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oushi-k\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<sst xmlns="http://schemas.openxmlformats.org/spreadsheetml/2006/main" count="1109" uniqueCount="611">
  <si>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</si>
  <si>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</si>
  <si>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</si>
  <si>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</si>
  <si>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</si>
  <si>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</si>
  <si>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</si>
  <si>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</si>
  <si>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</si>
  <si>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</si>
  <si>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</si>
  <si>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</si>
  <si>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</si>
  <si>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</si>
  <si>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</si>
  <si>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</si>
  <si>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</si>
  <si>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</si>
  <si>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</si>
  <si>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</si>
  <si>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</si>
  <si>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</si>
  <si>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</si>
  <si>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</si>
  <si>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</si>
  <si>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</si>
  <si>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</si>
  <si>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</si>
  <si>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</si>
  <si>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</si>
  <si>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</si>
  <si>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</si>
  <si>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</si>
  <si>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</si>
  <si>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</si>
  <si>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</si>
  <si>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</si>
  <si>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</si>
  <si>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</si>
  <si>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</si>
  <si>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</si>
  <si>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</si>
  <si>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</si>
  <si>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</si>
  <si>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</si>
  <si>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</si>
  <si>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</si>
  <si>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</si>
  <si>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</si>
  <si>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</si>
  <si>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</si>
  <si>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</si>
  <si>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</si>
  <si>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</si>
  <si>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</si>
  <si>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</si>
  <si>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</si>
  <si>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</si>
  <si>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</si>
  <si>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</si>
  <si>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</si>
  <si>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</si>
  <si>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</si>
  <si>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</si>
  <si>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</si>
  <si>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</si>
  <si>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</si>
  <si>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</si>
  <si>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</si>
  <si>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</si>
  <si>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</si>
  <si>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</si>
  <si>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</si>
  <si>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</si>
  <si>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</si>
  <si>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</si>
  <si>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</si>
  <si>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</si>
  <si>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</si>
  <si>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</si>
  <si>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</si>
  <si>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</si>
  <si>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</si>
  <si>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</si>
  <si>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</si>
  <si>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</si>
  <si>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</si>
  <si>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</si>
  <si>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</si>
  <si>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</si>
  <si>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</si>
  <si>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</si>
  <si>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</si>
  <si>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</si>
  <si>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</si>
  <si>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</si>
  <si>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</si>
  <si>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</si>
  <si>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下呂市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</si>
  <si>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</si>
  <si>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</si>
  <si>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</si>
  <si>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</si>
  <si>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</si>
  <si>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</si>
  <si>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</si>
  <si>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</si>
  <si>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</si>
  <si>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</si>
  <si>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</si>
  <si>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</si>
  <si>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</si>
  <si>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</si>
  <si>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</si>
  <si>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</si>
  <si>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</si>
  <si>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</si>
  <si>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</si>
  <si>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</si>
  <si>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</si>
  <si>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</si>
  <si>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</si>
  <si>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</si>
  <si>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</si>
  <si>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</si>
  <si>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</si>
  <si>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</si>
  <si>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</si>
  <si>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</si>
  <si>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</si>
  <si>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</si>
  <si>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</si>
  <si>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</si>
  <si>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</si>
  <si>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</si>
  <si>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</si>
  <si>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</si>
  <si>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</si>
  <si>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</si>
  <si>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</si>
  <si>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</si>
  <si>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</si>
  <si>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</si>
  <si>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</si>
  <si>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</si>
  <si>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</si>
  <si>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</si>
  <si>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</si>
  <si>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</si>
  <si>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</si>
  <si>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</si>
  <si>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</si>
  <si>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</si>
  <si>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</si>
  <si>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-2.1</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</si>
  <si>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</si>
  <si>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</si>
  <si>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</si>
  <si>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</si>
  <si>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</si>
  <si>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</si>
  <si>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</si>
  <si>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</si>
  <si>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</si>
  <si>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</si>
  <si>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</si>
  <si>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</si>
  <si>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</si>
  <si>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</si>
  <si>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</si>
  <si>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</si>
  <si>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</si>
  <si>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</si>
  <si>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</si>
  <si>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</si>
  <si>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</si>
  <si>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</si>
  <si>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</si>
  <si>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</si>
  <si>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</si>
  <si>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</si>
  <si>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</si>
  <si>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t>
    <phoneticPr fontId="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</si>
  <si>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</si>
  <si>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</si>
  <si>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</si>
  <si>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</si>
  <si>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</si>
  <si>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</si>
  <si>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</si>
  <si>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</si>
  <si>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</si>
  <si>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</si>
  <si>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</si>
  <si>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</si>
  <si>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</si>
  <si>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</si>
  <si>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</si>
  <si>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</si>
  <si>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</si>
  <si>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</si>
  <si>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</si>
  <si>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</si>
  <si>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</si>
  <si>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</si>
  <si>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</si>
  <si>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</si>
  <si>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</si>
  <si>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</si>
  <si>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</si>
  <si>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</si>
  <si>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</si>
  <si>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</si>
  <si>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</si>
  <si>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</si>
  <si>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</si>
  <si>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岐阜県下呂市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</si>
  <si>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</si>
  <si>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</si>
  <si>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</si>
  <si>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</si>
  <si>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</si>
  <si>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</si>
  <si>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</si>
  <si>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</si>
  <si>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</si>
  <si>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</si>
  <si>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</si>
  <si>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</si>
  <si>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</si>
  <si>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</si>
  <si>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</si>
  <si>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</si>
  <si>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</si>
  <si>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</si>
  <si>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</si>
  <si>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</si>
  <si>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</si>
  <si>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</si>
  <si>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</si>
  <si>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</si>
  <si>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</si>
  <si>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</si>
  <si>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</si>
  <si>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</si>
  <si>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</si>
  <si>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</si>
  <si>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</si>
  <si>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</si>
  <si>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</si>
  <si>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</si>
  <si>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</si>
  <si>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</si>
  <si>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</si>
  <si>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</si>
  <si>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</si>
  <si>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</si>
  <si>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</si>
  <si>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</si>
  <si>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</si>
  <si>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</si>
  <si>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</si>
  <si>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</si>
  <si>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</si>
  <si>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</si>
  <si>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</si>
  <si>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</si>
  <si>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</si>
  <si>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</si>
  <si>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</si>
  <si>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</si>
  <si>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</si>
  <si>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</si>
  <si>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</si>
  <si>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</si>
  <si>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</si>
  <si>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</si>
  <si>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</si>
  <si>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</si>
  <si>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</si>
  <si>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</si>
  <si>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</si>
  <si>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</si>
  <si>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</si>
  <si>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</si>
  <si>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</si>
  <si>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</si>
  <si>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</si>
  <si>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</si>
  <si>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</si>
  <si>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</si>
  <si>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</si>
  <si>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</si>
  <si>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</si>
  <si>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</si>
  <si>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</si>
  <si>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</si>
  <si>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</si>
  <si>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</si>
  <si>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</si>
  <si>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</si>
  <si>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</si>
  <si>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</si>
  <si>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</si>
  <si>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</si>
  <si>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</si>
  <si>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</si>
  <si>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</si>
  <si>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</si>
  <si>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</si>
  <si>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</si>
  <si>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</si>
  <si>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</si>
  <si>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</si>
  <si>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</si>
  <si>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</si>
  <si>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</si>
  <si>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</si>
  <si>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</si>
  <si>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</si>
  <si>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</si>
  <si>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</si>
  <si>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</si>
  <si>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</si>
  <si>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</si>
  <si>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</si>
  <si>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</si>
  <si>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</si>
  <si>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</si>
  <si>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</si>
  <si>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</si>
  <si>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</si>
  <si>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</si>
  <si>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</si>
  <si>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</si>
  <si>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</si>
  <si>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</si>
  <si>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</si>
  <si>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</si>
  <si>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</si>
  <si>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</si>
  <si>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</si>
  <si>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</si>
  <si>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</si>
  <si>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</si>
  <si>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</si>
  <si>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</si>
  <si>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</si>
  <si>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</si>
  <si>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</si>
  <si>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</si>
  <si>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</si>
  <si>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</si>
  <si>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</si>
  <si>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</si>
  <si>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</si>
  <si>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</si>
  <si>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</si>
  <si>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</si>
  <si>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</si>
  <si>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</si>
  <si>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</si>
  <si>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</si>
  <si>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</si>
  <si>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</si>
  <si>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岐阜県下呂市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</si>
  <si>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</si>
  <si>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</si>
  <si>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</si>
  <si>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</si>
  <si>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</si>
  <si>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</si>
  <si>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</si>
  <si>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</si>
  <si>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</si>
  <si>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</si>
  <si>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</si>
  <si>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</si>
  <si>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</si>
  <si>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</si>
  <si>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</si>
  <si>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</si>
  <si>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</si>
  <si>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</si>
  <si>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</si>
  <si>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</si>
  <si>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</si>
  <si>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</si>
  <si>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</si>
  <si>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</si>
  <si>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</si>
  <si>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</si>
  <si>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</si>
  <si>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</si>
  <si>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</si>
  <si>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</si>
  <si>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</si>
  <si>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</si>
  <si>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</si>
  <si>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</si>
  <si>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</si>
  <si>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</si>
  <si>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後期高齢者医療特別会計</t>
    <phoneticPr fontId="5"/>
  </si>
  <si>
    <t>介護保険特別会計（介護サービス事業勘定）</t>
    <phoneticPr fontId="5"/>
  </si>
  <si>
    <t>介護保険特別会計（保険事業勘定）</t>
    <phoneticPr fontId="5"/>
  </si>
  <si>
    <t>国民健康保険事業特別会計（診療施設勘定）</t>
    <phoneticPr fontId="5"/>
  </si>
  <si>
    <t>水道事業会計</t>
    <phoneticPr fontId="5"/>
  </si>
  <si>
    <t>法適用企業</t>
    <phoneticPr fontId="5"/>
  </si>
  <si>
    <t>下呂温泉合掌村事業会計</t>
    <phoneticPr fontId="5"/>
  </si>
  <si>
    <t>金山病院事業会計</t>
    <phoneticPr fontId="5"/>
  </si>
  <si>
    <t>法適用企業</t>
    <phoneticPr fontId="5"/>
  </si>
  <si>
    <t>簡易水道事業特別会計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</si>
  <si>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</si>
  <si>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</si>
  <si>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</si>
  <si>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</si>
  <si>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</si>
  <si>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</si>
  <si>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</si>
  <si>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</si>
  <si>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</si>
  <si>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</si>
  <si>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</si>
  <si>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</si>
  <si>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</si>
  <si>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</si>
  <si>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</si>
  <si>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</si>
  <si>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</si>
  <si>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</si>
  <si>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</si>
  <si>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</si>
  <si>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</si>
  <si>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</si>
  <si>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</si>
  <si>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</si>
  <si>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</si>
  <si>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</si>
  <si>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</si>
  <si>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</si>
  <si>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</si>
  <si>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</si>
  <si>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</si>
  <si>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</si>
  <si>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</si>
  <si>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</si>
  <si>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</si>
  <si>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</si>
  <si>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</si>
  <si>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</si>
  <si>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</si>
  <si>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</si>
  <si>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</si>
  <si>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</si>
  <si>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</si>
  <si>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</si>
  <si>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</si>
  <si>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</si>
  <si>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</si>
  <si>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</si>
  <si>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</si>
  <si>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</si>
  <si>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</si>
  <si>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</si>
  <si>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</si>
  <si>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</si>
  <si>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</si>
  <si>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</si>
  <si>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</si>
  <si>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</si>
  <si>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</si>
  <si>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</si>
  <si>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</si>
  <si>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</si>
  <si>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金山病院事業会計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</si>
  <si>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</si>
  <si>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</si>
  <si>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</si>
  <si>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</si>
  <si>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</si>
  <si>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</si>
  <si>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</si>
  <si>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</si>
  <si>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</si>
  <si>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</si>
  <si>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</si>
  <si>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</si>
  <si>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</si>
  <si>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</si>
  <si>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</si>
  <si>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</si>
  <si>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</si>
  <si>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</si>
  <si>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</si>
  <si>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</si>
  <si>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</si>
  <si>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</si>
  <si>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</si>
  <si>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</si>
  <si>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</si>
  <si>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</si>
  <si>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</si>
  <si>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</si>
  <si>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</si>
  <si>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</si>
  <si>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</si>
  <si>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</si>
  <si>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</si>
  <si>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</si>
  <si>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</si>
  <si>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</si>
  <si>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</si>
  <si>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</si>
  <si>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</si>
  <si>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</si>
  <si>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</si>
  <si>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</si>
  <si>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</si>
  <si>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</si>
  <si>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</si>
  <si>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</si>
  <si>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</si>
  <si>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</si>
  <si>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</si>
  <si>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</si>
  <si>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</si>
  <si>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</si>
  <si>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</si>
  <si>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</si>
  <si>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</si>
  <si>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</si>
  <si>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</si>
  <si>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</si>
  <si>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</si>
  <si>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</si>
  <si>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</si>
  <si>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</si>
  <si>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</si>
  <si>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</si>
  <si>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</si>
  <si>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</si>
  <si>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</si>
  <si>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</si>
  <si>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</si>
  <si>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</si>
  <si>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</si>
  <si>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</si>
  <si>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</si>
  <si>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</si>
  <si>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</si>
  <si>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</si>
  <si>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</si>
  <si>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</si>
  <si>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</si>
  <si>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</si>
  <si>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</si>
  <si>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</si>
  <si>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</si>
  <si>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</si>
  <si>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</si>
  <si>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4.08</t>
  </si>
  <si>
    <t>▲ 10.97</t>
  </si>
  <si>
    <t>水道事業会計</t>
  </si>
  <si>
    <t>一般会計</t>
  </si>
  <si>
    <t>簡易水道事業特別会計</t>
  </si>
  <si>
    <t>国民健康保険事業特別会計（事業勘定）</t>
  </si>
  <si>
    <t>下呂温泉合掌村事業会計</t>
  </si>
  <si>
    <t>介護保険特別会計（保険事業勘定）</t>
  </si>
  <si>
    <t>金山病院事業会計</t>
  </si>
  <si>
    <t>下水道事業特別会計</t>
  </si>
  <si>
    <t>その他会計（赤字）</t>
  </si>
  <si>
    <t>その他会計（黒字）</t>
  </si>
  <si>
    <t>H25末</t>
    <phoneticPr fontId="5"/>
  </si>
  <si>
    <t>H26末</t>
    <phoneticPr fontId="5"/>
  </si>
  <si>
    <t>H27末</t>
    <phoneticPr fontId="5"/>
  </si>
  <si>
    <t>H28末</t>
    <phoneticPr fontId="5"/>
  </si>
  <si>
    <t>H29末</t>
    <phoneticPr fontId="5"/>
  </si>
  <si>
    <t>岐阜市町村会館組合</t>
    <rPh sb="0" eb="2">
      <t>ギフ</t>
    </rPh>
    <rPh sb="2" eb="5">
      <t>シチョウソン</t>
    </rPh>
    <rPh sb="5" eb="7">
      <t>カイカン</t>
    </rPh>
    <rPh sb="7" eb="9">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</si>
  <si>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</si>
  <si>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飛騨農業共済事務組合</t>
    <rPh sb="0" eb="2">
      <t>ヒダ</t>
    </rPh>
    <rPh sb="2" eb="4">
      <t>ノウギョウ</t>
    </rPh>
    <rPh sb="4" eb="6">
      <t>キョウサイ</t>
    </rPh>
    <rPh sb="6" eb="8">
      <t>ジム</t>
    </rPh>
    <rPh sb="8" eb="10">
      <t>クミアイ</t>
    </rPh>
    <phoneticPr fontId="2"/>
  </si>
  <si>
    <t>後期高齢者医療連合（一般会計分）</t>
    <rPh sb="0" eb="2">
      <t>コウキ</t>
    </rPh>
    <rPh sb="2" eb="5">
      <t>コウレイシャ</t>
    </rPh>
    <rPh sb="5" eb="7">
      <t>イリョウ</t>
    </rPh>
    <rPh sb="7" eb="9">
      <t>レンゴウ</t>
    </rPh>
    <rPh sb="10" eb="12">
      <t>イッパン</t>
    </rPh>
    <rPh sb="12" eb="14">
      <t>カイケイ</t>
    </rPh>
    <rPh sb="14" eb="15">
      <t>ブン</t>
    </rPh>
    <phoneticPr fontId="2"/>
  </si>
  <si>
    <t>後期高齢者医療連合（特別会計分）</t>
    <rPh sb="0" eb="2">
      <t>コウキ</t>
    </rPh>
    <rPh sb="2" eb="5">
      <t>コウレイシャ</t>
    </rPh>
    <rPh sb="5" eb="7">
      <t>イリョウ</t>
    </rPh>
    <rPh sb="7" eb="9">
      <t>レンゴウ</t>
    </rPh>
    <rPh sb="10" eb="12">
      <t>トクベツ</t>
    </rPh>
    <rPh sb="12" eb="14">
      <t>カイケイ</t>
    </rPh>
    <rPh sb="14" eb="15">
      <t>ブン</t>
    </rPh>
    <phoneticPr fontId="2"/>
  </si>
  <si>
    <t>-</t>
    <phoneticPr fontId="2"/>
  </si>
  <si>
    <t>-</t>
    <phoneticPr fontId="2"/>
  </si>
  <si>
    <t>-</t>
    <phoneticPr fontId="2"/>
  </si>
  <si>
    <t>-</t>
    <phoneticPr fontId="2"/>
  </si>
  <si>
    <t>-</t>
    <phoneticPr fontId="2"/>
  </si>
  <si>
    <t>ホリスティック南飛騨</t>
    <rPh sb="7" eb="8">
      <t>ミナミ</t>
    </rPh>
    <rPh sb="8" eb="10">
      <t>ヒダ</t>
    </rPh>
    <phoneticPr fontId="2"/>
  </si>
  <si>
    <t>飛騨小坂観光</t>
    <rPh sb="0" eb="2">
      <t>ヒダ</t>
    </rPh>
    <rPh sb="2" eb="4">
      <t>オサカ</t>
    </rPh>
    <rPh sb="4" eb="6">
      <t>カンコウ</t>
    </rPh>
    <phoneticPr fontId="2"/>
  </si>
  <si>
    <t>飛騨小坂ぶなしめじ</t>
    <rPh sb="0" eb="2">
      <t>ヒダ</t>
    </rPh>
    <rPh sb="2" eb="4">
      <t>オサカ</t>
    </rPh>
    <phoneticPr fontId="2"/>
  </si>
  <si>
    <t>かれん</t>
    <phoneticPr fontId="2"/>
  </si>
  <si>
    <t>馬瀬総合観光</t>
    <rPh sb="0" eb="2">
      <t>マゼ</t>
    </rPh>
    <rPh sb="2" eb="4">
      <t>ソウゴウ</t>
    </rPh>
    <rPh sb="4" eb="6">
      <t>カンコウ</t>
    </rPh>
    <phoneticPr fontId="2"/>
  </si>
  <si>
    <t>下呂ふるさと文化財団</t>
    <rPh sb="0" eb="2">
      <t>ゲロ</t>
    </rPh>
    <rPh sb="6" eb="8">
      <t>ブンカ</t>
    </rPh>
    <rPh sb="8" eb="10">
      <t>ザイダン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</si>
  <si>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</si>
  <si>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</si>
  <si>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</si>
  <si>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</si>
  <si>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</si>
  <si>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</si>
  <si>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
　H30の比率は11.5％となり、H29の比率△0.4％との比較では11.9ポイント悪化した。悪化の主な要因は、大型建設事業及び災害復旧事業の市債の発行により地方債の現在高が増額となったこと、財政調整基金の計画的活用及び災害対応に伴う取崩し等により充当可能基金が減少したことである。今後は計画的な地方債の発行など、将来負担の抑制に努める。
【有形固定資産減価償却率】
　有形固定資産減価償却率は徐々に数値が高くなっており、施設の老朽化が進んでいる。公共施設等総合管理計画に基づき、施設の維持管理を適正に進める。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</si>
  <si>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</si>
  <si>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</si>
  <si>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</si>
  <si>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</si>
  <si>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</si>
  <si>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</si>
  <si>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
　H30の比率は11.5％となり、H29の比率△0.4％との比較では11.9ポイント悪化した。悪化の主な要因は、大型建設事業及び災害復旧事業の市債の発行により地方債の現在高が増額となったこと、財政調整基金の計画的活用及び災害対応に伴う取崩し等により充当可能基金が減少したことである。今後は計画的な地方債の発行など、将来負担の抑制に努める。
【実質公債費比率】
　H29との比較では0.2ポイント改善している。これはH30の単年度比率が12％台に下がったことによるもの。早期健全化基準からも、現時点では適正な公債費の償還規模といえるが、計画的な地方債の発行などにより、将来的な数値の抑制に努める。</t>
    <rPh sb="140" eb="142">
      <t>ゲンショウ</t>
    </rPh>
    <phoneticPr fontId="5"/>
  </si>
  <si>
    <t>将来負担比率</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</si>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</sst>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26" fillId="0" borderId="41" xfId="16" applyFont="1" applyBorder="1" applyAlignment="1" applyProtection="1">
      <alignment horizontal="left" vertical="top" wrapText="1"/>
      <protection locked="0"/>
    </xf>
    <xf numFmtId="0" fontId="26" fillId="0" borderId="12" xfId="16" applyFont="1" applyBorder="1" applyAlignment="1" applyProtection="1">
      <alignment horizontal="left" vertical="top" wrapText="1"/>
      <protection locked="0"/>
    </xf>
    <xf numFmtId="0" fontId="26" fillId="0" borderId="48" xfId="16" applyFont="1" applyBorder="1" applyAlignment="1" applyProtection="1">
      <alignment horizontal="left" vertical="top" wrapText="1"/>
      <protection locked="0"/>
    </xf>
    <xf numFmtId="0" fontId="26" fillId="0" borderId="64" xfId="16" applyFont="1" applyBorder="1" applyAlignment="1" applyProtection="1">
      <alignment horizontal="left" vertical="top" wrapText="1"/>
      <protection locked="0"/>
    </xf>
    <xf numFmtId="0" fontId="26" fillId="0" borderId="0" xfId="16" applyFont="1" applyAlignment="1" applyProtection="1">
      <alignment horizontal="left" vertical="top" wrapText="1"/>
      <protection locked="0"/>
    </xf>
    <xf numFmtId="0" fontId="26" fillId="0" borderId="38" xfId="16" applyFont="1" applyBorder="1" applyAlignment="1" applyProtection="1">
      <alignment horizontal="left" vertical="top" wrapText="1"/>
      <protection locked="0"/>
    </xf>
    <xf numFmtId="0" fontId="26" fillId="0" borderId="37" xfId="16" applyFont="1" applyBorder="1" applyAlignment="1" applyProtection="1">
      <alignment horizontal="left" vertical="top" wrapText="1"/>
      <protection locked="0"/>
    </xf>
    <xf numFmtId="0" fontId="26" fillId="0" borderId="54" xfId="16" applyFont="1" applyBorder="1" applyAlignment="1" applyProtection="1">
      <alignment horizontal="left" vertical="top" wrapText="1"/>
      <protection locked="0"/>
    </xf>
    <xf numFmtId="0" fontId="26" fillId="0" borderId="40" xfId="16" applyFont="1" applyBorder="1" applyAlignment="1" applyProtection="1">
      <alignment horizontal="left" vertical="top" wrapText="1"/>
      <protection locked="0"/>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57697</c:v>
                </c:pt>
                <c:pt idx="1">
                  <c:v>63727</c:v>
                </c:pt>
                <c:pt idx="2">
                  <c:v>66954</c:v>
                </c:pt>
                <c:pt idx="3">
                  <c:v>72656</c:v>
                </c:pt>
                <c:pt idx="4">
                  <c:v>65080</c:v>
                </c:pt>
              </c:numCache>
            </c:numRef>
          </c:val>
          <c:smooth val="0"/>
          <c:extLst>
            <c:ext xmlns:c16="http://schemas.microsoft.com/office/drawing/2014/chart" uri="{C3380CC4-5D6E-409C-BE32-E72D297353CC}">
              <c16:uniqueId val="{00000000-E278-4876-9071-9630A90C53E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42301</c:v>
                </c:pt>
                <c:pt idx="1">
                  <c:v>53383</c:v>
                </c:pt>
                <c:pt idx="2">
                  <c:v>88427</c:v>
                </c:pt>
                <c:pt idx="3">
                  <c:v>166658</c:v>
                </c:pt>
                <c:pt idx="4">
                  <c:v>132859</c:v>
                </c:pt>
              </c:numCache>
            </c:numRef>
          </c:val>
          <c:smooth val="0"/>
          <c:extLst>
            <c:ext xmlns:c16="http://schemas.microsoft.com/office/drawing/2014/chart" uri="{C3380CC4-5D6E-409C-BE32-E72D297353CC}">
              <c16:uniqueId val="{00000001-E278-4876-9071-9630A90C53E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c:v>
                </c:pt>
                <c:pt idx="1">
                  <c:v>5.15</c:v>
                </c:pt>
                <c:pt idx="2">
                  <c:v>2.64</c:v>
                </c:pt>
                <c:pt idx="3">
                  <c:v>4.42</c:v>
                </c:pt>
                <c:pt idx="4">
                  <c:v>4.28</c:v>
                </c:pt>
              </c:numCache>
            </c:numRef>
          </c:val>
          <c:extLst>
            <c:ext xmlns:c16="http://schemas.microsoft.com/office/drawing/2014/chart" uri="{C3380CC4-5D6E-409C-BE32-E72D297353CC}">
              <c16:uniqueId val="{00000000-1B39-458F-8585-5B9132FC5AA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52.5</c:v>
                </c:pt>
                <c:pt idx="1">
                  <c:v>56.09</c:v>
                </c:pt>
                <c:pt idx="2">
                  <c:v>60.51</c:v>
                </c:pt>
                <c:pt idx="3">
                  <c:v>55.84</c:v>
                </c:pt>
                <c:pt idx="4">
                  <c:v>45.97</c:v>
                </c:pt>
              </c:numCache>
            </c:numRef>
          </c:val>
          <c:extLst>
            <c:ext xmlns:c16="http://schemas.microsoft.com/office/drawing/2014/chart" uri="{C3380CC4-5D6E-409C-BE32-E72D297353CC}">
              <c16:uniqueId val="{00000001-1B39-458F-8585-5B9132FC5AA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2.67</c:v>
                </c:pt>
                <c:pt idx="1">
                  <c:v>4.04</c:v>
                </c:pt>
                <c:pt idx="2">
                  <c:v>0.59</c:v>
                </c:pt>
                <c:pt idx="3">
                  <c:v>-4.08</c:v>
                </c:pt>
                <c:pt idx="4">
                  <c:v>-10.97</c:v>
                </c:pt>
              </c:numCache>
            </c:numRef>
          </c:val>
          <c:smooth val="0"/>
          <c:extLst>
            <c:ext xmlns:c16="http://schemas.microsoft.com/office/drawing/2014/chart" uri="{C3380CC4-5D6E-409C-BE32-E72D297353CC}">
              <c16:uniqueId val="{00000002-1B39-458F-8585-5B9132FC5AA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0.16</c:v>
                </c:pt>
                <c:pt idx="2">
                  <c:v>#N/A</c:v>
                </c:pt>
                <c:pt idx="3">
                  <c:v>0.16</c:v>
                </c:pt>
                <c:pt idx="4">
                  <c:v>#N/A</c:v>
                </c:pt>
                <c:pt idx="5">
                  <c:v>0.17</c:v>
                </c:pt>
                <c:pt idx="6">
                  <c:v>#N/A</c:v>
                </c:pt>
                <c:pt idx="7">
                  <c:v>0.27</c:v>
                </c:pt>
                <c:pt idx="8">
                  <c:v>#N/A</c:v>
                </c:pt>
                <c:pt idx="9">
                  <c:v>0.27</c:v>
                </c:pt>
              </c:numCache>
            </c:numRef>
          </c:val>
          <c:extLst>
            <c:ext xmlns:c16="http://schemas.microsoft.com/office/drawing/2014/chart" uri="{C3380CC4-5D6E-409C-BE32-E72D297353CC}">
              <c16:uniqueId val="{00000000-428D-4857-9E9C-D970052322C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8D-4857-9E9C-D970052322C4}"/>
            </c:ext>
          </c:extLst>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0.26</c:v>
                </c:pt>
                <c:pt idx="2">
                  <c:v>#N/A</c:v>
                </c:pt>
                <c:pt idx="3">
                  <c:v>0.4</c:v>
                </c:pt>
                <c:pt idx="4">
                  <c:v>#N/A</c:v>
                </c:pt>
                <c:pt idx="5">
                  <c:v>0.19</c:v>
                </c:pt>
                <c:pt idx="6">
                  <c:v>#N/A</c:v>
                </c:pt>
                <c:pt idx="7">
                  <c:v>0.59</c:v>
                </c:pt>
                <c:pt idx="8">
                  <c:v>#N/A</c:v>
                </c:pt>
                <c:pt idx="9">
                  <c:v>0.28999999999999998</c:v>
                </c:pt>
              </c:numCache>
            </c:numRef>
          </c:val>
          <c:extLst>
            <c:ext xmlns:c16="http://schemas.microsoft.com/office/drawing/2014/chart" uri="{C3380CC4-5D6E-409C-BE32-E72D297353CC}">
              <c16:uniqueId val="{00000002-428D-4857-9E9C-D970052322C4}"/>
            </c:ext>
          </c:extLst>
        </c:ser>
        <c:ser>
          <c:idx val="3"/>
          <c:order val="3"/>
          <c:tx>
            <c:strRef>
              <c:f>データシート!$A$30</c:f>
              <c:strCache>
                <c:ptCount val="1"/>
                <c:pt idx="0">
                  <c:v>金山病院事業会計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0.46</c:v>
                </c:pt>
                <c:pt idx="2">
                  <c:v>#N/A</c:v>
                </c:pt>
                <c:pt idx="3">
                  <c:v>0.56999999999999995</c:v>
                </c:pt>
                <c:pt idx="4">
                  <c:v>#N/A</c:v>
                </c:pt>
                <c:pt idx="5">
                  <c:v>1.42</c:v>
                </c:pt>
                <c:pt idx="6">
                  <c:v>#N/A</c:v>
                </c:pt>
                <c:pt idx="7">
                  <c:v>0.83</c:v>
                </c:pt>
                <c:pt idx="8">
                  <c:v>#N/A</c:v>
                </c:pt>
                <c:pt idx="9">
                  <c:v>0.62</c:v>
                </c:pt>
              </c:numCache>
            </c:numRef>
          </c:val>
          <c:extLst>
            <c:ext xmlns:c16="http://schemas.microsoft.com/office/drawing/2014/chart" uri="{C3380CC4-5D6E-409C-BE32-E72D297353CC}">
              <c16:uniqueId val="{00000003-428D-4857-9E9C-D970052322C4}"/>
            </c:ext>
          </c:extLst>
        </c:ser>
        <c:ser>
          <c:idx val="4"/>
          <c:order val="4"/>
          <c:tx>
            <c:strRef>
              <c:f>データシート!$A$31</c:f>
              <c:strCache>
                <c:ptCount val="1"/>
                <c:pt idx="0">
                  <c:v>介護保険特別会計（保険事業勘定）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0.8</c:v>
                </c:pt>
                <c:pt idx="2">
                  <c:v>#N/A</c:v>
                </c:pt>
                <c:pt idx="3">
                  <c:v>1.32</c:v>
                </c:pt>
                <c:pt idx="4">
                  <c:v>#N/A</c:v>
                </c:pt>
                <c:pt idx="5">
                  <c:v>2.0499999999999998</c:v>
                </c:pt>
                <c:pt idx="6">
                  <c:v>#N/A</c:v>
                </c:pt>
                <c:pt idx="7">
                  <c:v>1.75</c:v>
                </c:pt>
                <c:pt idx="8">
                  <c:v>#N/A</c:v>
                </c:pt>
                <c:pt idx="9">
                  <c:v>1.21</c:v>
                </c:pt>
              </c:numCache>
            </c:numRef>
          </c:val>
          <c:extLst>
            <c:ext xmlns:c16="http://schemas.microsoft.com/office/drawing/2014/chart" uri="{C3380CC4-5D6E-409C-BE32-E72D297353CC}">
              <c16:uniqueId val="{00000004-428D-4857-9E9C-D970052322C4}"/>
            </c:ext>
          </c:extLst>
        </c:ser>
        <c:ser>
          <c:idx val="5"/>
          <c:order val="5"/>
          <c:tx>
            <c:strRef>
              <c:f>データシート!$A$32</c:f>
              <c:strCache>
                <c:ptCount val="1"/>
                <c:pt idx="0">
                  <c:v>下呂温泉合掌村事業会計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0.51</c:v>
                </c:pt>
                <c:pt idx="2">
                  <c:v>#N/A</c:v>
                </c:pt>
                <c:pt idx="3">
                  <c:v>0.67</c:v>
                </c:pt>
                <c:pt idx="4">
                  <c:v>#N/A</c:v>
                </c:pt>
                <c:pt idx="5">
                  <c:v>0.82</c:v>
                </c:pt>
                <c:pt idx="6">
                  <c:v>#N/A</c:v>
                </c:pt>
                <c:pt idx="7">
                  <c:v>0.94</c:v>
                </c:pt>
                <c:pt idx="8">
                  <c:v>#N/A</c:v>
                </c:pt>
                <c:pt idx="9">
                  <c:v>1.23</c:v>
                </c:pt>
              </c:numCache>
            </c:numRef>
          </c:val>
          <c:extLst>
            <c:ext xmlns:c16="http://schemas.microsoft.com/office/drawing/2014/chart" uri="{C3380CC4-5D6E-409C-BE32-E72D297353CC}">
              <c16:uniqueId val="{00000005-428D-4857-9E9C-D970052322C4}"/>
            </c:ext>
          </c:extLst>
        </c:ser>
        <c:ser>
          <c:idx val="6"/>
          <c:order val="6"/>
          <c:tx>
            <c:strRef>
              <c:f>データシート!$A$33</c:f>
              <c:strCache>
                <c:ptCount val="1"/>
                <c:pt idx="0">
                  <c:v>国民健康保険事業特別会計（事業勘定）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2.83</c:v>
                </c:pt>
                <c:pt idx="2">
                  <c:v>#N/A</c:v>
                </c:pt>
                <c:pt idx="3">
                  <c:v>2.75</c:v>
                </c:pt>
                <c:pt idx="4">
                  <c:v>#N/A</c:v>
                </c:pt>
                <c:pt idx="5">
                  <c:v>2.91</c:v>
                </c:pt>
                <c:pt idx="6">
                  <c:v>#N/A</c:v>
                </c:pt>
                <c:pt idx="7">
                  <c:v>3.93</c:v>
                </c:pt>
                <c:pt idx="8">
                  <c:v>#N/A</c:v>
                </c:pt>
                <c:pt idx="9">
                  <c:v>3.31</c:v>
                </c:pt>
              </c:numCache>
            </c:numRef>
          </c:val>
          <c:extLst>
            <c:ext xmlns:c16="http://schemas.microsoft.com/office/drawing/2014/chart" uri="{C3380CC4-5D6E-409C-BE32-E72D297353CC}">
              <c16:uniqueId val="{00000006-428D-4857-9E9C-D970052322C4}"/>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0.25</c:v>
                </c:pt>
                <c:pt idx="2">
                  <c:v>#N/A</c:v>
                </c:pt>
                <c:pt idx="3">
                  <c:v>0.26</c:v>
                </c:pt>
                <c:pt idx="4">
                  <c:v>#N/A</c:v>
                </c:pt>
                <c:pt idx="5">
                  <c:v>0.24</c:v>
                </c:pt>
                <c:pt idx="6">
                  <c:v>#N/A</c:v>
                </c:pt>
                <c:pt idx="7">
                  <c:v>0.22</c:v>
                </c:pt>
                <c:pt idx="8">
                  <c:v>#N/A</c:v>
                </c:pt>
                <c:pt idx="9">
                  <c:v>3.4</c:v>
                </c:pt>
              </c:numCache>
            </c:numRef>
          </c:val>
          <c:extLst>
            <c:ext xmlns:c16="http://schemas.microsoft.com/office/drawing/2014/chart" uri="{C3380CC4-5D6E-409C-BE32-E72D297353CC}">
              <c16:uniqueId val="{00000007-428D-4857-9E9C-D970052322C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c:v>
                </c:pt>
                <c:pt idx="2">
                  <c:v>#N/A</c:v>
                </c:pt>
                <c:pt idx="3">
                  <c:v>5.15</c:v>
                </c:pt>
                <c:pt idx="4">
                  <c:v>#N/A</c:v>
                </c:pt>
                <c:pt idx="5">
                  <c:v>2.63</c:v>
                </c:pt>
                <c:pt idx="6">
                  <c:v>#N/A</c:v>
                </c:pt>
                <c:pt idx="7">
                  <c:v>4.41</c:v>
                </c:pt>
                <c:pt idx="8">
                  <c:v>#N/A</c:v>
                </c:pt>
                <c:pt idx="9">
                  <c:v>4.2699999999999996</c:v>
                </c:pt>
              </c:numCache>
            </c:numRef>
          </c:val>
          <c:extLst>
            <c:ext xmlns:c16="http://schemas.microsoft.com/office/drawing/2014/chart" uri="{C3380CC4-5D6E-409C-BE32-E72D297353CC}">
              <c16:uniqueId val="{00000008-428D-4857-9E9C-D970052322C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3.47</c:v>
                </c:pt>
                <c:pt idx="2">
                  <c:v>#N/A</c:v>
                </c:pt>
                <c:pt idx="3">
                  <c:v>4.07</c:v>
                </c:pt>
                <c:pt idx="4">
                  <c:v>#N/A</c:v>
                </c:pt>
                <c:pt idx="5">
                  <c:v>4.88</c:v>
                </c:pt>
                <c:pt idx="6">
                  <c:v>#N/A</c:v>
                </c:pt>
                <c:pt idx="7">
                  <c:v>5.68</c:v>
                </c:pt>
                <c:pt idx="8">
                  <c:v>#N/A</c:v>
                </c:pt>
                <c:pt idx="9">
                  <c:v>6.46</c:v>
                </c:pt>
              </c:numCache>
            </c:numRef>
          </c:val>
          <c:extLst>
            <c:ext xmlns:c16="http://schemas.microsoft.com/office/drawing/2014/chart" uri="{C3380CC4-5D6E-409C-BE32-E72D297353CC}">
              <c16:uniqueId val="{00000009-428D-4857-9E9C-D970052322C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3406</c:v>
                </c:pt>
                <c:pt idx="5">
                  <c:v>3400</c:v>
                </c:pt>
                <c:pt idx="8">
                  <c:v>3393</c:v>
                </c:pt>
                <c:pt idx="11">
                  <c:v>3376</c:v>
                </c:pt>
                <c:pt idx="14">
                  <c:v>3219</c:v>
                </c:pt>
              </c:numCache>
            </c:numRef>
          </c:val>
          <c:extLst>
            <c:ext xmlns:c16="http://schemas.microsoft.com/office/drawing/2014/chart" uri="{C3380CC4-5D6E-409C-BE32-E72D297353CC}">
              <c16:uniqueId val="{00000000-31BE-48DA-9B69-FE3C8B9F1E0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1BE-48DA-9B69-FE3C8B9F1E0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24</c:v>
                </c:pt>
                <c:pt idx="3">
                  <c:v>19</c:v>
                </c:pt>
                <c:pt idx="6">
                  <c:v>19</c:v>
                </c:pt>
                <c:pt idx="9">
                  <c:v>17</c:v>
                </c:pt>
                <c:pt idx="12">
                  <c:v>17</c:v>
                </c:pt>
              </c:numCache>
            </c:numRef>
          </c:val>
          <c:extLst>
            <c:ext xmlns:c16="http://schemas.microsoft.com/office/drawing/2014/chart" uri="{C3380CC4-5D6E-409C-BE32-E72D297353CC}">
              <c16:uniqueId val="{00000002-31BE-48DA-9B69-FE3C8B9F1E0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1BE-48DA-9B69-FE3C8B9F1E0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1805</c:v>
                </c:pt>
                <c:pt idx="3">
                  <c:v>1801</c:v>
                </c:pt>
                <c:pt idx="6">
                  <c:v>1820</c:v>
                </c:pt>
                <c:pt idx="9">
                  <c:v>1789</c:v>
                </c:pt>
                <c:pt idx="12">
                  <c:v>1732</c:v>
                </c:pt>
              </c:numCache>
            </c:numRef>
          </c:val>
          <c:extLst>
            <c:ext xmlns:c16="http://schemas.microsoft.com/office/drawing/2014/chart" uri="{C3380CC4-5D6E-409C-BE32-E72D297353CC}">
              <c16:uniqueId val="{00000004-31BE-48DA-9B69-FE3C8B9F1E0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BE-48DA-9B69-FE3C8B9F1E0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BE-48DA-9B69-FE3C8B9F1E0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2893</c:v>
                </c:pt>
                <c:pt idx="3">
                  <c:v>3000</c:v>
                </c:pt>
                <c:pt idx="6">
                  <c:v>3010</c:v>
                </c:pt>
                <c:pt idx="9">
                  <c:v>2948</c:v>
                </c:pt>
                <c:pt idx="12">
                  <c:v>2765</c:v>
                </c:pt>
              </c:numCache>
            </c:numRef>
          </c:val>
          <c:extLst>
            <c:ext xmlns:c16="http://schemas.microsoft.com/office/drawing/2014/chart" uri="{C3380CC4-5D6E-409C-BE32-E72D297353CC}">
              <c16:uniqueId val="{00000007-31BE-48DA-9B69-FE3C8B9F1E0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1316</c:v>
                </c:pt>
                <c:pt idx="2">
                  <c:v>#N/A</c:v>
                </c:pt>
                <c:pt idx="3">
                  <c:v>#N/A</c:v>
                </c:pt>
                <c:pt idx="4">
                  <c:v>1420</c:v>
                </c:pt>
                <c:pt idx="5">
                  <c:v>#N/A</c:v>
                </c:pt>
                <c:pt idx="6">
                  <c:v>#N/A</c:v>
                </c:pt>
                <c:pt idx="7">
                  <c:v>1456</c:v>
                </c:pt>
                <c:pt idx="8">
                  <c:v>#N/A</c:v>
                </c:pt>
                <c:pt idx="9">
                  <c:v>#N/A</c:v>
                </c:pt>
                <c:pt idx="10">
                  <c:v>1378</c:v>
                </c:pt>
                <c:pt idx="11">
                  <c:v>#N/A</c:v>
                </c:pt>
                <c:pt idx="12">
                  <c:v>#N/A</c:v>
                </c:pt>
                <c:pt idx="13">
                  <c:v>1295</c:v>
                </c:pt>
                <c:pt idx="14">
                  <c:v>#N/A</c:v>
                </c:pt>
              </c:numCache>
            </c:numRef>
          </c:val>
          <c:smooth val="0"/>
          <c:extLst>
            <c:ext xmlns:c16="http://schemas.microsoft.com/office/drawing/2014/chart" uri="{C3380CC4-5D6E-409C-BE32-E72D297353CC}">
              <c16:uniqueId val="{00000008-31BE-48DA-9B69-FE3C8B9F1E0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31894</c:v>
                </c:pt>
                <c:pt idx="5">
                  <c:v>29742</c:v>
                </c:pt>
                <c:pt idx="8">
                  <c:v>28490</c:v>
                </c:pt>
                <c:pt idx="11">
                  <c:v>28397</c:v>
                </c:pt>
                <c:pt idx="14">
                  <c:v>28272</c:v>
                </c:pt>
              </c:numCache>
            </c:numRef>
          </c:val>
          <c:extLst>
            <c:ext xmlns:c16="http://schemas.microsoft.com/office/drawing/2014/chart" uri="{C3380CC4-5D6E-409C-BE32-E72D297353CC}">
              <c16:uniqueId val="{00000000-1FB1-44A8-91C8-F6F35074794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533</c:v>
                </c:pt>
                <c:pt idx="5">
                  <c:v>455</c:v>
                </c:pt>
                <c:pt idx="8">
                  <c:v>378</c:v>
                </c:pt>
                <c:pt idx="11">
                  <c:v>294</c:v>
                </c:pt>
                <c:pt idx="14">
                  <c:v>221</c:v>
                </c:pt>
              </c:numCache>
            </c:numRef>
          </c:val>
          <c:extLst>
            <c:ext xmlns:c16="http://schemas.microsoft.com/office/drawing/2014/chart" uri="{C3380CC4-5D6E-409C-BE32-E72D297353CC}">
              <c16:uniqueId val="{00000001-1FB1-44A8-91C8-F6F35074794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12935</c:v>
                </c:pt>
                <c:pt idx="5">
                  <c:v>13212</c:v>
                </c:pt>
                <c:pt idx="8">
                  <c:v>13689</c:v>
                </c:pt>
                <c:pt idx="11">
                  <c:v>13328</c:v>
                </c:pt>
                <c:pt idx="14">
                  <c:v>11763</c:v>
                </c:pt>
              </c:numCache>
            </c:numRef>
          </c:val>
          <c:extLst>
            <c:ext xmlns:c16="http://schemas.microsoft.com/office/drawing/2014/chart" uri="{C3380CC4-5D6E-409C-BE32-E72D297353CC}">
              <c16:uniqueId val="{00000002-1FB1-44A8-91C8-F6F35074794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FB1-44A8-91C8-F6F35074794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FB1-44A8-91C8-F6F35074794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FB1-44A8-91C8-F6F35074794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3923</c:v>
                </c:pt>
                <c:pt idx="3">
                  <c:v>4148</c:v>
                </c:pt>
                <c:pt idx="6">
                  <c:v>4130</c:v>
                </c:pt>
                <c:pt idx="9">
                  <c:v>3970</c:v>
                </c:pt>
                <c:pt idx="12">
                  <c:v>3963</c:v>
                </c:pt>
              </c:numCache>
            </c:numRef>
          </c:val>
          <c:extLst>
            <c:ext xmlns:c16="http://schemas.microsoft.com/office/drawing/2014/chart" uri="{C3380CC4-5D6E-409C-BE32-E72D297353CC}">
              <c16:uniqueId val="{00000006-1FB1-44A8-91C8-F6F35074794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FB1-44A8-91C8-F6F35074794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19596</c:v>
                </c:pt>
                <c:pt idx="3">
                  <c:v>18613</c:v>
                </c:pt>
                <c:pt idx="6">
                  <c:v>17695</c:v>
                </c:pt>
                <c:pt idx="9">
                  <c:v>16396</c:v>
                </c:pt>
                <c:pt idx="12">
                  <c:v>15345</c:v>
                </c:pt>
              </c:numCache>
            </c:numRef>
          </c:val>
          <c:extLst>
            <c:ext xmlns:c16="http://schemas.microsoft.com/office/drawing/2014/chart" uri="{C3380CC4-5D6E-409C-BE32-E72D297353CC}">
              <c16:uniqueId val="{00000008-1FB1-44A8-91C8-F6F35074794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169</c:v>
                </c:pt>
                <c:pt idx="3">
                  <c:v>150</c:v>
                </c:pt>
                <c:pt idx="6">
                  <c:v>131</c:v>
                </c:pt>
                <c:pt idx="9">
                  <c:v>114</c:v>
                </c:pt>
                <c:pt idx="12">
                  <c:v>97</c:v>
                </c:pt>
              </c:numCache>
            </c:numRef>
          </c:val>
          <c:extLst>
            <c:ext xmlns:c16="http://schemas.microsoft.com/office/drawing/2014/chart" uri="{C3380CC4-5D6E-409C-BE32-E72D297353CC}">
              <c16:uniqueId val="{00000009-1FB1-44A8-91C8-F6F35074794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23521</c:v>
                </c:pt>
                <c:pt idx="3">
                  <c:v>21599</c:v>
                </c:pt>
                <c:pt idx="6">
                  <c:v>20695</c:v>
                </c:pt>
                <c:pt idx="9">
                  <c:v>21495</c:v>
                </c:pt>
                <c:pt idx="12">
                  <c:v>22036</c:v>
                </c:pt>
              </c:numCache>
            </c:numRef>
          </c:val>
          <c:extLst>
            <c:ext xmlns:c16="http://schemas.microsoft.com/office/drawing/2014/chart" uri="{C3380CC4-5D6E-409C-BE32-E72D297353CC}">
              <c16:uniqueId val="{0000000A-1FB1-44A8-91C8-F6F35074794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1847</c:v>
                </c:pt>
                <c:pt idx="2">
                  <c:v>#N/A</c:v>
                </c:pt>
                <c:pt idx="3">
                  <c:v>#N/A</c:v>
                </c:pt>
                <c:pt idx="4">
                  <c:v>1102</c:v>
                </c:pt>
                <c:pt idx="5">
                  <c:v>#N/A</c:v>
                </c:pt>
                <c:pt idx="6">
                  <c:v>#N/A</c:v>
                </c:pt>
                <c:pt idx="7">
                  <c:v>94</c:v>
                </c:pt>
                <c:pt idx="8">
                  <c:v>#N/A</c:v>
                </c:pt>
                <c:pt idx="9">
                  <c:v>#N/A</c:v>
                </c:pt>
                <c:pt idx="10">
                  <c:v>0</c:v>
                </c:pt>
                <c:pt idx="11">
                  <c:v>#N/A</c:v>
                </c:pt>
                <c:pt idx="12">
                  <c:v>#N/A</c:v>
                </c:pt>
                <c:pt idx="13">
                  <c:v>1185</c:v>
                </c:pt>
                <c:pt idx="14">
                  <c:v>#N/A</c:v>
                </c:pt>
              </c:numCache>
            </c:numRef>
          </c:val>
          <c:smooth val="0"/>
          <c:extLst>
            <c:ext xmlns:c16="http://schemas.microsoft.com/office/drawing/2014/chart" uri="{C3380CC4-5D6E-409C-BE32-E72D297353CC}">
              <c16:uniqueId val="{0000000B-1FB1-44A8-91C8-F6F35074794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8422</c:v>
                </c:pt>
                <c:pt idx="1">
                  <c:v>7628</c:v>
                </c:pt>
                <c:pt idx="2">
                  <c:v>6182</c:v>
                </c:pt>
              </c:numCache>
            </c:numRef>
          </c:val>
          <c:extLst>
            <c:ext xmlns:c16="http://schemas.microsoft.com/office/drawing/2014/chart" uri="{C3380CC4-5D6E-409C-BE32-E72D297353CC}">
              <c16:uniqueId val="{00000000-414D-4FDA-B172-748B323678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845</c:v>
                </c:pt>
                <c:pt idx="1">
                  <c:v>846</c:v>
                </c:pt>
                <c:pt idx="2">
                  <c:v>848</c:v>
                </c:pt>
              </c:numCache>
            </c:numRef>
          </c:val>
          <c:extLst>
            <c:ext xmlns:c16="http://schemas.microsoft.com/office/drawing/2014/chart" uri="{C3380CC4-5D6E-409C-BE32-E72D297353CC}">
              <c16:uniqueId val="{00000001-414D-4FDA-B172-748B323678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3692</c:v>
                </c:pt>
                <c:pt idx="1">
                  <c:v>4135</c:v>
                </c:pt>
                <c:pt idx="2">
                  <c:v>3817</c:v>
                </c:pt>
              </c:numCache>
            </c:numRef>
          </c:val>
          <c:extLst>
            <c:ext xmlns:c16="http://schemas.microsoft.com/office/drawing/2014/chart" uri="{C3380CC4-5D6E-409C-BE32-E72D297353CC}">
              <c16:uniqueId val="{00000002-414D-4FDA-B172-748B323678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{FBD07EB7-D282-45DF-99C0-66CDAC50E236}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EB0-4360-97CE-E21B49AC0F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{EB15E73E-B4FA-4287-9F4E-ADFE5EC8E4ED}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EB0-4360-97CE-E21B49AC0F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{08BFDF5F-2A5B-429D-8010-D0B0C338C600}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EB0-4360-97CE-E21B49AC0F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{95FEDB57-26E9-4233-BA91-88605C951AD0}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EB0-4360-97CE-E21B49AC0F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{E0B5D639-EF47-414D-9B85-26F6E1DD2DA3}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EB0-4360-97CE-E21B49AC0FF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{2579A846-FB72-4AC6-B9DF-06B1F6943EF2}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EB0-4360-97CE-E21B49AC0FF9}"/>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{3BE287DB-9A99-47E5-BE69-BE3E603502A1}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EB0-4360-97CE-E21B49AC0FF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{4683FFB0-2DB9-4BD8-BEB1-B8189677D7B0}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EB0-4360-97CE-E21B49AC0FF9}"/>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{752568DF-B5B9-4325-9013-75AF3E12EDF1}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EB0-4360-97CE-E21B49AC0F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48.6</c:v>
                </c:pt>
                <c:pt idx="16">
                  <c:v>55</c:v>
                </c:pt>
                <c:pt idx="24">
                  <c:v>56.8</c:v>
                </c:pt>
                <c:pt idx="32">
                  <c:v>58.5</c:v>
                </c:pt>
              </c:numCache>
            </c:numRef>
          </c:xVal>
          <c:yVal>
            <c:numRef>
              <c:f>公会計指標分析・財政指標組合せ分析表!$BP$51:$DC$51</c:f>
              <c:numCache>
                <c:formatCode>#,##0.0;"▲ "#,##0.0</c:formatCode>
                <c:ptCount val="40"/>
                <c:pt idx="8">
                  <c:v>10.1</c:v>
                </c:pt>
                <c:pt idx="16">
                  <c:v>0.8</c:v>
                </c:pt>
                <c:pt idx="32">
                  <c:v>11.5</c:v>
                </c:pt>
              </c:numCache>
            </c:numRef>
          </c:yVal>
          <c:smooth val="0"/>
          <c:extLst>
            <c:ext xmlns:c16="http://schemas.microsoft.com/office/drawing/2014/chart" uri="{C3380CC4-5D6E-409C-BE32-E72D297353CC}">
              <c16:uniqueId val="{00000009-8EB0-4360-97CE-E21B49AC0F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{4369ED08-F530-405C-9363-3272AB7560F3}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EB0-4360-97CE-E21B49AC0F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{0B319FB8-6B9E-4951-9278-DF7DAB96B27E}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EB0-4360-97CE-E21B49AC0F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{43AB21A4-5D28-4AD1-9985-E3321172F0A3}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EB0-4360-97CE-E21B49AC0F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{72A1F209-9743-48B4-AF1D-745DE3323965}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EB0-4360-97CE-E21B49AC0F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{1BA45D0D-ED1D-4593-8B5D-AEE83A5464BB}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EB0-4360-97CE-E21B49AC0FF9}"/>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{7B9F9352-850F-4DC3-A0DB-F75365EA027C}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EB0-4360-97CE-E21B49AC0FF9}"/>
                </c:ext>
              </c:extLst>
            </c:dLbl>
            <c:dLbl>
              <c:idx val="16"/>
              <c:layout>
                <c:manualLayout>
                  <c:x val="-3.3543884653658526E-2"/>
                  <c:y val="-5.467499754002652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{DE3D5C14-834B-478B-904A-CBF2D4D91504}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EB0-4360-97CE-E21B49AC0FF9}"/>
                </c:ext>
              </c:extLst>
            </c:dLbl>
            <c:dLbl>
              <c:idx val="24"/>
              <c:layout>
                <c:manualLayout>
                  <c:x val="-2.392040452413299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{8A9E2B74-7F99-4D56-A9C7-9C8CE3AC0F38}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EB0-4360-97CE-E21B49AC0FF9}"/>
                </c:ext>
              </c:extLst>
            </c:dLbl>
            <c:dLbl>
              <c:idx val="32"/>
              <c:layout>
                <c:manualLayout>
                  <c:x val="-3.8971385037348372E-2"/>
                  <c:y val="-7.4803086671703836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{1FA2A39F-30E4-4BA0-9529-86502EBD4B54}</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EB0-4360-97CE-E21B49AC0F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extLst>
            <c:ext xmlns:c16="http://schemas.microsoft.com/office/drawing/2014/chart" uri="{C3380CC4-5D6E-409C-BE32-E72D297353CC}">
              <c16:uniqueId val="{00000013-8EB0-4360-97CE-E21B49AC0FF9}"/>
            </c:ext>
          </c:extLst>
        </c:ser>
        <c:dLbls>
          <c:showLegendKey val="0"/>
          <c:showVal val="1"/>
          <c:showCatName val="0"/>
          <c:showSerName val="0"/>
          <c:showPercent val="0"/>
          <c:showBubbleSize val="0"/>
        </c:dLbls>
        <c:axId val="46179840"/>
        <c:axId val="46181760"/>
      </c:scatterChart>
      <c:valAx>
        <c:axId val="46179840"/>
        <c:scaling>
          <c:orientation val="minMax"/>
          <c:max val="61"/>
          <c:min val="4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9"/>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{458FD260-265B-45E8-A439-10FDCBE46A91}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FF1-4BA2-A66F-EB8E92D1498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{D993ECA5-BFFB-4DA6-84C7-7393878A2182}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FF1-4BA2-A66F-EB8E92D1498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{019B2E68-8712-4AB5-B8AC-749D5EFA7200}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FF1-4BA2-A66F-EB8E92D1498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{81503E61-741D-4896-8819-05D0B36873D2}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FF1-4BA2-A66F-EB8E92D1498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{0523E39F-69CD-4072-89A3-F8B248525E36}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FF1-4BA2-A66F-EB8E92D14986}"/>
                </c:ext>
              </c:extLst>
            </c:dLbl>
            <c:dLbl>
              <c:idx val="8"/>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{363F35BD-3404-4DE2-B6A2-024759677517}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FF1-4BA2-A66F-EB8E92D14986}"/>
                </c:ext>
              </c:extLst>
            </c:dLbl>
            <c:dLbl>
              <c:idx val="16"/>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{41A5BB35-449A-4146-A657-730C7FDD4BC9}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FF1-4BA2-A66F-EB8E92D14986}"/>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{DD74FE30-DE5E-4D85-B4DF-FBC0975A28A6}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FF1-4BA2-A66F-EB8E92D14986}"/>
                </c:ext>
              </c:extLst>
            </c:dLbl>
            <c:dLbl>
              <c:idx val="32"/>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{7EE5A259-2C31-4537-B36A-4DE8E3367C4C}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FF1-4BA2-A66F-EB8E92D1498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12.7</c:v>
                </c:pt>
                <c:pt idx="16">
                  <c:v>12.8</c:v>
                </c:pt>
                <c:pt idx="24">
                  <c:v>13.3</c:v>
                </c:pt>
                <c:pt idx="32">
                  <c:v>13.1</c:v>
                </c:pt>
              </c:numCache>
            </c:numRef>
          </c:xVal>
          <c:yVal>
            <c:numRef>
              <c:f>公会計指標分析・財政指標組合せ分析表!$BP$73:$DC$73</c:f>
              <c:numCache>
                <c:formatCode>#,##0.0;"▲ "#,##0.0</c:formatCode>
                <c:ptCount val="40"/>
                <c:pt idx="0">
                  <c:v>16.600000000000001</c:v>
                </c:pt>
                <c:pt idx="8">
                  <c:v>10.1</c:v>
                </c:pt>
                <c:pt idx="16">
                  <c:v>0.8</c:v>
                </c:pt>
                <c:pt idx="32">
                  <c:v>11.5</c:v>
                </c:pt>
              </c:numCache>
            </c:numRef>
          </c:yVal>
          <c:smooth val="0"/>
          <c:extLst>
            <c:ext xmlns:c16="http://schemas.microsoft.com/office/drawing/2014/chart" uri="{C3380CC4-5D6E-409C-BE32-E72D297353CC}">
              <c16:uniqueId val="{00000009-2FF1-4BA2-A66F-EB8E92D1498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{A2640337-FF76-46AE-88C8-E2FC453207FB}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FF1-4BA2-A66F-EB8E92D1498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{0953F4DE-8334-44F4-9B69-2D647A3D48DB}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FF1-4BA2-A66F-EB8E92D1498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{26033A1D-27BE-4143-8F44-9C83DEE660A0}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FF1-4BA2-A66F-EB8E92D1498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{9CAF48A0-FDA9-453D-8517-6CE988F4C205}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FF1-4BA2-A66F-EB8E92D1498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{79B5921B-C8F0-4AB8-9EDE-26BBE4221E82}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FF1-4BA2-A66F-EB8E92D14986}"/>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{5708AEDD-6FDF-486F-A0CD-5EDE2473E0CB}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FF1-4BA2-A66F-EB8E92D14986}"/>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{93DE5411-E307-47EB-AFB4-28197BA44C83}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FF1-4BA2-A66F-EB8E92D14986}"/>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{01E0FD1B-E974-4334-9AF3-780454575497}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FF1-4BA2-A66F-EB8E92D14986}"/>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{DFF607F5-6681-4357-AFEA-034F1A42204F}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FF1-4BA2-A66F-EB8E92D1498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12.6</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60.9</c:v>
                </c:pt>
                <c:pt idx="8">
                  <c:v>41.5</c:v>
                </c:pt>
                <c:pt idx="16">
                  <c:v>36.6</c:v>
                </c:pt>
                <c:pt idx="24">
                  <c:v>37.700000000000003</c:v>
                </c:pt>
                <c:pt idx="32">
                  <c:v>37.9</c:v>
                </c:pt>
              </c:numCache>
            </c:numRef>
          </c:yVal>
          <c:smooth val="0"/>
          <c:extLst>
            <c:ext xmlns:c16="http://schemas.microsoft.com/office/drawing/2014/chart" uri="{C3380CC4-5D6E-409C-BE32-E72D297353CC}">
              <c16:uniqueId val="{00000013-2FF1-4BA2-A66F-EB8E92D14986}"/>
            </c:ext>
          </c:extLst>
        </c:ser>
        <c:dLbls>
          <c:showLegendKey val="0"/>
          <c:showVal val="1"/>
          <c:showCatName val="0"/>
          <c:showSerName val="0"/>
          <c:showPercent val="0"/>
          <c:showBubbleSize val="0"/>
        </c:dLbls>
        <c:axId val="84219776"/>
        <c:axId val="84234240"/>
      </c:scatterChart>
      <c:valAx>
        <c:axId val="84219776"/>
        <c:scaling>
          <c:orientation val="minMax"/>
          <c:max val="13.5"/>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32,576
32,147
851.21
25,412,384
24,046,511
575,002
13,448,809
22,011,306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引き続き類似団体平均を下回った。当市の現状から市税の大幅な増加は見込めないため、徴収率の向上により歳入の確保に努めるとともに、継続的な事務事業の見直しを行うことによって歳出削減を実現し、財政基盤の強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42635</xdr:rowOff>
    </xdr:from>
    <xdr:to>
      <xdr:col>23</xdr:col>
      <xdr:colOff>133350</xdr:colOff>
      <xdr:row>42</xdr:row>
      <xdr:rowOff>59872</xdr:rowOff>
    </xdr:to>
    <xdr:cxnSp macro="">
      <xdr:nvCxnSpPr>
        <xdr:cNvPr id="70" name="直線コネクタ 69"/>
        <xdr:cNvCxnSpPr/>
      </xdr:nvCxnSpPr>
      <xdr:spPr>
        <a:xfrm>
          <a:off x="4114800" y="7243535"/>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59162</xdr:rowOff>
    </xdr:from>
    <xdr:ext cx="762000" cy="259045"/>
    <xdr:sp macro="" textlink="">
      <xdr:nvSpPr>
        <xdr:cNvPr id="71" name="財政力平均値テキスト"/>
        <xdr:cNvSpPr txBox="1"/>
      </xdr:nvSpPr>
      <xdr:spPr>
        <a:xfrm>
          <a:off x="5041900" y="691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42635</xdr:rowOff>
    </xdr:to>
    <xdr:cxnSp macro="">
      <xdr:nvCxnSpPr>
        <xdr:cNvPr id="73" name="直線コネクタ 72"/>
        <xdr:cNvCxnSpPr/>
      </xdr:nvCxnSpPr>
      <xdr:spPr>
        <a:xfrm>
          <a:off x="3225800" y="72263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8165</xdr:rowOff>
    </xdr:from>
    <xdr:to>
      <xdr:col>15</xdr:col>
      <xdr:colOff>82550</xdr:colOff>
      <xdr:row>42</xdr:row>
      <xdr:rowOff>25400</xdr:rowOff>
    </xdr:to>
    <xdr:cxnSp macro="">
      <xdr:nvCxnSpPr>
        <xdr:cNvPr id="76" name="直線コネクタ 75"/>
        <xdr:cNvCxnSpPr/>
      </xdr:nvCxnSpPr>
      <xdr:spPr>
        <a:xfrm>
          <a:off x="2336800" y="72090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162378</xdr:rowOff>
    </xdr:from>
    <xdr:to>
      <xdr:col>11</xdr:col>
      <xdr:colOff>31750</xdr:colOff>
      <xdr:row>42</xdr:row>
      <xdr:rowOff>8165</xdr:rowOff>
    </xdr:to>
    <xdr:cxnSp macro="">
      <xdr:nvCxnSpPr>
        <xdr:cNvPr id="79" name="直線コネクタ 78"/>
        <xdr:cNvCxnSpPr/>
      </xdr:nvCxnSpPr>
      <xdr:spPr>
        <a:xfrm>
          <a:off x="1447800" y="71918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128815</xdr:rowOff>
    </xdr:from>
    <xdr:to>
      <xdr:col>7</xdr:col>
      <xdr:colOff>31750</xdr:colOff>
      <xdr:row>42</xdr:row>
      <xdr:rowOff>58965</xdr:rowOff>
    </xdr:to>
    <xdr:sp macro="" textlink="">
      <xdr:nvSpPr>
        <xdr:cNvPr id="82" name="フローチャート: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89" name="楕円 88"/>
        <xdr:cNvSpPr/>
      </xdr:nvSpPr>
      <xdr:spPr>
        <a:xfrm>
          <a:off x="49022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152599</xdr:rowOff>
    </xdr:from>
    <xdr:ext cx="762000" cy="259045"/>
    <xdr:sp macro="" textlink="">
      <xdr:nvSpPr>
        <xdr:cNvPr id="90" name="財政力該当値テキスト"/>
        <xdr:cNvSpPr txBox="1"/>
      </xdr:nvSpPr>
      <xdr:spPr>
        <a:xfrm>
          <a:off x="5041900" y="7182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163285</xdr:rowOff>
    </xdr:from>
    <xdr:to>
      <xdr:col>19</xdr:col>
      <xdr:colOff>184150</xdr:colOff>
      <xdr:row>42</xdr:row>
      <xdr:rowOff>93435</xdr:rowOff>
    </xdr:to>
    <xdr:sp macro="" textlink="">
      <xdr:nvSpPr>
        <xdr:cNvPr id="91" name="楕円 90"/>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macro="" textlink="">
      <xdr:nvSpPr>
        <xdr:cNvPr id="92" name="テキスト ボックス 91"/>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3" name="楕円 92"/>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94" name="テキスト ボックス 93"/>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128815</xdr:rowOff>
    </xdr:from>
    <xdr:to>
      <xdr:col>11</xdr:col>
      <xdr:colOff>82550</xdr:colOff>
      <xdr:row>42</xdr:row>
      <xdr:rowOff>58965</xdr:rowOff>
    </xdr:to>
    <xdr:sp macro="" textlink="">
      <xdr:nvSpPr>
        <xdr:cNvPr id="95" name="楕円 94"/>
        <xdr:cNvSpPr/>
      </xdr:nvSpPr>
      <xdr:spPr>
        <a:xfrm>
          <a:off x="2286000" y="715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43742</xdr:rowOff>
    </xdr:from>
    <xdr:ext cx="762000" cy="259045"/>
    <xdr:sp macro="" textlink="">
      <xdr:nvSpPr>
        <xdr:cNvPr id="96" name="テキスト ボックス 95"/>
        <xdr:cNvSpPr txBox="1"/>
      </xdr:nvSpPr>
      <xdr:spPr>
        <a:xfrm>
          <a:off x="1955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97" name="楕円 96"/>
        <xdr:cNvSpPr/>
      </xdr:nvSpPr>
      <xdr:spPr>
        <a:xfrm>
          <a:off x="1397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98" name="テキスト ボックス 97"/>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年度に市債償還元金の増などにより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％台になってから、ほぼ同水準で推移して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いたが、公債費や扶助費の減少により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今後も分母となる歳入の減少が予想されるため、職員数の適正化などにより人件費の抑制を図り、経常経費の見直しによって弾力性のある財政構造を維持する。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79163</xdr:rowOff>
    </xdr:from>
    <xdr:to>
      <xdr:col>23</xdr:col>
      <xdr:colOff>133350</xdr:colOff>
      <xdr:row>62</xdr:row>
      <xdr:rowOff>44450</xdr:rowOff>
    </xdr:to>
    <xdr:cxnSp macro="">
      <xdr:nvCxnSpPr>
        <xdr:cNvPr id="133" name="直線コネクタ 132"/>
        <xdr:cNvCxnSpPr/>
      </xdr:nvCxnSpPr>
      <xdr:spPr>
        <a:xfrm flipV="1">
          <a:off x="4114800" y="10537613"/>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4"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135467</xdr:rowOff>
    </xdr:from>
    <xdr:to>
      <xdr:col>19</xdr:col>
      <xdr:colOff>133350</xdr:colOff>
      <xdr:row>62</xdr:row>
      <xdr:rowOff>44450</xdr:rowOff>
    </xdr:to>
    <xdr:cxnSp macro="">
      <xdr:nvCxnSpPr>
        <xdr:cNvPr id="136" name="直線コネクタ 135"/>
        <xdr:cNvCxnSpPr/>
      </xdr:nvCxnSpPr>
      <xdr:spPr>
        <a:xfrm>
          <a:off x="3225800" y="1059391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135467</xdr:rowOff>
    </xdr:from>
    <xdr:to>
      <xdr:col>15</xdr:col>
      <xdr:colOff>82550</xdr:colOff>
      <xdr:row>61</xdr:row>
      <xdr:rowOff>159596</xdr:rowOff>
    </xdr:to>
    <xdr:cxnSp macro="">
      <xdr:nvCxnSpPr>
        <xdr:cNvPr id="139" name="直線コネクタ 138"/>
        <xdr:cNvCxnSpPr/>
      </xdr:nvCxnSpPr>
      <xdr:spPr>
        <a:xfrm flipV="1">
          <a:off x="2336800" y="105939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1" name="テキスト ボックス 140"/>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159596</xdr:rowOff>
    </xdr:from>
    <xdr:to>
      <xdr:col>11</xdr:col>
      <xdr:colOff>31750</xdr:colOff>
      <xdr:row>62</xdr:row>
      <xdr:rowOff>44450</xdr:rowOff>
    </xdr:to>
    <xdr:cxnSp macro="">
      <xdr:nvCxnSpPr>
        <xdr:cNvPr id="142" name="直線コネクタ 141"/>
        <xdr:cNvCxnSpPr/>
      </xdr:nvCxnSpPr>
      <xdr:spPr>
        <a:xfrm flipV="1">
          <a:off x="1447800" y="1061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44" name="テキスト ボックス 143"/>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39370</xdr:rowOff>
    </xdr:from>
    <xdr:to>
      <xdr:col>7</xdr:col>
      <xdr:colOff>31750</xdr:colOff>
      <xdr:row>63</xdr:row>
      <xdr:rowOff>140970</xdr:rowOff>
    </xdr:to>
    <xdr:sp macro="" textlink="">
      <xdr:nvSpPr>
        <xdr:cNvPr id="145" name="フローチャート: 判断 144"/>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125747</xdr:rowOff>
    </xdr:from>
    <xdr:ext cx="762000" cy="259045"/>
    <xdr:sp macro="" textlink="">
      <xdr:nvSpPr>
        <xdr:cNvPr id="146" name="テキスト ボックス 145"/>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28363</xdr:rowOff>
    </xdr:from>
    <xdr:to>
      <xdr:col>23</xdr:col>
      <xdr:colOff>184150</xdr:colOff>
      <xdr:row>61</xdr:row>
      <xdr:rowOff>129963</xdr:rowOff>
    </xdr:to>
    <xdr:sp macro="" textlink="">
      <xdr:nvSpPr>
        <xdr:cNvPr id="152" name="楕円 151"/>
        <xdr:cNvSpPr/>
      </xdr:nvSpPr>
      <xdr:spPr>
        <a:xfrm>
          <a:off x="49022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44890</xdr:rowOff>
    </xdr:from>
    <xdr:ext cx="762000" cy="259045"/>
    <xdr:sp macro="" textlink="">
      <xdr:nvSpPr>
        <xdr:cNvPr id="153" name="財政構造の弾力性該当値テキスト"/>
        <xdr:cNvSpPr txBox="1"/>
      </xdr:nvSpPr>
      <xdr:spPr>
        <a:xfrm>
          <a:off x="5041900" y="10331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4" name="楕円 153"/>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5" name="テキスト ボックス 154"/>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84667</xdr:rowOff>
    </xdr:from>
    <xdr:to>
      <xdr:col>15</xdr:col>
      <xdr:colOff>133350</xdr:colOff>
      <xdr:row>62</xdr:row>
      <xdr:rowOff>14817</xdr:rowOff>
    </xdr:to>
    <xdr:sp macro="" textlink="">
      <xdr:nvSpPr>
        <xdr:cNvPr id="156" name="楕円 155"/>
        <xdr:cNvSpPr/>
      </xdr:nvSpPr>
      <xdr:spPr>
        <a:xfrm>
          <a:off x="31750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24994</xdr:rowOff>
    </xdr:from>
    <xdr:ext cx="762000" cy="259045"/>
    <xdr:sp macro="" textlink="">
      <xdr:nvSpPr>
        <xdr:cNvPr id="157" name="テキスト ボックス 156"/>
        <xdr:cNvSpPr txBox="1"/>
      </xdr:nvSpPr>
      <xdr:spPr>
        <a:xfrm>
          <a:off x="2844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108796</xdr:rowOff>
    </xdr:from>
    <xdr:to>
      <xdr:col>11</xdr:col>
      <xdr:colOff>82550</xdr:colOff>
      <xdr:row>62</xdr:row>
      <xdr:rowOff>38946</xdr:rowOff>
    </xdr:to>
    <xdr:sp macro="" textlink="">
      <xdr:nvSpPr>
        <xdr:cNvPr id="158" name="楕円 157"/>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59" name="テキスト ボックス 158"/>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0" name="楕円 159"/>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1" name="テキスト ボックス 160"/>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[209,467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の広大な面積による行政効率の悪さが大きな要因となり、引き続き全国・県・類似団体平均を大幅に上回っている。人口減少も歯止めがかかっていない状況であり、公の施設の廃止や譲渡民営化などにより維持補修費の抑制を進めるとともに、職員数の適正化などによる人件費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163024</xdr:rowOff>
    </xdr:from>
    <xdr:to>
      <xdr:col>23</xdr:col>
      <xdr:colOff>133350</xdr:colOff>
      <xdr:row>83</xdr:row>
      <xdr:rowOff>10556</xdr:rowOff>
    </xdr:to>
    <xdr:cxnSp macro="">
      <xdr:nvCxnSpPr>
        <xdr:cNvPr id="196" name="直線コネクタ 195"/>
        <xdr:cNvCxnSpPr/>
      </xdr:nvCxnSpPr>
      <xdr:spPr>
        <a:xfrm>
          <a:off x="4114800" y="14221924"/>
          <a:ext cx="838200" cy="18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107399</xdr:rowOff>
    </xdr:from>
    <xdr:ext cx="762000" cy="259045"/>
    <xdr:sp macro="" textlink="">
      <xdr:nvSpPr>
        <xdr:cNvPr id="197" name="人件費・物件費等の状況平均値テキスト"/>
        <xdr:cNvSpPr txBox="1"/>
      </xdr:nvSpPr>
      <xdr:spPr>
        <a:xfrm>
          <a:off x="5041900" y="13823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151172</xdr:rowOff>
    </xdr:from>
    <xdr:to>
      <xdr:col>19</xdr:col>
      <xdr:colOff>133350</xdr:colOff>
      <xdr:row>82</xdr:row>
      <xdr:rowOff>163024</xdr:rowOff>
    </xdr:to>
    <xdr:cxnSp macro="">
      <xdr:nvCxnSpPr>
        <xdr:cNvPr id="199" name="直線コネクタ 198"/>
        <xdr:cNvCxnSpPr/>
      </xdr:nvCxnSpPr>
      <xdr:spPr>
        <a:xfrm>
          <a:off x="3225800" y="14210072"/>
          <a:ext cx="889000" cy="1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123444</xdr:rowOff>
    </xdr:from>
    <xdr:to>
      <xdr:col>15</xdr:col>
      <xdr:colOff>82550</xdr:colOff>
      <xdr:row>82</xdr:row>
      <xdr:rowOff>151172</xdr:rowOff>
    </xdr:to>
    <xdr:cxnSp macro="">
      <xdr:nvCxnSpPr>
        <xdr:cNvPr id="202" name="直線コネクタ 201"/>
        <xdr:cNvCxnSpPr/>
      </xdr:nvCxnSpPr>
      <xdr:spPr>
        <a:xfrm>
          <a:off x="2336800" y="14182344"/>
          <a:ext cx="889000" cy="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8255</xdr:rowOff>
    </xdr:from>
    <xdr:ext cx="762000" cy="259045"/>
    <xdr:sp macro="" textlink="">
      <xdr:nvSpPr>
        <xdr:cNvPr id="204" name="テキスト ボックス 203"/>
        <xdr:cNvSpPr txBox="1"/>
      </xdr:nvSpPr>
      <xdr:spPr>
        <a:xfrm>
          <a:off x="2844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114740</xdr:rowOff>
    </xdr:from>
    <xdr:to>
      <xdr:col>11</xdr:col>
      <xdr:colOff>31750</xdr:colOff>
      <xdr:row>82</xdr:row>
      <xdr:rowOff>123444</xdr:rowOff>
    </xdr:to>
    <xdr:cxnSp macro="">
      <xdr:nvCxnSpPr>
        <xdr:cNvPr id="205" name="直線コネクタ 204"/>
        <xdr:cNvCxnSpPr/>
      </xdr:nvCxnSpPr>
      <xdr:spPr>
        <a:xfrm>
          <a:off x="1447800" y="14173640"/>
          <a:ext cx="889000" cy="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139822</xdr:rowOff>
    </xdr:from>
    <xdr:ext cx="762000" cy="259045"/>
    <xdr:sp macro="" textlink="">
      <xdr:nvSpPr>
        <xdr:cNvPr id="207" name="テキスト ボックス 206"/>
        <xdr:cNvSpPr txBox="1"/>
      </xdr:nvSpPr>
      <xdr:spPr>
        <a:xfrm>
          <a:off x="1955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78428</xdr:rowOff>
    </xdr:from>
    <xdr:to>
      <xdr:col>7</xdr:col>
      <xdr:colOff>31750</xdr:colOff>
      <xdr:row>82</xdr:row>
      <xdr:rowOff>8578</xdr:rowOff>
    </xdr:to>
    <xdr:sp macro="" textlink="">
      <xdr:nvSpPr>
        <xdr:cNvPr id="208" name="フローチャート: 判断 207"/>
        <xdr:cNvSpPr/>
      </xdr:nvSpPr>
      <xdr:spPr>
        <a:xfrm>
          <a:off x="1397000" y="139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18755</xdr:rowOff>
    </xdr:from>
    <xdr:ext cx="762000" cy="259045"/>
    <xdr:sp macro="" textlink="">
      <xdr:nvSpPr>
        <xdr:cNvPr id="209" name="テキスト ボックス 208"/>
        <xdr:cNvSpPr txBox="1"/>
      </xdr:nvSpPr>
      <xdr:spPr>
        <a:xfrm>
          <a:off x="1066800" y="1373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131206</xdr:rowOff>
    </xdr:from>
    <xdr:to>
      <xdr:col>23</xdr:col>
      <xdr:colOff>184150</xdr:colOff>
      <xdr:row>83</xdr:row>
      <xdr:rowOff>61356</xdr:rowOff>
    </xdr:to>
    <xdr:sp macro="" textlink="">
      <xdr:nvSpPr>
        <xdr:cNvPr id="215" name="楕円 214"/>
        <xdr:cNvSpPr/>
      </xdr:nvSpPr>
      <xdr:spPr>
        <a:xfrm>
          <a:off x="4902200" y="141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103283</xdr:rowOff>
    </xdr:from>
    <xdr:ext cx="762000" cy="259045"/>
    <xdr:sp macro="" textlink="">
      <xdr:nvSpPr>
        <xdr:cNvPr id="216" name="人件費・物件費等の状況該当値テキスト"/>
        <xdr:cNvSpPr txBox="1"/>
      </xdr:nvSpPr>
      <xdr:spPr>
        <a:xfrm>
          <a:off x="5041900" y="1416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112224</xdr:rowOff>
    </xdr:from>
    <xdr:to>
      <xdr:col>19</xdr:col>
      <xdr:colOff>184150</xdr:colOff>
      <xdr:row>83</xdr:row>
      <xdr:rowOff>42374</xdr:rowOff>
    </xdr:to>
    <xdr:sp macro="" textlink="">
      <xdr:nvSpPr>
        <xdr:cNvPr id="217" name="楕円 216"/>
        <xdr:cNvSpPr/>
      </xdr:nvSpPr>
      <xdr:spPr>
        <a:xfrm>
          <a:off x="4064000" y="141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27151</xdr:rowOff>
    </xdr:from>
    <xdr:ext cx="736600" cy="259045"/>
    <xdr:sp macro="" textlink="">
      <xdr:nvSpPr>
        <xdr:cNvPr id="218" name="テキスト ボックス 217"/>
        <xdr:cNvSpPr txBox="1"/>
      </xdr:nvSpPr>
      <xdr:spPr>
        <a:xfrm>
          <a:off x="3733800" y="14257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100372</xdr:rowOff>
    </xdr:from>
    <xdr:to>
      <xdr:col>15</xdr:col>
      <xdr:colOff>133350</xdr:colOff>
      <xdr:row>83</xdr:row>
      <xdr:rowOff>30522</xdr:rowOff>
    </xdr:to>
    <xdr:sp macro="" textlink="">
      <xdr:nvSpPr>
        <xdr:cNvPr id="219" name="楕円 218"/>
        <xdr:cNvSpPr/>
      </xdr:nvSpPr>
      <xdr:spPr>
        <a:xfrm>
          <a:off x="3175000" y="1415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15299</xdr:rowOff>
    </xdr:from>
    <xdr:ext cx="762000" cy="259045"/>
    <xdr:sp macro="" textlink="">
      <xdr:nvSpPr>
        <xdr:cNvPr id="220" name="テキスト ボックス 219"/>
        <xdr:cNvSpPr txBox="1"/>
      </xdr:nvSpPr>
      <xdr:spPr>
        <a:xfrm>
          <a:off x="2844800" y="1424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72644</xdr:rowOff>
    </xdr:from>
    <xdr:to>
      <xdr:col>11</xdr:col>
      <xdr:colOff>82550</xdr:colOff>
      <xdr:row>83</xdr:row>
      <xdr:rowOff>2794</xdr:rowOff>
    </xdr:to>
    <xdr:sp macro="" textlink="">
      <xdr:nvSpPr>
        <xdr:cNvPr id="221" name="楕円 220"/>
        <xdr:cNvSpPr/>
      </xdr:nvSpPr>
      <xdr:spPr>
        <a:xfrm>
          <a:off x="2286000" y="141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159021</xdr:rowOff>
    </xdr:from>
    <xdr:ext cx="762000" cy="259045"/>
    <xdr:sp macro="" textlink="">
      <xdr:nvSpPr>
        <xdr:cNvPr id="222" name="テキスト ボックス 221"/>
        <xdr:cNvSpPr txBox="1"/>
      </xdr:nvSpPr>
      <xdr:spPr>
        <a:xfrm>
          <a:off x="1955800" y="14217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63940</xdr:rowOff>
    </xdr:from>
    <xdr:to>
      <xdr:col>7</xdr:col>
      <xdr:colOff>31750</xdr:colOff>
      <xdr:row>82</xdr:row>
      <xdr:rowOff>165540</xdr:rowOff>
    </xdr:to>
    <xdr:sp macro="" textlink="">
      <xdr:nvSpPr>
        <xdr:cNvPr id="223" name="楕円 222"/>
        <xdr:cNvSpPr/>
      </xdr:nvSpPr>
      <xdr:spPr>
        <a:xfrm>
          <a:off x="1397000" y="1412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150317</xdr:rowOff>
    </xdr:from>
    <xdr:ext cx="762000" cy="259045"/>
    <xdr:sp macro="" textlink="">
      <xdr:nvSpPr>
        <xdr:cNvPr id="224" name="テキスト ボックス 223"/>
        <xdr:cNvSpPr txBox="1"/>
      </xdr:nvSpPr>
      <xdr:spPr>
        <a:xfrm>
          <a:off x="1066800" y="1420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月からの給与減額支給措置（平均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が終了したことにより数値が上昇したが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166007</xdr:rowOff>
    </xdr:from>
    <xdr:to>
      <xdr:col>81</xdr:col>
      <xdr:colOff>44450</xdr:colOff>
      <xdr:row>89</xdr:row>
      <xdr:rowOff>907</xdr:rowOff>
    </xdr:to>
    <xdr:cxnSp macro="">
      <xdr:nvCxnSpPr>
        <xdr:cNvPr id="255" name="直線コネクタ 254"/>
        <xdr:cNvCxnSpPr/>
      </xdr:nvCxnSpPr>
      <xdr:spPr>
        <a:xfrm flipV="1">
          <a:off x="17018000" y="14053457"/>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80934</xdr:rowOff>
    </xdr:from>
    <xdr:ext cx="762000" cy="259045"/>
    <xdr:sp macro="" textlink="">
      <xdr:nvSpPr>
        <xdr:cNvPr id="258" name="給与水準   （国との比較）最大値テキスト"/>
        <xdr:cNvSpPr txBox="1"/>
      </xdr:nvSpPr>
      <xdr:spPr>
        <a:xfrm>
          <a:off x="171069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166007</xdr:rowOff>
    </xdr:from>
    <xdr:to>
      <xdr:col>81</xdr:col>
      <xdr:colOff>133350</xdr:colOff>
      <xdr:row>81</xdr:row>
      <xdr:rowOff>166007</xdr:rowOff>
    </xdr:to>
    <xdr:cxnSp macro="">
      <xdr:nvCxnSpPr>
        <xdr:cNvPr id="259" name="直線コネクタ 258"/>
        <xdr:cNvCxnSpPr/>
      </xdr:nvCxnSpPr>
      <xdr:spPr>
        <a:xfrm>
          <a:off x="16929100" y="1405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75898</xdr:rowOff>
    </xdr:from>
    <xdr:to>
      <xdr:col>81</xdr:col>
      <xdr:colOff>44450</xdr:colOff>
      <xdr:row>84</xdr:row>
      <xdr:rowOff>53823</xdr:rowOff>
    </xdr:to>
    <xdr:cxnSp macro="">
      <xdr:nvCxnSpPr>
        <xdr:cNvPr id="260" name="直線コネクタ 259"/>
        <xdr:cNvCxnSpPr/>
      </xdr:nvCxnSpPr>
      <xdr:spPr>
        <a:xfrm>
          <a:off x="16179800" y="14306248"/>
          <a:ext cx="8382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1"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2" name="フローチャート: 判断 261"/>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6048</xdr:rowOff>
    </xdr:from>
    <xdr:to>
      <xdr:col>77</xdr:col>
      <xdr:colOff>44450</xdr:colOff>
      <xdr:row>83</xdr:row>
      <xdr:rowOff>75898</xdr:rowOff>
    </xdr:to>
    <xdr:cxnSp macro="">
      <xdr:nvCxnSpPr>
        <xdr:cNvPr id="263" name="直線コネクタ 262"/>
        <xdr:cNvCxnSpPr/>
      </xdr:nvCxnSpPr>
      <xdr:spPr>
        <a:xfrm>
          <a:off x="15290800" y="140649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140909</xdr:rowOff>
    </xdr:from>
    <xdr:to>
      <xdr:col>77</xdr:col>
      <xdr:colOff>95250</xdr:colOff>
      <xdr:row>85</xdr:row>
      <xdr:rowOff>71059</xdr:rowOff>
    </xdr:to>
    <xdr:sp macro="" textlink="">
      <xdr:nvSpPr>
        <xdr:cNvPr id="264" name="フローチャート: 判断 263"/>
        <xdr:cNvSpPr/>
      </xdr:nvSpPr>
      <xdr:spPr>
        <a:xfrm>
          <a:off x="16129000" y="1454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55836</xdr:rowOff>
    </xdr:from>
    <xdr:ext cx="736600" cy="259045"/>
    <xdr:sp macro="" textlink="">
      <xdr:nvSpPr>
        <xdr:cNvPr id="265" name="テキスト ボックス 264"/>
        <xdr:cNvSpPr txBox="1"/>
      </xdr:nvSpPr>
      <xdr:spPr>
        <a:xfrm>
          <a:off x="15798800" y="1462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82</xdr:row>
      <xdr:rowOff>6048</xdr:rowOff>
    </xdr:to>
    <xdr:cxnSp macro="">
      <xdr:nvCxnSpPr>
        <xdr:cNvPr id="266" name="直線コネクタ 265"/>
        <xdr:cNvCxnSpPr/>
      </xdr:nvCxnSpPr>
      <xdr:spPr>
        <a:xfrm>
          <a:off x="14401800" y="1401898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117929</xdr:rowOff>
    </xdr:from>
    <xdr:to>
      <xdr:col>73</xdr:col>
      <xdr:colOff>44450</xdr:colOff>
      <xdr:row>85</xdr:row>
      <xdr:rowOff>48079</xdr:rowOff>
    </xdr:to>
    <xdr:sp macro="" textlink="">
      <xdr:nvSpPr>
        <xdr:cNvPr id="267" name="フローチャート: 判断 266"/>
        <xdr:cNvSpPr/>
      </xdr:nvSpPr>
      <xdr:spPr>
        <a:xfrm>
          <a:off x="15240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32856</xdr:rowOff>
    </xdr:from>
    <xdr:ext cx="762000" cy="259045"/>
    <xdr:sp macro="" textlink="">
      <xdr:nvSpPr>
        <xdr:cNvPr id="268" name="テキスト ボックス 267"/>
        <xdr:cNvSpPr txBox="1"/>
      </xdr:nvSpPr>
      <xdr:spPr>
        <a:xfrm>
          <a:off x="14909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16632</xdr:rowOff>
    </xdr:from>
    <xdr:to>
      <xdr:col>68</xdr:col>
      <xdr:colOff>152400</xdr:colOff>
      <xdr:row>81</xdr:row>
      <xdr:rowOff>131536</xdr:rowOff>
    </xdr:to>
    <xdr:cxnSp macro="">
      <xdr:nvCxnSpPr>
        <xdr:cNvPr id="269" name="直線コネクタ 268"/>
        <xdr:cNvCxnSpPr/>
      </xdr:nvCxnSpPr>
      <xdr:spPr>
        <a:xfrm>
          <a:off x="13512800" y="1390408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163891</xdr:rowOff>
    </xdr:from>
    <xdr:to>
      <xdr:col>68</xdr:col>
      <xdr:colOff>203200</xdr:colOff>
      <xdr:row>85</xdr:row>
      <xdr:rowOff>94041</xdr:rowOff>
    </xdr:to>
    <xdr:sp macro="" textlink="">
      <xdr:nvSpPr>
        <xdr:cNvPr id="270" name="フローチャート: 判断 269"/>
        <xdr:cNvSpPr/>
      </xdr:nvSpPr>
      <xdr:spPr>
        <a:xfrm>
          <a:off x="14351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78818</xdr:rowOff>
    </xdr:from>
    <xdr:ext cx="762000" cy="259045"/>
    <xdr:sp macro="" textlink="">
      <xdr:nvSpPr>
        <xdr:cNvPr id="271" name="テキスト ボックス 270"/>
        <xdr:cNvSpPr txBox="1"/>
      </xdr:nvSpPr>
      <xdr:spPr>
        <a:xfrm>
          <a:off x="14020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72" name="フローチャート: 判断 271"/>
        <xdr:cNvSpPr/>
      </xdr:nvSpPr>
      <xdr:spPr>
        <a:xfrm>
          <a:off x="13462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77911</xdr:rowOff>
    </xdr:from>
    <xdr:ext cx="762000" cy="259045"/>
    <xdr:sp macro="" textlink="">
      <xdr:nvSpPr>
        <xdr:cNvPr id="273" name="テキスト ボックス 272"/>
        <xdr:cNvSpPr txBox="1"/>
      </xdr:nvSpPr>
      <xdr:spPr>
        <a:xfrm>
          <a:off x="13131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3023</xdr:rowOff>
    </xdr:from>
    <xdr:to>
      <xdr:col>81</xdr:col>
      <xdr:colOff>95250</xdr:colOff>
      <xdr:row>84</xdr:row>
      <xdr:rowOff>104623</xdr:rowOff>
    </xdr:to>
    <xdr:sp macro="" textlink="">
      <xdr:nvSpPr>
        <xdr:cNvPr id="279" name="楕円 278"/>
        <xdr:cNvSpPr/>
      </xdr:nvSpPr>
      <xdr:spPr>
        <a:xfrm>
          <a:off x="169672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19550</xdr:rowOff>
    </xdr:from>
    <xdr:ext cx="762000" cy="259045"/>
    <xdr:sp macro="" textlink="">
      <xdr:nvSpPr>
        <xdr:cNvPr id="280" name="給与水準   （国との比較）該当値テキスト"/>
        <xdr:cNvSpPr txBox="1"/>
      </xdr:nvSpPr>
      <xdr:spPr>
        <a:xfrm>
          <a:off x="17106900" y="14249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25098</xdr:rowOff>
    </xdr:from>
    <xdr:to>
      <xdr:col>77</xdr:col>
      <xdr:colOff>95250</xdr:colOff>
      <xdr:row>83</xdr:row>
      <xdr:rowOff>126698</xdr:rowOff>
    </xdr:to>
    <xdr:sp macro="" textlink="">
      <xdr:nvSpPr>
        <xdr:cNvPr id="281" name="楕円 280"/>
        <xdr:cNvSpPr/>
      </xdr:nvSpPr>
      <xdr:spPr>
        <a:xfrm>
          <a:off x="16129000" y="142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136875</xdr:rowOff>
    </xdr:from>
    <xdr:ext cx="736600" cy="259045"/>
    <xdr:sp macro="" textlink="">
      <xdr:nvSpPr>
        <xdr:cNvPr id="282" name="テキスト ボックス 281"/>
        <xdr:cNvSpPr txBox="1"/>
      </xdr:nvSpPr>
      <xdr:spPr>
        <a:xfrm>
          <a:off x="15798800" y="140243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126698</xdr:rowOff>
    </xdr:from>
    <xdr:to>
      <xdr:col>73</xdr:col>
      <xdr:colOff>44450</xdr:colOff>
      <xdr:row>82</xdr:row>
      <xdr:rowOff>56848</xdr:rowOff>
    </xdr:to>
    <xdr:sp macro="" textlink="">
      <xdr:nvSpPr>
        <xdr:cNvPr id="283" name="楕円 282"/>
        <xdr:cNvSpPr/>
      </xdr:nvSpPr>
      <xdr:spPr>
        <a:xfrm>
          <a:off x="15240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67025</xdr:rowOff>
    </xdr:from>
    <xdr:ext cx="762000" cy="259045"/>
    <xdr:sp macro="" textlink="">
      <xdr:nvSpPr>
        <xdr:cNvPr id="284" name="テキスト ボックス 283"/>
        <xdr:cNvSpPr txBox="1"/>
      </xdr:nvSpPr>
      <xdr:spPr>
        <a:xfrm>
          <a:off x="14909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80736</xdr:rowOff>
    </xdr:from>
    <xdr:to>
      <xdr:col>68</xdr:col>
      <xdr:colOff>203200</xdr:colOff>
      <xdr:row>82</xdr:row>
      <xdr:rowOff>10886</xdr:rowOff>
    </xdr:to>
    <xdr:sp macro="" textlink="">
      <xdr:nvSpPr>
        <xdr:cNvPr id="285" name="楕円 284"/>
        <xdr:cNvSpPr/>
      </xdr:nvSpPr>
      <xdr:spPr>
        <a:xfrm>
          <a:off x="14351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21063</xdr:rowOff>
    </xdr:from>
    <xdr:ext cx="762000" cy="259045"/>
    <xdr:sp macro="" textlink="">
      <xdr:nvSpPr>
        <xdr:cNvPr id="286" name="テキスト ボックス 285"/>
        <xdr:cNvSpPr txBox="1"/>
      </xdr:nvSpPr>
      <xdr:spPr>
        <a:xfrm>
          <a:off x="14020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137282</xdr:rowOff>
    </xdr:from>
    <xdr:to>
      <xdr:col>64</xdr:col>
      <xdr:colOff>152400</xdr:colOff>
      <xdr:row>81</xdr:row>
      <xdr:rowOff>67432</xdr:rowOff>
    </xdr:to>
    <xdr:sp macro="" textlink="">
      <xdr:nvSpPr>
        <xdr:cNvPr id="287" name="楕円 286"/>
        <xdr:cNvSpPr/>
      </xdr:nvSpPr>
      <xdr:spPr>
        <a:xfrm>
          <a:off x="13462000" y="1385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77609</xdr:rowOff>
    </xdr:from>
    <xdr:ext cx="762000" cy="259045"/>
    <xdr:sp macro="" textlink="">
      <xdr:nvSpPr>
        <xdr:cNvPr id="288" name="テキスト ボックス 287"/>
        <xdr:cNvSpPr txBox="1"/>
      </xdr:nvSpPr>
      <xdr:spPr>
        <a:xfrm>
          <a:off x="13131800" y="13622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月の合併時から旧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村の庁舎を及び振興事務所として使用していることからくる行政効率の悪さや、地域ニーズにきめ細かく応えるため各振興事務所に多くの人員を配置していることなどが、全国・県・類似団体平均を大幅に上回る要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次定員適正化計画で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次計画で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の人員削減を行い職員数の適正化を図ってきたが、地理的な要因や分庁方式を継続する中で、さらなる大幅な人員削減は困難な状況である。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今後は第</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次計画（平成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年）に基づき、事務事業の見直しなどによって職員数の適正化を図る。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5" name="直線コネクタ 314"/>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6"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7" name="直線コネクタ 316"/>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8"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9" name="直線コネクタ 318"/>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107671</xdr:rowOff>
    </xdr:from>
    <xdr:to>
      <xdr:col>81</xdr:col>
      <xdr:colOff>44450</xdr:colOff>
      <xdr:row>62</xdr:row>
      <xdr:rowOff>121183</xdr:rowOff>
    </xdr:to>
    <xdr:cxnSp macro="">
      <xdr:nvCxnSpPr>
        <xdr:cNvPr id="320" name="直線コネクタ 319"/>
        <xdr:cNvCxnSpPr/>
      </xdr:nvCxnSpPr>
      <xdr:spPr>
        <a:xfrm>
          <a:off x="16179800" y="10737571"/>
          <a:ext cx="838200" cy="1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26230</xdr:rowOff>
    </xdr:from>
    <xdr:ext cx="762000" cy="259045"/>
    <xdr:sp macro="" textlink="">
      <xdr:nvSpPr>
        <xdr:cNvPr id="321" name="定員管理の状況平均値テキスト"/>
        <xdr:cNvSpPr txBox="1"/>
      </xdr:nvSpPr>
      <xdr:spPr>
        <a:xfrm>
          <a:off x="17106900" y="10313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2" name="フローチャート: 判断 321"/>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90780</xdr:rowOff>
    </xdr:from>
    <xdr:to>
      <xdr:col>77</xdr:col>
      <xdr:colOff>44450</xdr:colOff>
      <xdr:row>62</xdr:row>
      <xdr:rowOff>107671</xdr:rowOff>
    </xdr:to>
    <xdr:cxnSp macro="">
      <xdr:nvCxnSpPr>
        <xdr:cNvPr id="323" name="直線コネクタ 322"/>
        <xdr:cNvCxnSpPr/>
      </xdr:nvCxnSpPr>
      <xdr:spPr>
        <a:xfrm>
          <a:off x="15290800" y="1072068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4" name="フローチャート: 判断 323"/>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124858</xdr:rowOff>
    </xdr:from>
    <xdr:ext cx="736600" cy="259045"/>
    <xdr:sp macro="" textlink="">
      <xdr:nvSpPr>
        <xdr:cNvPr id="325" name="テキスト ボックス 324"/>
        <xdr:cNvSpPr txBox="1"/>
      </xdr:nvSpPr>
      <xdr:spPr>
        <a:xfrm>
          <a:off x="15798800" y="1024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77750</xdr:rowOff>
    </xdr:from>
    <xdr:to>
      <xdr:col>72</xdr:col>
      <xdr:colOff>203200</xdr:colOff>
      <xdr:row>62</xdr:row>
      <xdr:rowOff>90780</xdr:rowOff>
    </xdr:to>
    <xdr:cxnSp macro="">
      <xdr:nvCxnSpPr>
        <xdr:cNvPr id="326" name="直線コネクタ 325"/>
        <xdr:cNvCxnSpPr/>
      </xdr:nvCxnSpPr>
      <xdr:spPr>
        <a:xfrm>
          <a:off x="14401800" y="10707650"/>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7" name="フローチャート: 判断 326"/>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8" name="テキスト ボックス 327"/>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69062</xdr:rowOff>
    </xdr:from>
    <xdr:to>
      <xdr:col>68</xdr:col>
      <xdr:colOff>152400</xdr:colOff>
      <xdr:row>62</xdr:row>
      <xdr:rowOff>77750</xdr:rowOff>
    </xdr:to>
    <xdr:cxnSp macro="">
      <xdr:nvCxnSpPr>
        <xdr:cNvPr id="329" name="直線コネクタ 328"/>
        <xdr:cNvCxnSpPr/>
      </xdr:nvCxnSpPr>
      <xdr:spPr>
        <a:xfrm>
          <a:off x="13512800" y="10698962"/>
          <a:ext cx="889000" cy="8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30" name="フローチャート: 判断 329"/>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97832</xdr:rowOff>
    </xdr:from>
    <xdr:ext cx="762000" cy="259045"/>
    <xdr:sp macro="" textlink="">
      <xdr:nvSpPr>
        <xdr:cNvPr id="331" name="テキスト ボックス 330"/>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62788</xdr:rowOff>
    </xdr:from>
    <xdr:to>
      <xdr:col>64</xdr:col>
      <xdr:colOff>152400</xdr:colOff>
      <xdr:row>61</xdr:row>
      <xdr:rowOff>164388</xdr:rowOff>
    </xdr:to>
    <xdr:sp macro="" textlink="">
      <xdr:nvSpPr>
        <xdr:cNvPr id="332" name="フローチャート: 判断 331"/>
        <xdr:cNvSpPr/>
      </xdr:nvSpPr>
      <xdr:spPr>
        <a:xfrm>
          <a:off x="13462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3115</xdr:rowOff>
    </xdr:from>
    <xdr:ext cx="762000" cy="259045"/>
    <xdr:sp macro="" textlink="">
      <xdr:nvSpPr>
        <xdr:cNvPr id="333" name="テキスト ボックス 332"/>
        <xdr:cNvSpPr txBox="1"/>
      </xdr:nvSpPr>
      <xdr:spPr>
        <a:xfrm>
          <a:off x="13131800" y="10290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70383</xdr:rowOff>
    </xdr:from>
    <xdr:to>
      <xdr:col>81</xdr:col>
      <xdr:colOff>95250</xdr:colOff>
      <xdr:row>63</xdr:row>
      <xdr:rowOff>533</xdr:rowOff>
    </xdr:to>
    <xdr:sp macro="" textlink="">
      <xdr:nvSpPr>
        <xdr:cNvPr id="339" name="楕円 338"/>
        <xdr:cNvSpPr/>
      </xdr:nvSpPr>
      <xdr:spPr>
        <a:xfrm>
          <a:off x="16967200" y="107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42460</xdr:rowOff>
    </xdr:from>
    <xdr:ext cx="762000" cy="259045"/>
    <xdr:sp macro="" textlink="">
      <xdr:nvSpPr>
        <xdr:cNvPr id="340" name="定員管理の状況該当値テキスト"/>
        <xdr:cNvSpPr txBox="1"/>
      </xdr:nvSpPr>
      <xdr:spPr>
        <a:xfrm>
          <a:off x="17106900" y="10672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56871</xdr:rowOff>
    </xdr:from>
    <xdr:to>
      <xdr:col>77</xdr:col>
      <xdr:colOff>95250</xdr:colOff>
      <xdr:row>62</xdr:row>
      <xdr:rowOff>158471</xdr:rowOff>
    </xdr:to>
    <xdr:sp macro="" textlink="">
      <xdr:nvSpPr>
        <xdr:cNvPr id="341" name="楕円 340"/>
        <xdr:cNvSpPr/>
      </xdr:nvSpPr>
      <xdr:spPr>
        <a:xfrm>
          <a:off x="16129000" y="1068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143248</xdr:rowOff>
    </xdr:from>
    <xdr:ext cx="736600" cy="259045"/>
    <xdr:sp macro="" textlink="">
      <xdr:nvSpPr>
        <xdr:cNvPr id="342" name="テキスト ボックス 341"/>
        <xdr:cNvSpPr txBox="1"/>
      </xdr:nvSpPr>
      <xdr:spPr>
        <a:xfrm>
          <a:off x="15798800" y="10773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39980</xdr:rowOff>
    </xdr:from>
    <xdr:to>
      <xdr:col>73</xdr:col>
      <xdr:colOff>44450</xdr:colOff>
      <xdr:row>62</xdr:row>
      <xdr:rowOff>141580</xdr:rowOff>
    </xdr:to>
    <xdr:sp macro="" textlink="">
      <xdr:nvSpPr>
        <xdr:cNvPr id="343" name="楕円 342"/>
        <xdr:cNvSpPr/>
      </xdr:nvSpPr>
      <xdr:spPr>
        <a:xfrm>
          <a:off x="15240000" y="106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126357</xdr:rowOff>
    </xdr:from>
    <xdr:ext cx="762000" cy="259045"/>
    <xdr:sp macro="" textlink="">
      <xdr:nvSpPr>
        <xdr:cNvPr id="344" name="テキスト ボックス 343"/>
        <xdr:cNvSpPr txBox="1"/>
      </xdr:nvSpPr>
      <xdr:spPr>
        <a:xfrm>
          <a:off x="14909800" y="1075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26950</xdr:rowOff>
    </xdr:from>
    <xdr:to>
      <xdr:col>68</xdr:col>
      <xdr:colOff>203200</xdr:colOff>
      <xdr:row>62</xdr:row>
      <xdr:rowOff>128550</xdr:rowOff>
    </xdr:to>
    <xdr:sp macro="" textlink="">
      <xdr:nvSpPr>
        <xdr:cNvPr id="345" name="楕円 344"/>
        <xdr:cNvSpPr/>
      </xdr:nvSpPr>
      <xdr:spPr>
        <a:xfrm>
          <a:off x="143510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113327</xdr:rowOff>
    </xdr:from>
    <xdr:ext cx="762000" cy="259045"/>
    <xdr:sp macro="" textlink="">
      <xdr:nvSpPr>
        <xdr:cNvPr id="346" name="テキスト ボックス 345"/>
        <xdr:cNvSpPr txBox="1"/>
      </xdr:nvSpPr>
      <xdr:spPr>
        <a:xfrm>
          <a:off x="14020800" y="107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18262</xdr:rowOff>
    </xdr:from>
    <xdr:to>
      <xdr:col>64</xdr:col>
      <xdr:colOff>152400</xdr:colOff>
      <xdr:row>62</xdr:row>
      <xdr:rowOff>119862</xdr:rowOff>
    </xdr:to>
    <xdr:sp macro="" textlink="">
      <xdr:nvSpPr>
        <xdr:cNvPr id="347" name="楕円 346"/>
        <xdr:cNvSpPr/>
      </xdr:nvSpPr>
      <xdr:spPr>
        <a:xfrm>
          <a:off x="13462000" y="1064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104639</xdr:rowOff>
    </xdr:from>
    <xdr:ext cx="762000" cy="259045"/>
    <xdr:sp macro="" textlink="">
      <xdr:nvSpPr>
        <xdr:cNvPr id="348" name="テキスト ボックス 347"/>
        <xdr:cNvSpPr txBox="1"/>
      </xdr:nvSpPr>
      <xdr:spPr>
        <a:xfrm>
          <a:off x="13131800" y="1073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年度の実質公債費比率は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年度との単年度の比較では元利償還金などの減などにより、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年度の豪雨災害による災害復旧事業の市債発行や、今後の大型建設事業の予定など数値悪化の懸念があるため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、引き続き選択と集中による市債の発行抑制に努める。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5" name="直線コネクタ 374"/>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6"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7" name="直線コネクタ 376"/>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8"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9" name="直線コネクタ 378"/>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153162</xdr:rowOff>
    </xdr:from>
    <xdr:to>
      <xdr:col>81</xdr:col>
      <xdr:colOff>44450</xdr:colOff>
      <xdr:row>44</xdr:row>
      <xdr:rowOff>1016</xdr:rowOff>
    </xdr:to>
    <xdr:cxnSp macro="">
      <xdr:nvCxnSpPr>
        <xdr:cNvPr id="380" name="直線コネクタ 379"/>
        <xdr:cNvCxnSpPr/>
      </xdr:nvCxnSpPr>
      <xdr:spPr>
        <a:xfrm flipV="1">
          <a:off x="16179800" y="75255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37101</xdr:rowOff>
    </xdr:from>
    <xdr:ext cx="762000" cy="259045"/>
    <xdr:sp macro="" textlink="">
      <xdr:nvSpPr>
        <xdr:cNvPr id="381" name="公債費負担の状況平均値テキスト"/>
        <xdr:cNvSpPr txBox="1"/>
      </xdr:nvSpPr>
      <xdr:spPr>
        <a:xfrm>
          <a:off x="17106900" y="6895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2" name="フローチャート: 判断 381"/>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124206</xdr:rowOff>
    </xdr:from>
    <xdr:to>
      <xdr:col>77</xdr:col>
      <xdr:colOff>44450</xdr:colOff>
      <xdr:row>44</xdr:row>
      <xdr:rowOff>1016</xdr:rowOff>
    </xdr:to>
    <xdr:cxnSp macro="">
      <xdr:nvCxnSpPr>
        <xdr:cNvPr id="383" name="直線コネクタ 382"/>
        <xdr:cNvCxnSpPr/>
      </xdr:nvCxnSpPr>
      <xdr:spPr>
        <a:xfrm>
          <a:off x="15290800" y="74965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4" name="フローチャート: 判断 383"/>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151655</xdr:rowOff>
    </xdr:from>
    <xdr:ext cx="736600" cy="259045"/>
    <xdr:sp macro="" textlink="">
      <xdr:nvSpPr>
        <xdr:cNvPr id="385" name="テキスト ボックス 384"/>
        <xdr:cNvSpPr txBox="1"/>
      </xdr:nvSpPr>
      <xdr:spPr>
        <a:xfrm>
          <a:off x="15798800" y="683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114554</xdr:rowOff>
    </xdr:from>
    <xdr:to>
      <xdr:col>72</xdr:col>
      <xdr:colOff>203200</xdr:colOff>
      <xdr:row>43</xdr:row>
      <xdr:rowOff>124206</xdr:rowOff>
    </xdr:to>
    <xdr:cxnSp macro="">
      <xdr:nvCxnSpPr>
        <xdr:cNvPr id="386" name="直線コネクタ 385"/>
        <xdr:cNvCxnSpPr/>
      </xdr:nvCxnSpPr>
      <xdr:spPr>
        <a:xfrm>
          <a:off x="14401800" y="748690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7" name="フローチャート: 判断 386"/>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8" name="テキスト ボックス 387"/>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104902</xdr:rowOff>
    </xdr:from>
    <xdr:to>
      <xdr:col>68</xdr:col>
      <xdr:colOff>152400</xdr:colOff>
      <xdr:row>43</xdr:row>
      <xdr:rowOff>114554</xdr:rowOff>
    </xdr:to>
    <xdr:cxnSp macro="">
      <xdr:nvCxnSpPr>
        <xdr:cNvPr id="389" name="直線コネクタ 388"/>
        <xdr:cNvCxnSpPr/>
      </xdr:nvCxnSpPr>
      <xdr:spPr>
        <a:xfrm>
          <a:off x="13512800" y="74772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90" name="フローチャート: 判断 389"/>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391" name="テキスト ボックス 390"/>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392" name="フローチャート: 判断 391"/>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165879</xdr:rowOff>
    </xdr:from>
    <xdr:ext cx="762000" cy="259045"/>
    <xdr:sp macro="" textlink="">
      <xdr:nvSpPr>
        <xdr:cNvPr id="393" name="テキスト ボックス 392"/>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102362</xdr:rowOff>
    </xdr:from>
    <xdr:to>
      <xdr:col>81</xdr:col>
      <xdr:colOff>95250</xdr:colOff>
      <xdr:row>44</xdr:row>
      <xdr:rowOff>32512</xdr:rowOff>
    </xdr:to>
    <xdr:sp macro="" textlink="">
      <xdr:nvSpPr>
        <xdr:cNvPr id="399" name="楕円 398"/>
        <xdr:cNvSpPr/>
      </xdr:nvSpPr>
      <xdr:spPr>
        <a:xfrm>
          <a:off x="169672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74439</xdr:rowOff>
    </xdr:from>
    <xdr:ext cx="762000" cy="259045"/>
    <xdr:sp macro="" textlink="">
      <xdr:nvSpPr>
        <xdr:cNvPr id="400" name="公債費負担の状況該当値テキスト"/>
        <xdr:cNvSpPr txBox="1"/>
      </xdr:nvSpPr>
      <xdr:spPr>
        <a:xfrm>
          <a:off x="17106900" y="744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121666</xdr:rowOff>
    </xdr:from>
    <xdr:to>
      <xdr:col>77</xdr:col>
      <xdr:colOff>95250</xdr:colOff>
      <xdr:row>44</xdr:row>
      <xdr:rowOff>51816</xdr:rowOff>
    </xdr:to>
    <xdr:sp macro="" textlink="">
      <xdr:nvSpPr>
        <xdr:cNvPr id="401" name="楕円 400"/>
        <xdr:cNvSpPr/>
      </xdr:nvSpPr>
      <xdr:spPr>
        <a:xfrm>
          <a:off x="16129000" y="749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36593</xdr:rowOff>
    </xdr:from>
    <xdr:ext cx="736600" cy="259045"/>
    <xdr:sp macro="" textlink="">
      <xdr:nvSpPr>
        <xdr:cNvPr id="402" name="テキスト ボックス 401"/>
        <xdr:cNvSpPr txBox="1"/>
      </xdr:nvSpPr>
      <xdr:spPr>
        <a:xfrm>
          <a:off x="15798800" y="7580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73406</xdr:rowOff>
    </xdr:from>
    <xdr:to>
      <xdr:col>73</xdr:col>
      <xdr:colOff>44450</xdr:colOff>
      <xdr:row>44</xdr:row>
      <xdr:rowOff>3556</xdr:rowOff>
    </xdr:to>
    <xdr:sp macro="" textlink="">
      <xdr:nvSpPr>
        <xdr:cNvPr id="403" name="楕円 402"/>
        <xdr:cNvSpPr/>
      </xdr:nvSpPr>
      <xdr:spPr>
        <a:xfrm>
          <a:off x="15240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159783</xdr:rowOff>
    </xdr:from>
    <xdr:ext cx="762000" cy="259045"/>
    <xdr:sp macro="" textlink="">
      <xdr:nvSpPr>
        <xdr:cNvPr id="404" name="テキスト ボックス 403"/>
        <xdr:cNvSpPr txBox="1"/>
      </xdr:nvSpPr>
      <xdr:spPr>
        <a:xfrm>
          <a:off x="14909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63754</xdr:rowOff>
    </xdr:from>
    <xdr:to>
      <xdr:col>68</xdr:col>
      <xdr:colOff>203200</xdr:colOff>
      <xdr:row>43</xdr:row>
      <xdr:rowOff>165354</xdr:rowOff>
    </xdr:to>
    <xdr:sp macro="" textlink="">
      <xdr:nvSpPr>
        <xdr:cNvPr id="405" name="楕円 404"/>
        <xdr:cNvSpPr/>
      </xdr:nvSpPr>
      <xdr:spPr>
        <a:xfrm>
          <a:off x="14351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150131</xdr:rowOff>
    </xdr:from>
    <xdr:ext cx="762000" cy="259045"/>
    <xdr:sp macro="" textlink="">
      <xdr:nvSpPr>
        <xdr:cNvPr id="406" name="テキスト ボックス 405"/>
        <xdr:cNvSpPr txBox="1"/>
      </xdr:nvSpPr>
      <xdr:spPr>
        <a:xfrm>
          <a:off x="14020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54102</xdr:rowOff>
    </xdr:from>
    <xdr:to>
      <xdr:col>64</xdr:col>
      <xdr:colOff>152400</xdr:colOff>
      <xdr:row>43</xdr:row>
      <xdr:rowOff>155702</xdr:rowOff>
    </xdr:to>
    <xdr:sp macro="" textlink="">
      <xdr:nvSpPr>
        <xdr:cNvPr id="407" name="楕円 406"/>
        <xdr:cNvSpPr/>
      </xdr:nvSpPr>
      <xdr:spPr>
        <a:xfrm>
          <a:off x="13462000" y="74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140479</xdr:rowOff>
    </xdr:from>
    <xdr:ext cx="762000" cy="259045"/>
    <xdr:sp macro="" textlink="">
      <xdr:nvSpPr>
        <xdr:cNvPr id="408" name="テキスト ボックス 407"/>
        <xdr:cNvSpPr txBox="1"/>
      </xdr:nvSpPr>
      <xdr:spPr>
        <a:xfrm>
          <a:off x="13131800" y="751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年度の将来負担比率は</a:t>
          </a:r>
          <a:r>
            <a:rPr kumimoji="1" lang="en-US" altLang="ja-JP" sz="1100">
              <a:latin typeface="ＭＳ Ｐゴシック" panose="020B0600070205080204" pitchFamily="50" charset="-128"/>
              <a:ea typeface="ＭＳ Ｐゴシック" panose="020B0600070205080204" pitchFamily="50" charset="-128"/>
            </a:rPr>
            <a:t>11.5</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で、平成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年度の比率△</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との比較では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大型建設事業及び災害復旧事業の市債の発行により地方債現在高が増額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となったこと、財政調整基金の計画的活用及び災害対応に伴う取崩し等により充当可能基</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現在高が減額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ことが悪化の主な要因となった。</a:t>
          </a:r>
          <a:endParaRPr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計画的な市債の発行を行い、財政の健全化に努める。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9" name="直線コネクタ 438"/>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40"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41" name="直線コネクタ 440"/>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98230</xdr:rowOff>
    </xdr:from>
    <xdr:ext cx="762000" cy="259045"/>
    <xdr:sp macro="" textlink="">
      <xdr:nvSpPr>
        <xdr:cNvPr id="444"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5" name="フローチャート: 判断 444"/>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13</xdr:row>
      <xdr:rowOff>93557</xdr:rowOff>
    </xdr:from>
    <xdr:to>
      <xdr:col>72</xdr:col>
      <xdr:colOff>203200</xdr:colOff>
      <xdr:row>14</xdr:row>
      <xdr:rowOff>28968</xdr:rowOff>
    </xdr:to>
    <xdr:cxnSp macro="">
      <xdr:nvCxnSpPr>
        <xdr:cNvPr id="446" name="直線コネクタ 445"/>
        <xdr:cNvCxnSpPr/>
      </xdr:nvCxnSpPr>
      <xdr:spPr>
        <a:xfrm flipV="1">
          <a:off x="14401800" y="2322407"/>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7" name="フローチャート: 判断 446"/>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8" name="テキスト ボックス 447"/>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28968</xdr:rowOff>
    </xdr:from>
    <xdr:to>
      <xdr:col>68</xdr:col>
      <xdr:colOff>152400</xdr:colOff>
      <xdr:row>14</xdr:row>
      <xdr:rowOff>103656</xdr:rowOff>
    </xdr:to>
    <xdr:cxnSp macro="">
      <xdr:nvCxnSpPr>
        <xdr:cNvPr id="449" name="直線コネクタ 448"/>
        <xdr:cNvCxnSpPr/>
      </xdr:nvCxnSpPr>
      <xdr:spPr>
        <a:xfrm flipV="1">
          <a:off x="13512800" y="2429268"/>
          <a:ext cx="889000" cy="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111216</xdr:rowOff>
    </xdr:from>
    <xdr:to>
      <xdr:col>73</xdr:col>
      <xdr:colOff>44450</xdr:colOff>
      <xdr:row>16</xdr:row>
      <xdr:rowOff>41366</xdr:rowOff>
    </xdr:to>
    <xdr:sp macro="" textlink="">
      <xdr:nvSpPr>
        <xdr:cNvPr id="450" name="フローチャート: 判断 449"/>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26143</xdr:rowOff>
    </xdr:from>
    <xdr:ext cx="762000" cy="259045"/>
    <xdr:sp macro="" textlink="">
      <xdr:nvSpPr>
        <xdr:cNvPr id="451" name="テキスト ボックス 450"/>
        <xdr:cNvSpPr txBox="1"/>
      </xdr:nvSpPr>
      <xdr:spPr>
        <a:xfrm>
          <a:off x="14909800" y="276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167519</xdr:rowOff>
    </xdr:from>
    <xdr:to>
      <xdr:col>68</xdr:col>
      <xdr:colOff>203200</xdr:colOff>
      <xdr:row>16</xdr:row>
      <xdr:rowOff>97669</xdr:rowOff>
    </xdr:to>
    <xdr:sp macro="" textlink="">
      <xdr:nvSpPr>
        <xdr:cNvPr id="452" name="フローチャート: 判断 451"/>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82446</xdr:rowOff>
    </xdr:from>
    <xdr:ext cx="762000" cy="259045"/>
    <xdr:sp macro="" textlink="">
      <xdr:nvSpPr>
        <xdr:cNvPr id="453" name="テキスト ボックス 452"/>
        <xdr:cNvSpPr txBox="1"/>
      </xdr:nvSpPr>
      <xdr:spPr>
        <a:xfrm>
          <a:off x="14020800" y="282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47534</xdr:rowOff>
    </xdr:from>
    <xdr:to>
      <xdr:col>64</xdr:col>
      <xdr:colOff>152400</xdr:colOff>
      <xdr:row>17</xdr:row>
      <xdr:rowOff>149134</xdr:rowOff>
    </xdr:to>
    <xdr:sp macro="" textlink="">
      <xdr:nvSpPr>
        <xdr:cNvPr id="454" name="フローチャート: 判断 453"/>
        <xdr:cNvSpPr/>
      </xdr:nvSpPr>
      <xdr:spPr>
        <a:xfrm>
          <a:off x="13462000" y="296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133911</xdr:rowOff>
    </xdr:from>
    <xdr:ext cx="762000" cy="259045"/>
    <xdr:sp macro="" textlink="">
      <xdr:nvSpPr>
        <xdr:cNvPr id="455" name="テキスト ボックス 454"/>
        <xdr:cNvSpPr txBox="1"/>
      </xdr:nvSpPr>
      <xdr:spPr>
        <a:xfrm>
          <a:off x="13131800" y="3048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165705</xdr:rowOff>
    </xdr:from>
    <xdr:to>
      <xdr:col>81</xdr:col>
      <xdr:colOff>95250</xdr:colOff>
      <xdr:row>14</xdr:row>
      <xdr:rowOff>95855</xdr:rowOff>
    </xdr:to>
    <xdr:sp macro="" textlink="">
      <xdr:nvSpPr>
        <xdr:cNvPr id="461" name="楕円 460"/>
        <xdr:cNvSpPr/>
      </xdr:nvSpPr>
      <xdr:spPr>
        <a:xfrm>
          <a:off x="16967200" y="239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10782</xdr:rowOff>
    </xdr:from>
    <xdr:ext cx="762000" cy="259045"/>
    <xdr:sp macro="" textlink="">
      <xdr:nvSpPr>
        <xdr:cNvPr id="462" name="将来負担の状況該当値テキスト"/>
        <xdr:cNvSpPr txBox="1"/>
      </xdr:nvSpPr>
      <xdr:spPr>
        <a:xfrm>
          <a:off x="17106900" y="223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42757</xdr:rowOff>
    </xdr:from>
    <xdr:to>
      <xdr:col>73</xdr:col>
      <xdr:colOff>44450</xdr:colOff>
      <xdr:row>13</xdr:row>
      <xdr:rowOff>144357</xdr:rowOff>
    </xdr:to>
    <xdr:sp macro="" textlink="">
      <xdr:nvSpPr>
        <xdr:cNvPr id="463" name="楕円 462"/>
        <xdr:cNvSpPr/>
      </xdr:nvSpPr>
      <xdr:spPr>
        <a:xfrm>
          <a:off x="15240000" y="2271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154534</xdr:rowOff>
    </xdr:from>
    <xdr:ext cx="762000" cy="259045"/>
    <xdr:sp macro="" textlink="">
      <xdr:nvSpPr>
        <xdr:cNvPr id="464" name="テキスト ボックス 463"/>
        <xdr:cNvSpPr txBox="1"/>
      </xdr:nvSpPr>
      <xdr:spPr>
        <a:xfrm>
          <a:off x="14909800" y="204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149618</xdr:rowOff>
    </xdr:from>
    <xdr:to>
      <xdr:col>68</xdr:col>
      <xdr:colOff>203200</xdr:colOff>
      <xdr:row>14</xdr:row>
      <xdr:rowOff>79768</xdr:rowOff>
    </xdr:to>
    <xdr:sp macro="" textlink="">
      <xdr:nvSpPr>
        <xdr:cNvPr id="465" name="楕円 464"/>
        <xdr:cNvSpPr/>
      </xdr:nvSpPr>
      <xdr:spPr>
        <a:xfrm>
          <a:off x="14351000" y="237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89945</xdr:rowOff>
    </xdr:from>
    <xdr:ext cx="762000" cy="259045"/>
    <xdr:sp macro="" textlink="">
      <xdr:nvSpPr>
        <xdr:cNvPr id="466" name="テキスト ボックス 465"/>
        <xdr:cNvSpPr txBox="1"/>
      </xdr:nvSpPr>
      <xdr:spPr>
        <a:xfrm>
          <a:off x="14020800" y="214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52856</xdr:rowOff>
    </xdr:from>
    <xdr:to>
      <xdr:col>64</xdr:col>
      <xdr:colOff>152400</xdr:colOff>
      <xdr:row>14</xdr:row>
      <xdr:rowOff>154456</xdr:rowOff>
    </xdr:to>
    <xdr:sp macro="" textlink="">
      <xdr:nvSpPr>
        <xdr:cNvPr id="467" name="楕円 466"/>
        <xdr:cNvSpPr/>
      </xdr:nvSpPr>
      <xdr:spPr>
        <a:xfrm>
          <a:off x="13462000" y="24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164633</xdr:rowOff>
    </xdr:from>
    <xdr:ext cx="762000" cy="259045"/>
    <xdr:sp macro="" textlink="">
      <xdr:nvSpPr>
        <xdr:cNvPr id="468" name="テキスト ボックス 467"/>
        <xdr:cNvSpPr txBox="1"/>
      </xdr:nvSpPr>
      <xdr:spPr>
        <a:xfrm>
          <a:off x="13131800" y="222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32,576
32,147
851.21
25,412,384
24,046,511
575,002
13,448,809
22,011,306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月から実施している給与減額支給措置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の緩和（平均４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と類似団体平均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とほぼ同じ水準となった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今後も職員数の適正化を進め、人件費の抑制に努める。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66040</xdr:rowOff>
    </xdr:from>
    <xdr:to>
      <xdr:col>24</xdr:col>
      <xdr:colOff>25400</xdr:colOff>
      <xdr:row>35</xdr:row>
      <xdr:rowOff>8890</xdr:rowOff>
    </xdr:to>
    <xdr:cxnSp macro="">
      <xdr:nvCxnSpPr>
        <xdr:cNvPr id="66" name="直線コネクタ 65"/>
        <xdr:cNvCxnSpPr/>
      </xdr:nvCxnSpPr>
      <xdr:spPr>
        <a:xfrm>
          <a:off x="3987800" y="589534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138447</xdr:rowOff>
    </xdr:from>
    <xdr:ext cx="762000" cy="259045"/>
    <xdr:sp macro="" textlink="">
      <xdr:nvSpPr>
        <xdr:cNvPr id="67" name="人件費平均値テキスト"/>
        <xdr:cNvSpPr txBox="1"/>
      </xdr:nvSpPr>
      <xdr:spPr>
        <a:xfrm>
          <a:off x="4914900" y="5796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66040</xdr:rowOff>
    </xdr:from>
    <xdr:to>
      <xdr:col>19</xdr:col>
      <xdr:colOff>187325</xdr:colOff>
      <xdr:row>34</xdr:row>
      <xdr:rowOff>66040</xdr:rowOff>
    </xdr:to>
    <xdr:cxnSp macro="">
      <xdr:nvCxnSpPr>
        <xdr:cNvPr id="69" name="直線コネクタ 68"/>
        <xdr:cNvCxnSpPr/>
      </xdr:nvCxnSpPr>
      <xdr:spPr>
        <a:xfrm>
          <a:off x="3098800" y="5895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66040</xdr:rowOff>
    </xdr:from>
    <xdr:to>
      <xdr:col>15</xdr:col>
      <xdr:colOff>98425</xdr:colOff>
      <xdr:row>34</xdr:row>
      <xdr:rowOff>96520</xdr:rowOff>
    </xdr:to>
    <xdr:cxnSp macro="">
      <xdr:nvCxnSpPr>
        <xdr:cNvPr id="72" name="直線コネクタ 71"/>
        <xdr:cNvCxnSpPr/>
      </xdr:nvCxnSpPr>
      <xdr:spPr>
        <a:xfrm flipV="1">
          <a:off x="2209800" y="5895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96520</xdr:rowOff>
    </xdr:from>
    <xdr:to>
      <xdr:col>11</xdr:col>
      <xdr:colOff>9525</xdr:colOff>
      <xdr:row>35</xdr:row>
      <xdr:rowOff>1270</xdr:rowOff>
    </xdr:to>
    <xdr:cxnSp macro="">
      <xdr:nvCxnSpPr>
        <xdr:cNvPr id="75" name="直線コネクタ 74"/>
        <xdr:cNvCxnSpPr/>
      </xdr:nvCxnSpPr>
      <xdr:spPr>
        <a:xfrm flipV="1">
          <a:off x="1320800" y="5925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77" name="テキスト ボックス 76"/>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26670</xdr:rowOff>
    </xdr:from>
    <xdr:to>
      <xdr:col>6</xdr:col>
      <xdr:colOff>171450</xdr:colOff>
      <xdr:row>35</xdr:row>
      <xdr:rowOff>128270</xdr:rowOff>
    </xdr:to>
    <xdr:sp macro="" textlink="">
      <xdr:nvSpPr>
        <xdr:cNvPr id="78" name="フローチャート: 判断 77"/>
        <xdr:cNvSpPr/>
      </xdr:nvSpPr>
      <xdr:spPr>
        <a:xfrm>
          <a:off x="1270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113047</xdr:rowOff>
    </xdr:from>
    <xdr:ext cx="762000" cy="259045"/>
    <xdr:sp macro="" textlink="">
      <xdr:nvSpPr>
        <xdr:cNvPr id="79" name="テキスト ボックス 78"/>
        <xdr:cNvSpPr txBox="1"/>
      </xdr:nvSpPr>
      <xdr:spPr>
        <a:xfrm>
          <a:off x="939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101617</xdr:rowOff>
    </xdr:from>
    <xdr:ext cx="762000" cy="259045"/>
    <xdr:sp macro="" textlink="">
      <xdr:nvSpPr>
        <xdr:cNvPr id="86" name="人件費該当値テキスト"/>
        <xdr:cNvSpPr txBox="1"/>
      </xdr:nvSpPr>
      <xdr:spPr>
        <a:xfrm>
          <a:off x="4914900" y="593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xdr:rowOff>
    </xdr:from>
    <xdr:to>
      <xdr:col>20</xdr:col>
      <xdr:colOff>38100</xdr:colOff>
      <xdr:row>34</xdr:row>
      <xdr:rowOff>116840</xdr:rowOff>
    </xdr:to>
    <xdr:sp macro="" textlink="">
      <xdr:nvSpPr>
        <xdr:cNvPr id="87" name="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127017</xdr:rowOff>
    </xdr:from>
    <xdr:ext cx="736600" cy="259045"/>
    <xdr:sp macro="" textlink="">
      <xdr:nvSpPr>
        <xdr:cNvPr id="88" name="テキスト ボックス 87"/>
        <xdr:cNvSpPr txBox="1"/>
      </xdr:nvSpPr>
      <xdr:spPr>
        <a:xfrm>
          <a:off x="3606800" y="561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xdr:rowOff>
    </xdr:from>
    <xdr:to>
      <xdr:col>15</xdr:col>
      <xdr:colOff>149225</xdr:colOff>
      <xdr:row>34</xdr:row>
      <xdr:rowOff>116840</xdr:rowOff>
    </xdr:to>
    <xdr:sp macro="" textlink="">
      <xdr:nvSpPr>
        <xdr:cNvPr id="89" name="楕円 88"/>
        <xdr:cNvSpPr/>
      </xdr:nvSpPr>
      <xdr:spPr>
        <a:xfrm>
          <a:off x="3048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127017</xdr:rowOff>
    </xdr:from>
    <xdr:ext cx="762000" cy="259045"/>
    <xdr:sp macro="" textlink="">
      <xdr:nvSpPr>
        <xdr:cNvPr id="90" name="テキスト ボックス 89"/>
        <xdr:cNvSpPr txBox="1"/>
      </xdr:nvSpPr>
      <xdr:spPr>
        <a:xfrm>
          <a:off x="2717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45720</xdr:rowOff>
    </xdr:from>
    <xdr:to>
      <xdr:col>11</xdr:col>
      <xdr:colOff>60325</xdr:colOff>
      <xdr:row>34</xdr:row>
      <xdr:rowOff>147320</xdr:rowOff>
    </xdr:to>
    <xdr:sp macro="" textlink="">
      <xdr:nvSpPr>
        <xdr:cNvPr id="91" name="楕円 90"/>
        <xdr:cNvSpPr/>
      </xdr:nvSpPr>
      <xdr:spPr>
        <a:xfrm>
          <a:off x="2159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132097</xdr:rowOff>
    </xdr:from>
    <xdr:ext cx="762000" cy="259045"/>
    <xdr:sp macro="" textlink="">
      <xdr:nvSpPr>
        <xdr:cNvPr id="92" name="テキスト ボックス 91"/>
        <xdr:cNvSpPr txBox="1"/>
      </xdr:nvSpPr>
      <xdr:spPr>
        <a:xfrm>
          <a:off x="1828800" y="596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93" name="楕円 92"/>
        <xdr:cNvSpPr/>
      </xdr:nvSpPr>
      <xdr:spPr>
        <a:xfrm>
          <a:off x="1270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94" name="テキスト ボックス 93"/>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年度と比較して物件費の額は下がったが、経常経費充当一般財源が増加したため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全国・県・類似団体平均を下回っ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今後も更なる維持管理の効率化や公の施設の廃止や譲渡民営化を進め、経費削減に努める。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56787</xdr:rowOff>
    </xdr:from>
    <xdr:to>
      <xdr:col>82</xdr:col>
      <xdr:colOff>107950</xdr:colOff>
      <xdr:row>17</xdr:row>
      <xdr:rowOff>95976</xdr:rowOff>
    </xdr:to>
    <xdr:cxnSp macro="">
      <xdr:nvCxnSpPr>
        <xdr:cNvPr id="128" name="直線コネクタ 127"/>
        <xdr:cNvCxnSpPr/>
      </xdr:nvCxnSpPr>
      <xdr:spPr>
        <a:xfrm>
          <a:off x="15671800" y="29714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50256</xdr:rowOff>
    </xdr:from>
    <xdr:to>
      <xdr:col>78</xdr:col>
      <xdr:colOff>69850</xdr:colOff>
      <xdr:row>17</xdr:row>
      <xdr:rowOff>56787</xdr:rowOff>
    </xdr:to>
    <xdr:cxnSp macro="">
      <xdr:nvCxnSpPr>
        <xdr:cNvPr id="131" name="直線コネクタ 130"/>
        <xdr:cNvCxnSpPr/>
      </xdr:nvCxnSpPr>
      <xdr:spPr>
        <a:xfrm>
          <a:off x="14782800" y="29649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50256</xdr:rowOff>
    </xdr:from>
    <xdr:to>
      <xdr:col>73</xdr:col>
      <xdr:colOff>180975</xdr:colOff>
      <xdr:row>17</xdr:row>
      <xdr:rowOff>122101</xdr:rowOff>
    </xdr:to>
    <xdr:cxnSp macro="">
      <xdr:nvCxnSpPr>
        <xdr:cNvPr id="134" name="直線コネクタ 133"/>
        <xdr:cNvCxnSpPr/>
      </xdr:nvCxnSpPr>
      <xdr:spPr>
        <a:xfrm flipV="1">
          <a:off x="13893800" y="2964906"/>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122101</xdr:rowOff>
    </xdr:from>
    <xdr:to>
      <xdr:col>69</xdr:col>
      <xdr:colOff>92075</xdr:colOff>
      <xdr:row>17</xdr:row>
      <xdr:rowOff>148227</xdr:rowOff>
    </xdr:to>
    <xdr:cxnSp macro="">
      <xdr:nvCxnSpPr>
        <xdr:cNvPr id="137" name="直線コネクタ 136"/>
        <xdr:cNvCxnSpPr/>
      </xdr:nvCxnSpPr>
      <xdr:spPr>
        <a:xfrm flipV="1">
          <a:off x="13004800" y="303675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156953</xdr:rowOff>
    </xdr:from>
    <xdr:ext cx="762000" cy="259045"/>
    <xdr:sp macro="" textlink="">
      <xdr:nvSpPr>
        <xdr:cNvPr id="139" name="テキスト ボックス 138"/>
        <xdr:cNvSpPr txBox="1"/>
      </xdr:nvSpPr>
      <xdr:spPr>
        <a:xfrm>
          <a:off x="13512800" y="2728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46809</xdr:rowOff>
    </xdr:from>
    <xdr:to>
      <xdr:col>65</xdr:col>
      <xdr:colOff>53975</xdr:colOff>
      <xdr:row>16</xdr:row>
      <xdr:rowOff>148409</xdr:rowOff>
    </xdr:to>
    <xdr:sp macro="" textlink="">
      <xdr:nvSpPr>
        <xdr:cNvPr id="140" name="フローチャート: 判断 139"/>
        <xdr:cNvSpPr/>
      </xdr:nvSpPr>
      <xdr:spPr>
        <a:xfrm>
          <a:off x="12954000" y="27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158586</xdr:rowOff>
    </xdr:from>
    <xdr:ext cx="762000" cy="259045"/>
    <xdr:sp macro="" textlink="">
      <xdr:nvSpPr>
        <xdr:cNvPr id="141" name="テキスト ボックス 140"/>
        <xdr:cNvSpPr txBox="1"/>
      </xdr:nvSpPr>
      <xdr:spPr>
        <a:xfrm>
          <a:off x="12623800" y="255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45176</xdr:rowOff>
    </xdr:from>
    <xdr:to>
      <xdr:col>82</xdr:col>
      <xdr:colOff>158750</xdr:colOff>
      <xdr:row>17</xdr:row>
      <xdr:rowOff>146776</xdr:rowOff>
    </xdr:to>
    <xdr:sp macro="" textlink="">
      <xdr:nvSpPr>
        <xdr:cNvPr id="147" name="楕円 146"/>
        <xdr:cNvSpPr/>
      </xdr:nvSpPr>
      <xdr:spPr>
        <a:xfrm>
          <a:off x="16459200" y="295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61703</xdr:rowOff>
    </xdr:from>
    <xdr:ext cx="762000" cy="259045"/>
    <xdr:sp macro="" textlink="">
      <xdr:nvSpPr>
        <xdr:cNvPr id="148" name="物件費該当値テキスト"/>
        <xdr:cNvSpPr txBox="1"/>
      </xdr:nvSpPr>
      <xdr:spPr>
        <a:xfrm>
          <a:off x="16598900" y="2804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5987</xdr:rowOff>
    </xdr:from>
    <xdr:to>
      <xdr:col>78</xdr:col>
      <xdr:colOff>120650</xdr:colOff>
      <xdr:row>17</xdr:row>
      <xdr:rowOff>107587</xdr:rowOff>
    </xdr:to>
    <xdr:sp macro="" textlink="">
      <xdr:nvSpPr>
        <xdr:cNvPr id="149" name="楕円 148"/>
        <xdr:cNvSpPr/>
      </xdr:nvSpPr>
      <xdr:spPr>
        <a:xfrm>
          <a:off x="15621000" y="292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117764</xdr:rowOff>
    </xdr:from>
    <xdr:ext cx="736600" cy="259045"/>
    <xdr:sp macro="" textlink="">
      <xdr:nvSpPr>
        <xdr:cNvPr id="150" name="テキスト ボックス 149"/>
        <xdr:cNvSpPr txBox="1"/>
      </xdr:nvSpPr>
      <xdr:spPr>
        <a:xfrm>
          <a:off x="15290800" y="2689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170906</xdr:rowOff>
    </xdr:from>
    <xdr:to>
      <xdr:col>74</xdr:col>
      <xdr:colOff>31750</xdr:colOff>
      <xdr:row>17</xdr:row>
      <xdr:rowOff>101056</xdr:rowOff>
    </xdr:to>
    <xdr:sp macro="" textlink="">
      <xdr:nvSpPr>
        <xdr:cNvPr id="151" name="楕円 150"/>
        <xdr:cNvSpPr/>
      </xdr:nvSpPr>
      <xdr:spPr>
        <a:xfrm>
          <a:off x="14732000" y="291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111233</xdr:rowOff>
    </xdr:from>
    <xdr:ext cx="762000" cy="259045"/>
    <xdr:sp macro="" textlink="">
      <xdr:nvSpPr>
        <xdr:cNvPr id="152" name="テキスト ボックス 151"/>
        <xdr:cNvSpPr txBox="1"/>
      </xdr:nvSpPr>
      <xdr:spPr>
        <a:xfrm>
          <a:off x="14401800" y="2682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71301</xdr:rowOff>
    </xdr:from>
    <xdr:to>
      <xdr:col>69</xdr:col>
      <xdr:colOff>142875</xdr:colOff>
      <xdr:row>18</xdr:row>
      <xdr:rowOff>1451</xdr:rowOff>
    </xdr:to>
    <xdr:sp macro="" textlink="">
      <xdr:nvSpPr>
        <xdr:cNvPr id="153" name="楕円 152"/>
        <xdr:cNvSpPr/>
      </xdr:nvSpPr>
      <xdr:spPr>
        <a:xfrm>
          <a:off x="13843000" y="298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157678</xdr:rowOff>
    </xdr:from>
    <xdr:ext cx="762000" cy="259045"/>
    <xdr:sp macro="" textlink="">
      <xdr:nvSpPr>
        <xdr:cNvPr id="154" name="テキスト ボックス 153"/>
        <xdr:cNvSpPr txBox="1"/>
      </xdr:nvSpPr>
      <xdr:spPr>
        <a:xfrm>
          <a:off x="13512800" y="307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97427</xdr:rowOff>
    </xdr:from>
    <xdr:to>
      <xdr:col>65</xdr:col>
      <xdr:colOff>53975</xdr:colOff>
      <xdr:row>18</xdr:row>
      <xdr:rowOff>27577</xdr:rowOff>
    </xdr:to>
    <xdr:sp macro="" textlink="">
      <xdr:nvSpPr>
        <xdr:cNvPr id="155" name="楕円 154"/>
        <xdr:cNvSpPr/>
      </xdr:nvSpPr>
      <xdr:spPr>
        <a:xfrm>
          <a:off x="12954000" y="301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12354</xdr:rowOff>
    </xdr:from>
    <xdr:ext cx="762000" cy="259045"/>
    <xdr:sp macro="" textlink="">
      <xdr:nvSpPr>
        <xdr:cNvPr id="156" name="テキスト ボックス 155"/>
        <xdr:cNvSpPr txBox="1"/>
      </xdr:nvSpPr>
      <xdr:spPr>
        <a:xfrm>
          <a:off x="12623800" y="309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年度と比較して扶助費の支出額は生活保護費や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福祉医療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費などの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充当一般財源も減したこと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により経常収支比率は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同水準の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人口減少に伴う一部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自然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想定されるが、経済状況に左右されやすい生活保護費や増加傾向にある障がい者福祉関係費用などの要因もあるため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引き続き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市単独事業の見直しや財源の確保に努め、財政圧迫の要因とならないよう支援をしていく。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42635</xdr:rowOff>
    </xdr:to>
    <xdr:cxnSp macro="">
      <xdr:nvCxnSpPr>
        <xdr:cNvPr id="191" name="直線コネクタ 190"/>
        <xdr:cNvCxnSpPr/>
      </xdr:nvCxnSpPr>
      <xdr:spPr>
        <a:xfrm>
          <a:off x="3987800" y="94723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151692</xdr:rowOff>
    </xdr:from>
    <xdr:ext cx="762000" cy="259045"/>
    <xdr:sp macro="" textlink="">
      <xdr:nvSpPr>
        <xdr:cNvPr id="192" name="扶助費平均値テキスト"/>
        <xdr:cNvSpPr txBox="1"/>
      </xdr:nvSpPr>
      <xdr:spPr>
        <a:xfrm>
          <a:off x="4914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42635</xdr:rowOff>
    </xdr:from>
    <xdr:to>
      <xdr:col>19</xdr:col>
      <xdr:colOff>187325</xdr:colOff>
      <xdr:row>55</xdr:row>
      <xdr:rowOff>64407</xdr:rowOff>
    </xdr:to>
    <xdr:cxnSp macro="">
      <xdr:nvCxnSpPr>
        <xdr:cNvPr id="194" name="直線コネクタ 193"/>
        <xdr:cNvCxnSpPr/>
      </xdr:nvCxnSpPr>
      <xdr:spPr>
        <a:xfrm flipV="1">
          <a:off x="3098800" y="94723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64407</xdr:rowOff>
    </xdr:to>
    <xdr:cxnSp macro="">
      <xdr:nvCxnSpPr>
        <xdr:cNvPr id="197" name="直線コネクタ 196"/>
        <xdr:cNvCxnSpPr/>
      </xdr:nvCxnSpPr>
      <xdr:spPr>
        <a:xfrm>
          <a:off x="2209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9" name="テキスト ボックス 198"/>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53522</xdr:rowOff>
    </xdr:to>
    <xdr:cxnSp macro="">
      <xdr:nvCxnSpPr>
        <xdr:cNvPr id="200" name="直線コネクタ 199"/>
        <xdr:cNvCxnSpPr/>
      </xdr:nvCxnSpPr>
      <xdr:spPr>
        <a:xfrm>
          <a:off x="1320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3" name="フローチャート: 判断 202"/>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04" name="テキスト ボックス 203"/>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10" name="楕円 209"/>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11"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12" name="楕円 211"/>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3" name="テキスト ボックス 212"/>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4" name="楕円 213"/>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5" name="テキスト ボックス 214"/>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6" name="楕円 215"/>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7" name="テキスト ボックス 216"/>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130628</xdr:rowOff>
    </xdr:from>
    <xdr:to>
      <xdr:col>6</xdr:col>
      <xdr:colOff>171450</xdr:colOff>
      <xdr:row>55</xdr:row>
      <xdr:rowOff>60778</xdr:rowOff>
    </xdr:to>
    <xdr:sp macro="" textlink="">
      <xdr:nvSpPr>
        <xdr:cNvPr id="218" name="楕円 217"/>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70955</xdr:rowOff>
    </xdr:from>
    <xdr:ext cx="762000" cy="259045"/>
    <xdr:sp macro="" textlink="">
      <xdr:nvSpPr>
        <xdr:cNvPr id="219" name="テキスト ボックス 218"/>
        <xdr:cNvSpPr txBox="1"/>
      </xdr:nvSpPr>
      <xdr:spPr>
        <a:xfrm>
          <a:off x="939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維持補修費及び他会計繰出金の経常経費充当一般財源は減少したことが要因となり前年度から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特別会計への繰出金が高額となっていることが全国・県・類似団体平均を上回っている要因となっているため、特別会計独立採算性の原則に立ち、各特別会計の財政健全化に努める。</a:t>
          </a:r>
          <a:endParaRPr lang="ja-JP" altLang="ja-JP" sz="1400">
            <a:effectLst/>
            <a:latin typeface="ＭＳ Ｐゴシック" panose="020B0600070205080204" pitchFamily="50" charset="-128"/>
            <a:ea typeface="ＭＳ Ｐゴシック" panose="020B0600070205080204" pitchFamily="50" charset="-128"/>
          </a:endParaRPr>
        </a:p>
        <a:p>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24130</xdr:rowOff>
    </xdr:from>
    <xdr:to>
      <xdr:col>82</xdr:col>
      <xdr:colOff>107950</xdr:colOff>
      <xdr:row>58</xdr:row>
      <xdr:rowOff>154432</xdr:rowOff>
    </xdr:to>
    <xdr:cxnSp macro="">
      <xdr:nvCxnSpPr>
        <xdr:cNvPr id="250" name="直線コネクタ 249"/>
        <xdr:cNvCxnSpPr/>
      </xdr:nvCxnSpPr>
      <xdr:spPr>
        <a:xfrm flipV="1">
          <a:off x="15671800" y="9796780"/>
          <a:ext cx="8382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44704</xdr:rowOff>
    </xdr:from>
    <xdr:to>
      <xdr:col>78</xdr:col>
      <xdr:colOff>69850</xdr:colOff>
      <xdr:row>58</xdr:row>
      <xdr:rowOff>154432</xdr:rowOff>
    </xdr:to>
    <xdr:cxnSp macro="">
      <xdr:nvCxnSpPr>
        <xdr:cNvPr id="253" name="直線コネクタ 252"/>
        <xdr:cNvCxnSpPr/>
      </xdr:nvCxnSpPr>
      <xdr:spPr>
        <a:xfrm>
          <a:off x="14782800" y="99888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152146</xdr:rowOff>
    </xdr:from>
    <xdr:to>
      <xdr:col>73</xdr:col>
      <xdr:colOff>180975</xdr:colOff>
      <xdr:row>58</xdr:row>
      <xdr:rowOff>44704</xdr:rowOff>
    </xdr:to>
    <xdr:cxnSp macro="">
      <xdr:nvCxnSpPr>
        <xdr:cNvPr id="256" name="直線コネクタ 255"/>
        <xdr:cNvCxnSpPr/>
      </xdr:nvCxnSpPr>
      <xdr:spPr>
        <a:xfrm>
          <a:off x="13893800" y="99247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152146</xdr:rowOff>
    </xdr:from>
    <xdr:to>
      <xdr:col>69</xdr:col>
      <xdr:colOff>92075</xdr:colOff>
      <xdr:row>58</xdr:row>
      <xdr:rowOff>17272</xdr:rowOff>
    </xdr:to>
    <xdr:cxnSp macro="">
      <xdr:nvCxnSpPr>
        <xdr:cNvPr id="259" name="直線コネクタ 258"/>
        <xdr:cNvCxnSpPr/>
      </xdr:nvCxnSpPr>
      <xdr:spPr>
        <a:xfrm flipV="1">
          <a:off x="13004800" y="99247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71628</xdr:rowOff>
    </xdr:from>
    <xdr:to>
      <xdr:col>65</xdr:col>
      <xdr:colOff>53975</xdr:colOff>
      <xdr:row>57</xdr:row>
      <xdr:rowOff>1778</xdr:rowOff>
    </xdr:to>
    <xdr:sp macro="" textlink="">
      <xdr:nvSpPr>
        <xdr:cNvPr id="262" name="フローチャート: 判断 261"/>
        <xdr:cNvSpPr/>
      </xdr:nvSpPr>
      <xdr:spPr>
        <a:xfrm>
          <a:off x="12954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11955</xdr:rowOff>
    </xdr:from>
    <xdr:ext cx="762000" cy="259045"/>
    <xdr:sp macro="" textlink="">
      <xdr:nvSpPr>
        <xdr:cNvPr id="263" name="テキスト ボックス 262"/>
        <xdr:cNvSpPr txBox="1"/>
      </xdr:nvSpPr>
      <xdr:spPr>
        <a:xfrm>
          <a:off x="12623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69" name="楕円 268"/>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116857</xdr:rowOff>
    </xdr:from>
    <xdr:ext cx="762000" cy="259045"/>
    <xdr:sp macro="" textlink="">
      <xdr:nvSpPr>
        <xdr:cNvPr id="270" name="その他該当値テキスト"/>
        <xdr:cNvSpPr txBox="1"/>
      </xdr:nvSpPr>
      <xdr:spPr>
        <a:xfrm>
          <a:off x="16598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103632</xdr:rowOff>
    </xdr:from>
    <xdr:to>
      <xdr:col>78</xdr:col>
      <xdr:colOff>120650</xdr:colOff>
      <xdr:row>59</xdr:row>
      <xdr:rowOff>33782</xdr:rowOff>
    </xdr:to>
    <xdr:sp macro="" textlink="">
      <xdr:nvSpPr>
        <xdr:cNvPr id="271" name="楕円 270"/>
        <xdr:cNvSpPr/>
      </xdr:nvSpPr>
      <xdr:spPr>
        <a:xfrm>
          <a:off x="15621000" y="1004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18559</xdr:rowOff>
    </xdr:from>
    <xdr:ext cx="736600" cy="259045"/>
    <xdr:sp macro="" textlink="">
      <xdr:nvSpPr>
        <xdr:cNvPr id="272" name="テキスト ボックス 271"/>
        <xdr:cNvSpPr txBox="1"/>
      </xdr:nvSpPr>
      <xdr:spPr>
        <a:xfrm>
          <a:off x="15290800" y="1013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165354</xdr:rowOff>
    </xdr:from>
    <xdr:to>
      <xdr:col>74</xdr:col>
      <xdr:colOff>31750</xdr:colOff>
      <xdr:row>58</xdr:row>
      <xdr:rowOff>95504</xdr:rowOff>
    </xdr:to>
    <xdr:sp macro="" textlink="">
      <xdr:nvSpPr>
        <xdr:cNvPr id="273" name="楕円 272"/>
        <xdr:cNvSpPr/>
      </xdr:nvSpPr>
      <xdr:spPr>
        <a:xfrm>
          <a:off x="14732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80281</xdr:rowOff>
    </xdr:from>
    <xdr:ext cx="762000" cy="259045"/>
    <xdr:sp macro="" textlink="">
      <xdr:nvSpPr>
        <xdr:cNvPr id="274" name="テキスト ボックス 273"/>
        <xdr:cNvSpPr txBox="1"/>
      </xdr:nvSpPr>
      <xdr:spPr>
        <a:xfrm>
          <a:off x="14401800" y="100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101346</xdr:rowOff>
    </xdr:from>
    <xdr:to>
      <xdr:col>69</xdr:col>
      <xdr:colOff>142875</xdr:colOff>
      <xdr:row>58</xdr:row>
      <xdr:rowOff>31496</xdr:rowOff>
    </xdr:to>
    <xdr:sp macro="" textlink="">
      <xdr:nvSpPr>
        <xdr:cNvPr id="275" name="楕円 274"/>
        <xdr:cNvSpPr/>
      </xdr:nvSpPr>
      <xdr:spPr>
        <a:xfrm>
          <a:off x="13843000" y="987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16273</xdr:rowOff>
    </xdr:from>
    <xdr:ext cx="762000" cy="259045"/>
    <xdr:sp macro="" textlink="">
      <xdr:nvSpPr>
        <xdr:cNvPr id="276" name="テキスト ボックス 275"/>
        <xdr:cNvSpPr txBox="1"/>
      </xdr:nvSpPr>
      <xdr:spPr>
        <a:xfrm>
          <a:off x="13512800" y="996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77" name="楕円 276"/>
        <xdr:cNvSpPr/>
      </xdr:nvSpPr>
      <xdr:spPr>
        <a:xfrm>
          <a:off x="12954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78" name="テキスト ボックス 277"/>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過去４年とほぼ横ばいだが、わずかに増加傾向にあり、平成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となり、全国・県・類似団体平均と比較して低い水準を維持している。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今後も補助金や負担金の目的、必要性を再確認し、費用対効果を検証しながら低い水準の維持に努める。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1270</xdr:rowOff>
    </xdr:from>
    <xdr:to>
      <xdr:col>82</xdr:col>
      <xdr:colOff>107950</xdr:colOff>
      <xdr:row>36</xdr:row>
      <xdr:rowOff>6985</xdr:rowOff>
    </xdr:to>
    <xdr:cxnSp macro="">
      <xdr:nvCxnSpPr>
        <xdr:cNvPr id="306" name="直線コネクタ 305"/>
        <xdr:cNvCxnSpPr/>
      </xdr:nvCxnSpPr>
      <xdr:spPr>
        <a:xfrm>
          <a:off x="15671800" y="617347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167005</xdr:rowOff>
    </xdr:from>
    <xdr:to>
      <xdr:col>78</xdr:col>
      <xdr:colOff>69850</xdr:colOff>
      <xdr:row>36</xdr:row>
      <xdr:rowOff>1270</xdr:rowOff>
    </xdr:to>
    <xdr:cxnSp macro="">
      <xdr:nvCxnSpPr>
        <xdr:cNvPr id="309" name="直線コネクタ 308"/>
        <xdr:cNvCxnSpPr/>
      </xdr:nvCxnSpPr>
      <xdr:spPr>
        <a:xfrm>
          <a:off x="14782800" y="6167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8272</xdr:rowOff>
    </xdr:from>
    <xdr:ext cx="736600" cy="259045"/>
    <xdr:sp macro="" textlink="">
      <xdr:nvSpPr>
        <xdr:cNvPr id="311" name="テキスト ボックス 310"/>
        <xdr:cNvSpPr txBox="1"/>
      </xdr:nvSpPr>
      <xdr:spPr>
        <a:xfrm>
          <a:off x="15290800" y="652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161290</xdr:rowOff>
    </xdr:from>
    <xdr:to>
      <xdr:col>73</xdr:col>
      <xdr:colOff>180975</xdr:colOff>
      <xdr:row>35</xdr:row>
      <xdr:rowOff>167005</xdr:rowOff>
    </xdr:to>
    <xdr:cxnSp macro="">
      <xdr:nvCxnSpPr>
        <xdr:cNvPr id="312" name="直線コネクタ 311"/>
        <xdr:cNvCxnSpPr/>
      </xdr:nvCxnSpPr>
      <xdr:spPr>
        <a:xfrm>
          <a:off x="13893800" y="6162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155575</xdr:rowOff>
    </xdr:from>
    <xdr:to>
      <xdr:col>69</xdr:col>
      <xdr:colOff>92075</xdr:colOff>
      <xdr:row>35</xdr:row>
      <xdr:rowOff>161290</xdr:rowOff>
    </xdr:to>
    <xdr:cxnSp macro="">
      <xdr:nvCxnSpPr>
        <xdr:cNvPr id="315" name="直線コネクタ 314"/>
        <xdr:cNvCxnSpPr/>
      </xdr:nvCxnSpPr>
      <xdr:spPr>
        <a:xfrm>
          <a:off x="13004800" y="61563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127635</xdr:rowOff>
    </xdr:from>
    <xdr:to>
      <xdr:col>65</xdr:col>
      <xdr:colOff>53975</xdr:colOff>
      <xdr:row>37</xdr:row>
      <xdr:rowOff>57785</xdr:rowOff>
    </xdr:to>
    <xdr:sp macro="" textlink="">
      <xdr:nvSpPr>
        <xdr:cNvPr id="318" name="フローチャート: 判断 317"/>
        <xdr:cNvSpPr/>
      </xdr:nvSpPr>
      <xdr:spPr>
        <a:xfrm>
          <a:off x="12954000" y="6299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42562</xdr:rowOff>
    </xdr:from>
    <xdr:ext cx="762000" cy="259045"/>
    <xdr:sp macro="" textlink="">
      <xdr:nvSpPr>
        <xdr:cNvPr id="319" name="テキスト ボックス 318"/>
        <xdr:cNvSpPr txBox="1"/>
      </xdr:nvSpPr>
      <xdr:spPr>
        <a:xfrm>
          <a:off x="12623800" y="638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127635</xdr:rowOff>
    </xdr:from>
    <xdr:to>
      <xdr:col>82</xdr:col>
      <xdr:colOff>158750</xdr:colOff>
      <xdr:row>36</xdr:row>
      <xdr:rowOff>57785</xdr:rowOff>
    </xdr:to>
    <xdr:sp macro="" textlink="">
      <xdr:nvSpPr>
        <xdr:cNvPr id="325" name="楕円 324"/>
        <xdr:cNvSpPr/>
      </xdr:nvSpPr>
      <xdr:spPr>
        <a:xfrm>
          <a:off x="164592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144162</xdr:rowOff>
    </xdr:from>
    <xdr:ext cx="762000" cy="259045"/>
    <xdr:sp macro="" textlink="">
      <xdr:nvSpPr>
        <xdr:cNvPr id="326" name="補助費等該当値テキスト"/>
        <xdr:cNvSpPr txBox="1"/>
      </xdr:nvSpPr>
      <xdr:spPr>
        <a:xfrm>
          <a:off x="16598900" y="597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121920</xdr:rowOff>
    </xdr:from>
    <xdr:to>
      <xdr:col>78</xdr:col>
      <xdr:colOff>120650</xdr:colOff>
      <xdr:row>36</xdr:row>
      <xdr:rowOff>52070</xdr:rowOff>
    </xdr:to>
    <xdr:sp macro="" textlink="">
      <xdr:nvSpPr>
        <xdr:cNvPr id="327" name="楕円 326"/>
        <xdr:cNvSpPr/>
      </xdr:nvSpPr>
      <xdr:spPr>
        <a:xfrm>
          <a:off x="156210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28" name="テキスト ボックス 327"/>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116205</xdr:rowOff>
    </xdr:from>
    <xdr:to>
      <xdr:col>74</xdr:col>
      <xdr:colOff>31750</xdr:colOff>
      <xdr:row>36</xdr:row>
      <xdr:rowOff>46355</xdr:rowOff>
    </xdr:to>
    <xdr:sp macro="" textlink="">
      <xdr:nvSpPr>
        <xdr:cNvPr id="329" name="楕円 328"/>
        <xdr:cNvSpPr/>
      </xdr:nvSpPr>
      <xdr:spPr>
        <a:xfrm>
          <a:off x="147320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56532</xdr:rowOff>
    </xdr:from>
    <xdr:ext cx="762000" cy="259045"/>
    <xdr:sp macro="" textlink="">
      <xdr:nvSpPr>
        <xdr:cNvPr id="330" name="テキスト ボックス 329"/>
        <xdr:cNvSpPr txBox="1"/>
      </xdr:nvSpPr>
      <xdr:spPr>
        <a:xfrm>
          <a:off x="14401800" y="588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110490</xdr:rowOff>
    </xdr:from>
    <xdr:to>
      <xdr:col>69</xdr:col>
      <xdr:colOff>142875</xdr:colOff>
      <xdr:row>36</xdr:row>
      <xdr:rowOff>40640</xdr:rowOff>
    </xdr:to>
    <xdr:sp macro="" textlink="">
      <xdr:nvSpPr>
        <xdr:cNvPr id="331" name="楕円 330"/>
        <xdr:cNvSpPr/>
      </xdr:nvSpPr>
      <xdr:spPr>
        <a:xfrm>
          <a:off x="13843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32" name="テキスト ボックス 331"/>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104775</xdr:rowOff>
    </xdr:from>
    <xdr:to>
      <xdr:col>65</xdr:col>
      <xdr:colOff>53975</xdr:colOff>
      <xdr:row>36</xdr:row>
      <xdr:rowOff>34925</xdr:rowOff>
    </xdr:to>
    <xdr:sp macro="" textlink="">
      <xdr:nvSpPr>
        <xdr:cNvPr id="333" name="楕円 332"/>
        <xdr:cNvSpPr/>
      </xdr:nvSpPr>
      <xdr:spPr>
        <a:xfrm>
          <a:off x="12954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45102</xdr:rowOff>
    </xdr:from>
    <xdr:ext cx="762000" cy="259045"/>
    <xdr:sp macro="" textlink="">
      <xdr:nvSpPr>
        <xdr:cNvPr id="334" name="テキスト ボックス 333"/>
        <xdr:cNvSpPr txBox="1"/>
      </xdr:nvSpPr>
      <xdr:spPr>
        <a:xfrm>
          <a:off x="12623800" y="587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年度に類似団体平均を上回ってから約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％で推移して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は前年度比較で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今後数年は平成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年度同等額の元利償還金支払いが続く見込みとなっており、新規市債の発行を抑制し、公債費の適正化に努める。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8889</xdr:rowOff>
    </xdr:from>
    <xdr:to>
      <xdr:col>24</xdr:col>
      <xdr:colOff>25400</xdr:colOff>
      <xdr:row>77</xdr:row>
      <xdr:rowOff>54611</xdr:rowOff>
    </xdr:to>
    <xdr:cxnSp macro="">
      <xdr:nvCxnSpPr>
        <xdr:cNvPr id="367" name="直線コネクタ 366"/>
        <xdr:cNvCxnSpPr/>
      </xdr:nvCxnSpPr>
      <xdr:spPr>
        <a:xfrm flipV="1">
          <a:off x="3987800" y="132105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85107</xdr:rowOff>
    </xdr:from>
    <xdr:ext cx="762000" cy="259045"/>
    <xdr:sp macro="" textlink="">
      <xdr:nvSpPr>
        <xdr:cNvPr id="368" name="公債費平均値テキスト"/>
        <xdr:cNvSpPr txBox="1"/>
      </xdr:nvSpPr>
      <xdr:spPr>
        <a:xfrm>
          <a:off x="4914900" y="12943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54611</xdr:rowOff>
    </xdr:from>
    <xdr:to>
      <xdr:col>19</xdr:col>
      <xdr:colOff>187325</xdr:colOff>
      <xdr:row>77</xdr:row>
      <xdr:rowOff>69850</xdr:rowOff>
    </xdr:to>
    <xdr:cxnSp macro="">
      <xdr:nvCxnSpPr>
        <xdr:cNvPr id="370" name="直線コネクタ 369"/>
        <xdr:cNvCxnSpPr/>
      </xdr:nvCxnSpPr>
      <xdr:spPr>
        <a:xfrm flipV="1">
          <a:off x="3098800" y="132562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2" name="テキスト ボックス 371"/>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46989</xdr:rowOff>
    </xdr:from>
    <xdr:to>
      <xdr:col>15</xdr:col>
      <xdr:colOff>98425</xdr:colOff>
      <xdr:row>77</xdr:row>
      <xdr:rowOff>69850</xdr:rowOff>
    </xdr:to>
    <xdr:cxnSp macro="">
      <xdr:nvCxnSpPr>
        <xdr:cNvPr id="373" name="直線コネクタ 372"/>
        <xdr:cNvCxnSpPr/>
      </xdr:nvCxnSpPr>
      <xdr:spPr>
        <a:xfrm>
          <a:off x="2209800" y="13248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1287</xdr:rowOff>
    </xdr:from>
    <xdr:ext cx="762000" cy="259045"/>
    <xdr:sp macro="" textlink="">
      <xdr:nvSpPr>
        <xdr:cNvPr id="375" name="テキスト ボックス 374"/>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1270</xdr:rowOff>
    </xdr:from>
    <xdr:to>
      <xdr:col>11</xdr:col>
      <xdr:colOff>9525</xdr:colOff>
      <xdr:row>77</xdr:row>
      <xdr:rowOff>46989</xdr:rowOff>
    </xdr:to>
    <xdr:cxnSp macro="">
      <xdr:nvCxnSpPr>
        <xdr:cNvPr id="376" name="直線コネクタ 375"/>
        <xdr:cNvCxnSpPr/>
      </xdr:nvCxnSpPr>
      <xdr:spPr>
        <a:xfrm>
          <a:off x="1320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78" name="テキスト ボックス 377"/>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79" name="フローチャート: 判断 378"/>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0" name="テキスト ボックス 379"/>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86" name="楕円 385"/>
        <xdr:cNvSpPr/>
      </xdr:nvSpPr>
      <xdr:spPr>
        <a:xfrm>
          <a:off x="4775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101616</xdr:rowOff>
    </xdr:from>
    <xdr:ext cx="762000" cy="259045"/>
    <xdr:sp macro="" textlink="">
      <xdr:nvSpPr>
        <xdr:cNvPr id="387" name="公債費該当値テキスト"/>
        <xdr:cNvSpPr txBox="1"/>
      </xdr:nvSpPr>
      <xdr:spPr>
        <a:xfrm>
          <a:off x="4914900" y="1313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3811</xdr:rowOff>
    </xdr:from>
    <xdr:to>
      <xdr:col>20</xdr:col>
      <xdr:colOff>38100</xdr:colOff>
      <xdr:row>77</xdr:row>
      <xdr:rowOff>105411</xdr:rowOff>
    </xdr:to>
    <xdr:sp macro="" textlink="">
      <xdr:nvSpPr>
        <xdr:cNvPr id="388" name="楕円 387"/>
        <xdr:cNvSpPr/>
      </xdr:nvSpPr>
      <xdr:spPr>
        <a:xfrm>
          <a:off x="3937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90188</xdr:rowOff>
    </xdr:from>
    <xdr:ext cx="736600" cy="259045"/>
    <xdr:sp macro="" textlink="">
      <xdr:nvSpPr>
        <xdr:cNvPr id="389" name="テキスト ボックス 388"/>
        <xdr:cNvSpPr txBox="1"/>
      </xdr:nvSpPr>
      <xdr:spPr>
        <a:xfrm>
          <a:off x="3606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0" name="楕円 389"/>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105427</xdr:rowOff>
    </xdr:from>
    <xdr:ext cx="762000" cy="259045"/>
    <xdr:sp macro="" textlink="">
      <xdr:nvSpPr>
        <xdr:cNvPr id="391" name="テキスト ボックス 390"/>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2" name="楕円 391"/>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93" name="テキスト ボックス 392"/>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4" name="楕円 393"/>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5" name="テキスト ボックス 394"/>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公債費を除いた経費全体の経常収支比率は全国・県・類似団体平均を下回っている状態が続いているが、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人口減少等による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市税の減など</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経常一般財源の減少が進むことによ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数値の悪化が予想される。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引き続き適切な定員管理による人件費の抑制や公の施設の廃止、譲渡民営化、継続的な事務事業の見直しによる経費削減、市税徴収率の向上による歳入確保を進め、財政の健全化に努める。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74422</xdr:rowOff>
    </xdr:from>
    <xdr:to>
      <xdr:col>82</xdr:col>
      <xdr:colOff>107950</xdr:colOff>
      <xdr:row>75</xdr:row>
      <xdr:rowOff>124714</xdr:rowOff>
    </xdr:to>
    <xdr:cxnSp macro="">
      <xdr:nvCxnSpPr>
        <xdr:cNvPr id="426" name="直線コネクタ 425"/>
        <xdr:cNvCxnSpPr/>
      </xdr:nvCxnSpPr>
      <xdr:spPr>
        <a:xfrm flipV="1">
          <a:off x="15671800" y="129331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7"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124714</xdr:rowOff>
    </xdr:to>
    <xdr:cxnSp macro="">
      <xdr:nvCxnSpPr>
        <xdr:cNvPr id="429" name="直線コネクタ 428"/>
        <xdr:cNvCxnSpPr/>
      </xdr:nvCxnSpPr>
      <xdr:spPr>
        <a:xfrm>
          <a:off x="14782800" y="129286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1" name="テキスト ボックス 430"/>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75</xdr:row>
      <xdr:rowOff>97282</xdr:rowOff>
    </xdr:to>
    <xdr:cxnSp macro="">
      <xdr:nvCxnSpPr>
        <xdr:cNvPr id="432" name="直線コネクタ 431"/>
        <xdr:cNvCxnSpPr/>
      </xdr:nvCxnSpPr>
      <xdr:spPr>
        <a:xfrm flipV="1">
          <a:off x="13893800" y="129286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4" name="テキスト ボックス 433"/>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97282</xdr:rowOff>
    </xdr:from>
    <xdr:to>
      <xdr:col>69</xdr:col>
      <xdr:colOff>92075</xdr:colOff>
      <xdr:row>75</xdr:row>
      <xdr:rowOff>156718</xdr:rowOff>
    </xdr:to>
    <xdr:cxnSp macro="">
      <xdr:nvCxnSpPr>
        <xdr:cNvPr id="435" name="直線コネクタ 434"/>
        <xdr:cNvCxnSpPr/>
      </xdr:nvCxnSpPr>
      <xdr:spPr>
        <a:xfrm flipV="1">
          <a:off x="13004800" y="1295603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7" name="テキスト ボックス 436"/>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xdr:rowOff>
    </xdr:from>
    <xdr:to>
      <xdr:col>65</xdr:col>
      <xdr:colOff>53975</xdr:colOff>
      <xdr:row>76</xdr:row>
      <xdr:rowOff>118363</xdr:rowOff>
    </xdr:to>
    <xdr:sp macro="" textlink="">
      <xdr:nvSpPr>
        <xdr:cNvPr id="438" name="フローチャート: 判断 437"/>
        <xdr:cNvSpPr/>
      </xdr:nvSpPr>
      <xdr:spPr>
        <a:xfrm>
          <a:off x="129540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103140</xdr:rowOff>
    </xdr:from>
    <xdr:ext cx="762000" cy="259045"/>
    <xdr:sp macro="" textlink="">
      <xdr:nvSpPr>
        <xdr:cNvPr id="439" name="テキスト ボックス 438"/>
        <xdr:cNvSpPr txBox="1"/>
      </xdr:nvSpPr>
      <xdr:spPr>
        <a:xfrm>
          <a:off x="12623800" y="1313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23622</xdr:rowOff>
    </xdr:from>
    <xdr:to>
      <xdr:col>82</xdr:col>
      <xdr:colOff>158750</xdr:colOff>
      <xdr:row>75</xdr:row>
      <xdr:rowOff>125222</xdr:rowOff>
    </xdr:to>
    <xdr:sp macro="" textlink="">
      <xdr:nvSpPr>
        <xdr:cNvPr id="445" name="楕円 444"/>
        <xdr:cNvSpPr/>
      </xdr:nvSpPr>
      <xdr:spPr>
        <a:xfrm>
          <a:off x="164592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40149</xdr:rowOff>
    </xdr:from>
    <xdr:ext cx="762000" cy="259045"/>
    <xdr:sp macro="" textlink="">
      <xdr:nvSpPr>
        <xdr:cNvPr id="446" name="公債費以外該当値テキスト"/>
        <xdr:cNvSpPr txBox="1"/>
      </xdr:nvSpPr>
      <xdr:spPr>
        <a:xfrm>
          <a:off x="16598900" y="1272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73914</xdr:rowOff>
    </xdr:from>
    <xdr:to>
      <xdr:col>78</xdr:col>
      <xdr:colOff>120650</xdr:colOff>
      <xdr:row>76</xdr:row>
      <xdr:rowOff>4065</xdr:rowOff>
    </xdr:to>
    <xdr:sp macro="" textlink="">
      <xdr:nvSpPr>
        <xdr:cNvPr id="447" name="楕円 446"/>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14241</xdr:rowOff>
    </xdr:from>
    <xdr:ext cx="736600" cy="259045"/>
    <xdr:sp macro="" textlink="">
      <xdr:nvSpPr>
        <xdr:cNvPr id="448" name="テキスト ボックス 447"/>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49" name="楕円 448"/>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0" name="テキスト ボックス 449"/>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46482</xdr:rowOff>
    </xdr:from>
    <xdr:to>
      <xdr:col>69</xdr:col>
      <xdr:colOff>142875</xdr:colOff>
      <xdr:row>75</xdr:row>
      <xdr:rowOff>148081</xdr:rowOff>
    </xdr:to>
    <xdr:sp macro="" textlink="">
      <xdr:nvSpPr>
        <xdr:cNvPr id="451" name="楕円 450"/>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158259</xdr:rowOff>
    </xdr:from>
    <xdr:ext cx="762000" cy="259045"/>
    <xdr:sp macro="" textlink="">
      <xdr:nvSpPr>
        <xdr:cNvPr id="452" name="テキスト ボックス 451"/>
        <xdr:cNvSpPr txBox="1"/>
      </xdr:nvSpPr>
      <xdr:spPr>
        <a:xfrm>
          <a:off x="13512800" y="1267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3" name="楕円 452"/>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4" name="テキスト ボックス 45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169299</xdr:rowOff>
    </xdr:from>
    <xdr:to>
      <xdr:col>29</xdr:col>
      <xdr:colOff>127000</xdr:colOff>
      <xdr:row>17</xdr:row>
      <xdr:rowOff>18295</xdr:rowOff>
    </xdr:to>
    <xdr:cxnSp macro="">
      <xdr:nvCxnSpPr>
        <xdr:cNvPr id="47" name="直線コネクタ 46"/>
        <xdr:cNvCxnSpPr/>
      </xdr:nvCxnSpPr>
      <xdr:spPr bwMode="auto">
        <a:xfrm flipV="1">
          <a:off x="5003800" y="2960124"/>
          <a:ext cx="647700" cy="204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154076</xdr:rowOff>
    </xdr:from>
    <xdr:ext cx="762000" cy="259045"/>
    <xdr:sp macro="" textlink="">
      <xdr:nvSpPr>
        <xdr:cNvPr id="48" name="人口1人当たり決算額の推移平均値テキスト130"/>
        <xdr:cNvSpPr txBox="1"/>
      </xdr:nvSpPr>
      <xdr:spPr>
        <a:xfrm>
          <a:off x="5740400" y="2944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18295</xdr:rowOff>
    </xdr:from>
    <xdr:to>
      <xdr:col>26</xdr:col>
      <xdr:colOff>50800</xdr:colOff>
      <xdr:row>17</xdr:row>
      <xdr:rowOff>27955</xdr:rowOff>
    </xdr:to>
    <xdr:cxnSp macro="">
      <xdr:nvCxnSpPr>
        <xdr:cNvPr id="50" name="直線コネクタ 49"/>
        <xdr:cNvCxnSpPr/>
      </xdr:nvCxnSpPr>
      <xdr:spPr bwMode="auto">
        <a:xfrm flipV="1">
          <a:off x="4305300" y="2980570"/>
          <a:ext cx="698500" cy="9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96245</xdr:rowOff>
    </xdr:from>
    <xdr:ext cx="736600" cy="259045"/>
    <xdr:sp macro="" textlink="">
      <xdr:nvSpPr>
        <xdr:cNvPr id="52" name="テキスト ボックス 51"/>
        <xdr:cNvSpPr txBox="1"/>
      </xdr:nvSpPr>
      <xdr:spPr>
        <a:xfrm>
          <a:off x="4622800" y="3058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27955</xdr:rowOff>
    </xdr:from>
    <xdr:to>
      <xdr:col>22</xdr:col>
      <xdr:colOff>114300</xdr:colOff>
      <xdr:row>17</xdr:row>
      <xdr:rowOff>28220</xdr:rowOff>
    </xdr:to>
    <xdr:cxnSp macro="">
      <xdr:nvCxnSpPr>
        <xdr:cNvPr id="53" name="直線コネクタ 52"/>
        <xdr:cNvCxnSpPr/>
      </xdr:nvCxnSpPr>
      <xdr:spPr bwMode="auto">
        <a:xfrm flipV="1">
          <a:off x="3606800" y="2990230"/>
          <a:ext cx="698500" cy="2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108438</xdr:rowOff>
    </xdr:from>
    <xdr:ext cx="762000" cy="259045"/>
    <xdr:sp macro="" textlink="">
      <xdr:nvSpPr>
        <xdr:cNvPr id="55" name="テキスト ボックス 54"/>
        <xdr:cNvSpPr txBox="1"/>
      </xdr:nvSpPr>
      <xdr:spPr>
        <a:xfrm>
          <a:off x="3924300" y="307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21381</xdr:rowOff>
    </xdr:from>
    <xdr:to>
      <xdr:col>18</xdr:col>
      <xdr:colOff>177800</xdr:colOff>
      <xdr:row>17</xdr:row>
      <xdr:rowOff>28220</xdr:rowOff>
    </xdr:to>
    <xdr:cxnSp macro="">
      <xdr:nvCxnSpPr>
        <xdr:cNvPr id="56" name="直線コネクタ 55"/>
        <xdr:cNvCxnSpPr/>
      </xdr:nvCxnSpPr>
      <xdr:spPr bwMode="auto">
        <a:xfrm>
          <a:off x="2908300" y="2983656"/>
          <a:ext cx="698500" cy="68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2598</xdr:rowOff>
    </xdr:from>
    <xdr:to>
      <xdr:col>15</xdr:col>
      <xdr:colOff>101600</xdr:colOff>
      <xdr:row>17</xdr:row>
      <xdr:rowOff>104198</xdr:rowOff>
    </xdr:to>
    <xdr:sp macro="" textlink="">
      <xdr:nvSpPr>
        <xdr:cNvPr id="59" name="フローチャート: 判断 58"/>
        <xdr:cNvSpPr/>
      </xdr:nvSpPr>
      <xdr:spPr bwMode="auto">
        <a:xfrm>
          <a:off x="2857500" y="29648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88975</xdr:rowOff>
    </xdr:from>
    <xdr:ext cx="762000" cy="259045"/>
    <xdr:sp macro="" textlink="">
      <xdr:nvSpPr>
        <xdr:cNvPr id="60" name="テキスト ボックス 59"/>
        <xdr:cNvSpPr txBox="1"/>
      </xdr:nvSpPr>
      <xdr:spPr>
        <a:xfrm>
          <a:off x="2527300" y="305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118499</xdr:rowOff>
    </xdr:from>
    <xdr:to>
      <xdr:col>29</xdr:col>
      <xdr:colOff>177800</xdr:colOff>
      <xdr:row>17</xdr:row>
      <xdr:rowOff>48649</xdr:rowOff>
    </xdr:to>
    <xdr:sp macro="" textlink="">
      <xdr:nvSpPr>
        <xdr:cNvPr id="66" name="楕円 65"/>
        <xdr:cNvSpPr/>
      </xdr:nvSpPr>
      <xdr:spPr bwMode="auto">
        <a:xfrm>
          <a:off x="5600700" y="29093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135026</xdr:rowOff>
    </xdr:from>
    <xdr:ext cx="762000" cy="259045"/>
    <xdr:sp macro="" textlink="">
      <xdr:nvSpPr>
        <xdr:cNvPr id="67" name="人口1人当たり決算額の推移該当値テキスト130"/>
        <xdr:cNvSpPr txBox="1"/>
      </xdr:nvSpPr>
      <xdr:spPr>
        <a:xfrm>
          <a:off x="5740400" y="275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138945</xdr:rowOff>
    </xdr:from>
    <xdr:to>
      <xdr:col>26</xdr:col>
      <xdr:colOff>101600</xdr:colOff>
      <xdr:row>17</xdr:row>
      <xdr:rowOff>69095</xdr:rowOff>
    </xdr:to>
    <xdr:sp macro="" textlink="">
      <xdr:nvSpPr>
        <xdr:cNvPr id="68" name="楕円 67"/>
        <xdr:cNvSpPr/>
      </xdr:nvSpPr>
      <xdr:spPr bwMode="auto">
        <a:xfrm>
          <a:off x="4953000" y="29297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79272</xdr:rowOff>
    </xdr:from>
    <xdr:ext cx="736600" cy="259045"/>
    <xdr:sp macro="" textlink="">
      <xdr:nvSpPr>
        <xdr:cNvPr id="69" name="テキスト ボックス 68"/>
        <xdr:cNvSpPr txBox="1"/>
      </xdr:nvSpPr>
      <xdr:spPr>
        <a:xfrm>
          <a:off x="4622800" y="2698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148605</xdr:rowOff>
    </xdr:from>
    <xdr:to>
      <xdr:col>22</xdr:col>
      <xdr:colOff>165100</xdr:colOff>
      <xdr:row>17</xdr:row>
      <xdr:rowOff>78755</xdr:rowOff>
    </xdr:to>
    <xdr:sp macro="" textlink="">
      <xdr:nvSpPr>
        <xdr:cNvPr id="70" name="楕円 69"/>
        <xdr:cNvSpPr/>
      </xdr:nvSpPr>
      <xdr:spPr bwMode="auto">
        <a:xfrm>
          <a:off x="4254500" y="2939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88932</xdr:rowOff>
    </xdr:from>
    <xdr:ext cx="762000" cy="259045"/>
    <xdr:sp macro="" textlink="">
      <xdr:nvSpPr>
        <xdr:cNvPr id="71" name="テキスト ボックス 70"/>
        <xdr:cNvSpPr txBox="1"/>
      </xdr:nvSpPr>
      <xdr:spPr>
        <a:xfrm>
          <a:off x="3924300" y="2708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148870</xdr:rowOff>
    </xdr:from>
    <xdr:to>
      <xdr:col>19</xdr:col>
      <xdr:colOff>38100</xdr:colOff>
      <xdr:row>17</xdr:row>
      <xdr:rowOff>79020</xdr:rowOff>
    </xdr:to>
    <xdr:sp macro="" textlink="">
      <xdr:nvSpPr>
        <xdr:cNvPr id="72" name="楕円 71"/>
        <xdr:cNvSpPr/>
      </xdr:nvSpPr>
      <xdr:spPr bwMode="auto">
        <a:xfrm>
          <a:off x="3556000" y="2939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89197</xdr:rowOff>
    </xdr:from>
    <xdr:ext cx="762000" cy="259045"/>
    <xdr:sp macro="" textlink="">
      <xdr:nvSpPr>
        <xdr:cNvPr id="73" name="テキスト ボックス 72"/>
        <xdr:cNvSpPr txBox="1"/>
      </xdr:nvSpPr>
      <xdr:spPr>
        <a:xfrm>
          <a:off x="3225800" y="2708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142031</xdr:rowOff>
    </xdr:from>
    <xdr:to>
      <xdr:col>15</xdr:col>
      <xdr:colOff>101600</xdr:colOff>
      <xdr:row>17</xdr:row>
      <xdr:rowOff>72181</xdr:rowOff>
    </xdr:to>
    <xdr:sp macro="" textlink="">
      <xdr:nvSpPr>
        <xdr:cNvPr id="74" name="楕円 73"/>
        <xdr:cNvSpPr/>
      </xdr:nvSpPr>
      <xdr:spPr bwMode="auto">
        <a:xfrm>
          <a:off x="2857500" y="29328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82358</xdr:rowOff>
    </xdr:from>
    <xdr:ext cx="762000" cy="259045"/>
    <xdr:sp macro="" textlink="">
      <xdr:nvSpPr>
        <xdr:cNvPr id="75" name="テキスト ボックス 74"/>
        <xdr:cNvSpPr txBox="1"/>
      </xdr:nvSpPr>
      <xdr:spPr>
        <a:xfrm>
          <a:off x="2527300" y="270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155975</xdr:rowOff>
    </xdr:from>
    <xdr:to>
      <xdr:col>29</xdr:col>
      <xdr:colOff>127000</xdr:colOff>
      <xdr:row>35</xdr:row>
      <xdr:rowOff>189103</xdr:rowOff>
    </xdr:to>
    <xdr:cxnSp macro="">
      <xdr:nvCxnSpPr>
        <xdr:cNvPr id="109" name="直線コネクタ 108"/>
        <xdr:cNvCxnSpPr/>
      </xdr:nvCxnSpPr>
      <xdr:spPr bwMode="auto">
        <a:xfrm>
          <a:off x="5003800" y="6766325"/>
          <a:ext cx="647700" cy="33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110056</xdr:rowOff>
    </xdr:from>
    <xdr:ext cx="762000" cy="259045"/>
    <xdr:sp macro="" textlink="">
      <xdr:nvSpPr>
        <xdr:cNvPr id="110" name="人口1人当たり決算額の推移平均値テキスト445"/>
        <xdr:cNvSpPr txBox="1"/>
      </xdr:nvSpPr>
      <xdr:spPr>
        <a:xfrm>
          <a:off x="5740400" y="7063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125933</xdr:rowOff>
    </xdr:from>
    <xdr:to>
      <xdr:col>26</xdr:col>
      <xdr:colOff>50800</xdr:colOff>
      <xdr:row>35</xdr:row>
      <xdr:rowOff>155975</xdr:rowOff>
    </xdr:to>
    <xdr:cxnSp macro="">
      <xdr:nvCxnSpPr>
        <xdr:cNvPr id="112" name="直線コネクタ 111"/>
        <xdr:cNvCxnSpPr/>
      </xdr:nvCxnSpPr>
      <xdr:spPr bwMode="auto">
        <a:xfrm>
          <a:off x="4305300" y="6736283"/>
          <a:ext cx="698500" cy="30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40085</xdr:rowOff>
    </xdr:from>
    <xdr:ext cx="736600" cy="259045"/>
    <xdr:sp macro="" textlink="">
      <xdr:nvSpPr>
        <xdr:cNvPr id="114" name="テキスト ボックス 113"/>
        <xdr:cNvSpPr txBox="1"/>
      </xdr:nvSpPr>
      <xdr:spPr>
        <a:xfrm>
          <a:off x="4622800" y="7164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125933</xdr:rowOff>
    </xdr:from>
    <xdr:to>
      <xdr:col>22</xdr:col>
      <xdr:colOff>114300</xdr:colOff>
      <xdr:row>35</xdr:row>
      <xdr:rowOff>157994</xdr:rowOff>
    </xdr:to>
    <xdr:cxnSp macro="">
      <xdr:nvCxnSpPr>
        <xdr:cNvPr id="115" name="直線コネクタ 114"/>
        <xdr:cNvCxnSpPr/>
      </xdr:nvCxnSpPr>
      <xdr:spPr bwMode="auto">
        <a:xfrm flipV="1">
          <a:off x="3606800" y="6736283"/>
          <a:ext cx="698500" cy="32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34865</xdr:rowOff>
    </xdr:from>
    <xdr:ext cx="762000" cy="259045"/>
    <xdr:sp macro="" textlink="">
      <xdr:nvSpPr>
        <xdr:cNvPr id="117" name="テキスト ボックス 116"/>
        <xdr:cNvSpPr txBox="1"/>
      </xdr:nvSpPr>
      <xdr:spPr>
        <a:xfrm>
          <a:off x="3924300" y="7159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157994</xdr:rowOff>
    </xdr:from>
    <xdr:to>
      <xdr:col>18</xdr:col>
      <xdr:colOff>177800</xdr:colOff>
      <xdr:row>35</xdr:row>
      <xdr:rowOff>229318</xdr:rowOff>
    </xdr:to>
    <xdr:cxnSp macro="">
      <xdr:nvCxnSpPr>
        <xdr:cNvPr id="118" name="直線コネクタ 117"/>
        <xdr:cNvCxnSpPr/>
      </xdr:nvCxnSpPr>
      <xdr:spPr bwMode="auto">
        <a:xfrm flipV="1">
          <a:off x="2908300" y="6768344"/>
          <a:ext cx="698500" cy="713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46906</xdr:rowOff>
    </xdr:from>
    <xdr:ext cx="762000" cy="259045"/>
    <xdr:sp macro="" textlink="">
      <xdr:nvSpPr>
        <xdr:cNvPr id="120" name="テキスト ボックス 119"/>
        <xdr:cNvSpPr txBox="1"/>
      </xdr:nvSpPr>
      <xdr:spPr>
        <a:xfrm>
          <a:off x="32258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294722</xdr:rowOff>
    </xdr:from>
    <xdr:to>
      <xdr:col>15</xdr:col>
      <xdr:colOff>101600</xdr:colOff>
      <xdr:row>36</xdr:row>
      <xdr:rowOff>53422</xdr:rowOff>
    </xdr:to>
    <xdr:sp macro="" textlink="">
      <xdr:nvSpPr>
        <xdr:cNvPr id="121" name="フローチャート: 判断 120"/>
        <xdr:cNvSpPr/>
      </xdr:nvSpPr>
      <xdr:spPr bwMode="auto">
        <a:xfrm>
          <a:off x="2857500" y="6905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38199</xdr:rowOff>
    </xdr:from>
    <xdr:ext cx="762000" cy="259045"/>
    <xdr:sp macro="" textlink="">
      <xdr:nvSpPr>
        <xdr:cNvPr id="122" name="テキスト ボックス 121"/>
        <xdr:cNvSpPr txBox="1"/>
      </xdr:nvSpPr>
      <xdr:spPr>
        <a:xfrm>
          <a:off x="2527300" y="699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138303</xdr:rowOff>
    </xdr:from>
    <xdr:to>
      <xdr:col>29</xdr:col>
      <xdr:colOff>177800</xdr:colOff>
      <xdr:row>35</xdr:row>
      <xdr:rowOff>239903</xdr:rowOff>
    </xdr:to>
    <xdr:sp macro="" textlink="">
      <xdr:nvSpPr>
        <xdr:cNvPr id="128" name="楕円 127"/>
        <xdr:cNvSpPr/>
      </xdr:nvSpPr>
      <xdr:spPr bwMode="auto">
        <a:xfrm>
          <a:off x="5600700" y="6748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326280</xdr:rowOff>
    </xdr:from>
    <xdr:ext cx="762000" cy="259045"/>
    <xdr:sp macro="" textlink="">
      <xdr:nvSpPr>
        <xdr:cNvPr id="129" name="人口1人当たり決算額の推移該当値テキスト445"/>
        <xdr:cNvSpPr txBox="1"/>
      </xdr:nvSpPr>
      <xdr:spPr>
        <a:xfrm>
          <a:off x="5740400" y="6593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105175</xdr:rowOff>
    </xdr:from>
    <xdr:to>
      <xdr:col>26</xdr:col>
      <xdr:colOff>101600</xdr:colOff>
      <xdr:row>35</xdr:row>
      <xdr:rowOff>206775</xdr:rowOff>
    </xdr:to>
    <xdr:sp macro="" textlink="">
      <xdr:nvSpPr>
        <xdr:cNvPr id="130" name="楕円 129"/>
        <xdr:cNvSpPr/>
      </xdr:nvSpPr>
      <xdr:spPr bwMode="auto">
        <a:xfrm>
          <a:off x="4953000" y="6715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216952</xdr:rowOff>
    </xdr:from>
    <xdr:ext cx="736600" cy="259045"/>
    <xdr:sp macro="" textlink="">
      <xdr:nvSpPr>
        <xdr:cNvPr id="131" name="テキスト ボックス 130"/>
        <xdr:cNvSpPr txBox="1"/>
      </xdr:nvSpPr>
      <xdr:spPr>
        <a:xfrm>
          <a:off x="4622800" y="6484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75133</xdr:rowOff>
    </xdr:from>
    <xdr:to>
      <xdr:col>22</xdr:col>
      <xdr:colOff>165100</xdr:colOff>
      <xdr:row>35</xdr:row>
      <xdr:rowOff>176733</xdr:rowOff>
    </xdr:to>
    <xdr:sp macro="" textlink="">
      <xdr:nvSpPr>
        <xdr:cNvPr id="132" name="楕円 131"/>
        <xdr:cNvSpPr/>
      </xdr:nvSpPr>
      <xdr:spPr bwMode="auto">
        <a:xfrm>
          <a:off x="4254500" y="6685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186910</xdr:rowOff>
    </xdr:from>
    <xdr:ext cx="762000" cy="259045"/>
    <xdr:sp macro="" textlink="">
      <xdr:nvSpPr>
        <xdr:cNvPr id="133" name="テキスト ボックス 132"/>
        <xdr:cNvSpPr txBox="1"/>
      </xdr:nvSpPr>
      <xdr:spPr>
        <a:xfrm>
          <a:off x="3924300" y="645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107194</xdr:rowOff>
    </xdr:from>
    <xdr:to>
      <xdr:col>19</xdr:col>
      <xdr:colOff>38100</xdr:colOff>
      <xdr:row>35</xdr:row>
      <xdr:rowOff>208794</xdr:rowOff>
    </xdr:to>
    <xdr:sp macro="" textlink="">
      <xdr:nvSpPr>
        <xdr:cNvPr id="134" name="楕円 133"/>
        <xdr:cNvSpPr/>
      </xdr:nvSpPr>
      <xdr:spPr bwMode="auto">
        <a:xfrm>
          <a:off x="3556000" y="6717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218971</xdr:rowOff>
    </xdr:from>
    <xdr:ext cx="762000" cy="259045"/>
    <xdr:sp macro="" textlink="">
      <xdr:nvSpPr>
        <xdr:cNvPr id="135" name="テキスト ボックス 134"/>
        <xdr:cNvSpPr txBox="1"/>
      </xdr:nvSpPr>
      <xdr:spPr>
        <a:xfrm>
          <a:off x="3225800" y="648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178518</xdr:rowOff>
    </xdr:from>
    <xdr:to>
      <xdr:col>15</xdr:col>
      <xdr:colOff>101600</xdr:colOff>
      <xdr:row>35</xdr:row>
      <xdr:rowOff>280118</xdr:rowOff>
    </xdr:to>
    <xdr:sp macro="" textlink="">
      <xdr:nvSpPr>
        <xdr:cNvPr id="136" name="楕円 135"/>
        <xdr:cNvSpPr/>
      </xdr:nvSpPr>
      <xdr:spPr bwMode="auto">
        <a:xfrm>
          <a:off x="2857500" y="678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290295</xdr:rowOff>
    </xdr:from>
    <xdr:ext cx="762000" cy="259045"/>
    <xdr:sp macro="" textlink="">
      <xdr:nvSpPr>
        <xdr:cNvPr id="137" name="テキスト ボックス 136"/>
        <xdr:cNvSpPr txBox="1"/>
      </xdr:nvSpPr>
      <xdr:spPr>
        <a:xfrm>
          <a:off x="2527300" y="655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32,576
32,147
851.21
25,412,384
24,046,511
575,002
13,448,809
22,011,306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141762</xdr:rowOff>
    </xdr:from>
    <xdr:to>
      <xdr:col>24</xdr:col>
      <xdr:colOff>63500</xdr:colOff>
      <xdr:row>35</xdr:row>
      <xdr:rowOff>168897</xdr:rowOff>
    </xdr:to>
    <xdr:cxnSp macro="">
      <xdr:nvCxnSpPr>
        <xdr:cNvPr id="58" name="直線コネクタ 57"/>
        <xdr:cNvCxnSpPr/>
      </xdr:nvCxnSpPr>
      <xdr:spPr>
        <a:xfrm flipV="1">
          <a:off x="3797300" y="6142512"/>
          <a:ext cx="8382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23075</xdr:rowOff>
    </xdr:from>
    <xdr:ext cx="534377" cy="259045"/>
    <xdr:sp macro="" textlink="">
      <xdr:nvSpPr>
        <xdr:cNvPr id="59" name="人件費平均値テキスト"/>
        <xdr:cNvSpPr txBox="1"/>
      </xdr:nvSpPr>
      <xdr:spPr>
        <a:xfrm>
          <a:off x="4686300" y="6195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168897</xdr:rowOff>
    </xdr:from>
    <xdr:to>
      <xdr:col>19</xdr:col>
      <xdr:colOff>177800</xdr:colOff>
      <xdr:row>35</xdr:row>
      <xdr:rowOff>171320</xdr:rowOff>
    </xdr:to>
    <xdr:cxnSp macro="">
      <xdr:nvCxnSpPr>
        <xdr:cNvPr id="61" name="直線コネクタ 60"/>
        <xdr:cNvCxnSpPr/>
      </xdr:nvCxnSpPr>
      <xdr:spPr>
        <a:xfrm flipV="1">
          <a:off x="2908300" y="6169647"/>
          <a:ext cx="889000" cy="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137923</xdr:rowOff>
    </xdr:from>
    <xdr:ext cx="534377" cy="259045"/>
    <xdr:sp macro="" textlink="">
      <xdr:nvSpPr>
        <xdr:cNvPr id="63" name="テキスト ボックス 62"/>
        <xdr:cNvSpPr txBox="1"/>
      </xdr:nvSpPr>
      <xdr:spPr>
        <a:xfrm>
          <a:off x="3530111" y="6310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171320</xdr:rowOff>
    </xdr:from>
    <xdr:to>
      <xdr:col>15</xdr:col>
      <xdr:colOff>50800</xdr:colOff>
      <xdr:row>36</xdr:row>
      <xdr:rowOff>766</xdr:rowOff>
    </xdr:to>
    <xdr:cxnSp macro="">
      <xdr:nvCxnSpPr>
        <xdr:cNvPr id="64" name="直線コネクタ 63"/>
        <xdr:cNvCxnSpPr/>
      </xdr:nvCxnSpPr>
      <xdr:spPr>
        <a:xfrm flipV="1">
          <a:off x="2019300" y="6172070"/>
          <a:ext cx="889000" cy="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146034</xdr:rowOff>
    </xdr:from>
    <xdr:ext cx="534377" cy="259045"/>
    <xdr:sp macro="" textlink="">
      <xdr:nvSpPr>
        <xdr:cNvPr id="66" name="テキスト ボックス 65"/>
        <xdr:cNvSpPr txBox="1"/>
      </xdr:nvSpPr>
      <xdr:spPr>
        <a:xfrm>
          <a:off x="2641111" y="631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154349</xdr:rowOff>
    </xdr:from>
    <xdr:to>
      <xdr:col>10</xdr:col>
      <xdr:colOff>114300</xdr:colOff>
      <xdr:row>36</xdr:row>
      <xdr:rowOff>766</xdr:rowOff>
    </xdr:to>
    <xdr:cxnSp macro="">
      <xdr:nvCxnSpPr>
        <xdr:cNvPr id="67" name="直線コネクタ 66"/>
        <xdr:cNvCxnSpPr/>
      </xdr:nvCxnSpPr>
      <xdr:spPr>
        <a:xfrm>
          <a:off x="1130300" y="6155099"/>
          <a:ext cx="889000" cy="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167129</xdr:rowOff>
    </xdr:from>
    <xdr:ext cx="534377" cy="259045"/>
    <xdr:sp macro="" textlink="">
      <xdr:nvSpPr>
        <xdr:cNvPr id="69" name="テキスト ボックス 68"/>
        <xdr:cNvSpPr txBox="1"/>
      </xdr:nvSpPr>
      <xdr:spPr>
        <a:xfrm>
          <a:off x="1752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168092</xdr:rowOff>
    </xdr:from>
    <xdr:to>
      <xdr:col>6</xdr:col>
      <xdr:colOff>38100</xdr:colOff>
      <xdr:row>36</xdr:row>
      <xdr:rowOff>98242</xdr:rowOff>
    </xdr:to>
    <xdr:sp macro="" textlink="">
      <xdr:nvSpPr>
        <xdr:cNvPr id="70" name="フローチャート: 判断 69"/>
        <xdr:cNvSpPr/>
      </xdr:nvSpPr>
      <xdr:spPr>
        <a:xfrm>
          <a:off x="1079500" y="616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89369</xdr:rowOff>
    </xdr:from>
    <xdr:ext cx="534377" cy="259045"/>
    <xdr:sp macro="" textlink="">
      <xdr:nvSpPr>
        <xdr:cNvPr id="71" name="テキスト ボックス 70"/>
        <xdr:cNvSpPr txBox="1"/>
      </xdr:nvSpPr>
      <xdr:spPr>
        <a:xfrm>
          <a:off x="863111" y="626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90962</xdr:rowOff>
    </xdr:from>
    <xdr:to>
      <xdr:col>24</xdr:col>
      <xdr:colOff>114300</xdr:colOff>
      <xdr:row>36</xdr:row>
      <xdr:rowOff>21112</xdr:rowOff>
    </xdr:to>
    <xdr:sp macro="" textlink="">
      <xdr:nvSpPr>
        <xdr:cNvPr id="77" name="楕円 76"/>
        <xdr:cNvSpPr/>
      </xdr:nvSpPr>
      <xdr:spPr>
        <a:xfrm>
          <a:off x="4584700" y="609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113839</xdr:rowOff>
    </xdr:from>
    <xdr:ext cx="599010" cy="259045"/>
    <xdr:sp macro="" textlink="">
      <xdr:nvSpPr>
        <xdr:cNvPr id="78" name="人件費該当値テキスト"/>
        <xdr:cNvSpPr txBox="1"/>
      </xdr:nvSpPr>
      <xdr:spPr>
        <a:xfrm>
          <a:off x="4686300" y="594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118097</xdr:rowOff>
    </xdr:from>
    <xdr:to>
      <xdr:col>20</xdr:col>
      <xdr:colOff>38100</xdr:colOff>
      <xdr:row>36</xdr:row>
      <xdr:rowOff>48247</xdr:rowOff>
    </xdr:to>
    <xdr:sp macro="" textlink="">
      <xdr:nvSpPr>
        <xdr:cNvPr id="79" name="楕円 78"/>
        <xdr:cNvSpPr/>
      </xdr:nvSpPr>
      <xdr:spPr>
        <a:xfrm>
          <a:off x="3746500" y="611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64774</xdr:rowOff>
    </xdr:from>
    <xdr:ext cx="599010" cy="259045"/>
    <xdr:sp macro="" textlink="">
      <xdr:nvSpPr>
        <xdr:cNvPr id="80" name="テキスト ボックス 79"/>
        <xdr:cNvSpPr txBox="1"/>
      </xdr:nvSpPr>
      <xdr:spPr>
        <a:xfrm>
          <a:off x="3497795" y="5894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120520</xdr:rowOff>
    </xdr:from>
    <xdr:to>
      <xdr:col>15</xdr:col>
      <xdr:colOff>101600</xdr:colOff>
      <xdr:row>36</xdr:row>
      <xdr:rowOff>50670</xdr:rowOff>
    </xdr:to>
    <xdr:sp macro="" textlink="">
      <xdr:nvSpPr>
        <xdr:cNvPr id="81" name="楕円 80"/>
        <xdr:cNvSpPr/>
      </xdr:nvSpPr>
      <xdr:spPr>
        <a:xfrm>
          <a:off x="2857500" y="612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67197</xdr:rowOff>
    </xdr:from>
    <xdr:ext cx="599010" cy="259045"/>
    <xdr:sp macro="" textlink="">
      <xdr:nvSpPr>
        <xdr:cNvPr id="82" name="テキスト ボックス 81"/>
        <xdr:cNvSpPr txBox="1"/>
      </xdr:nvSpPr>
      <xdr:spPr>
        <a:xfrm>
          <a:off x="2608795" y="5896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121416</xdr:rowOff>
    </xdr:from>
    <xdr:to>
      <xdr:col>10</xdr:col>
      <xdr:colOff>165100</xdr:colOff>
      <xdr:row>36</xdr:row>
      <xdr:rowOff>51566</xdr:rowOff>
    </xdr:to>
    <xdr:sp macro="" textlink="">
      <xdr:nvSpPr>
        <xdr:cNvPr id="83" name="楕円 82"/>
        <xdr:cNvSpPr/>
      </xdr:nvSpPr>
      <xdr:spPr>
        <a:xfrm>
          <a:off x="1968500" y="612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68093</xdr:rowOff>
    </xdr:from>
    <xdr:ext cx="599010" cy="259045"/>
    <xdr:sp macro="" textlink="">
      <xdr:nvSpPr>
        <xdr:cNvPr id="84" name="テキスト ボックス 83"/>
        <xdr:cNvSpPr txBox="1"/>
      </xdr:nvSpPr>
      <xdr:spPr>
        <a:xfrm>
          <a:off x="1719795" y="589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103549</xdr:rowOff>
    </xdr:from>
    <xdr:to>
      <xdr:col>6</xdr:col>
      <xdr:colOff>38100</xdr:colOff>
      <xdr:row>36</xdr:row>
      <xdr:rowOff>33699</xdr:rowOff>
    </xdr:to>
    <xdr:sp macro="" textlink="">
      <xdr:nvSpPr>
        <xdr:cNvPr id="85" name="楕円 84"/>
        <xdr:cNvSpPr/>
      </xdr:nvSpPr>
      <xdr:spPr>
        <a:xfrm>
          <a:off x="1079500" y="61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50226</xdr:rowOff>
    </xdr:from>
    <xdr:ext cx="599010" cy="259045"/>
    <xdr:sp macro="" textlink="">
      <xdr:nvSpPr>
        <xdr:cNvPr id="86" name="テキスト ボックス 85"/>
        <xdr:cNvSpPr txBox="1"/>
      </xdr:nvSpPr>
      <xdr:spPr>
        <a:xfrm>
          <a:off x="830795" y="587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119474</xdr:rowOff>
    </xdr:from>
    <xdr:to>
      <xdr:col>24</xdr:col>
      <xdr:colOff>63500</xdr:colOff>
      <xdr:row>55</xdr:row>
      <xdr:rowOff>128215</xdr:rowOff>
    </xdr:to>
    <xdr:cxnSp macro="">
      <xdr:nvCxnSpPr>
        <xdr:cNvPr id="118" name="直線コネクタ 117"/>
        <xdr:cNvCxnSpPr/>
      </xdr:nvCxnSpPr>
      <xdr:spPr>
        <a:xfrm flipV="1">
          <a:off x="3797300" y="9549224"/>
          <a:ext cx="8382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91069</xdr:rowOff>
    </xdr:from>
    <xdr:ext cx="534377" cy="259045"/>
    <xdr:sp macro="" textlink="">
      <xdr:nvSpPr>
        <xdr:cNvPr id="119" name="物件費平均値テキスト"/>
        <xdr:cNvSpPr txBox="1"/>
      </xdr:nvSpPr>
      <xdr:spPr>
        <a:xfrm>
          <a:off x="4686300" y="969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128215</xdr:rowOff>
    </xdr:from>
    <xdr:to>
      <xdr:col>19</xdr:col>
      <xdr:colOff>177800</xdr:colOff>
      <xdr:row>55</xdr:row>
      <xdr:rowOff>136499</xdr:rowOff>
    </xdr:to>
    <xdr:cxnSp macro="">
      <xdr:nvCxnSpPr>
        <xdr:cNvPr id="121" name="直線コネクタ 120"/>
        <xdr:cNvCxnSpPr/>
      </xdr:nvCxnSpPr>
      <xdr:spPr>
        <a:xfrm flipV="1">
          <a:off x="2908300" y="9557965"/>
          <a:ext cx="8890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61253</xdr:rowOff>
    </xdr:from>
    <xdr:ext cx="534377" cy="259045"/>
    <xdr:sp macro="" textlink="">
      <xdr:nvSpPr>
        <xdr:cNvPr id="123" name="テキスト ボックス 122"/>
        <xdr:cNvSpPr txBox="1"/>
      </xdr:nvSpPr>
      <xdr:spPr>
        <a:xfrm>
          <a:off x="3530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136499</xdr:rowOff>
    </xdr:from>
    <xdr:to>
      <xdr:col>15</xdr:col>
      <xdr:colOff>50800</xdr:colOff>
      <xdr:row>56</xdr:row>
      <xdr:rowOff>26434</xdr:rowOff>
    </xdr:to>
    <xdr:cxnSp macro="">
      <xdr:nvCxnSpPr>
        <xdr:cNvPr id="124" name="直線コネクタ 123"/>
        <xdr:cNvCxnSpPr/>
      </xdr:nvCxnSpPr>
      <xdr:spPr>
        <a:xfrm flipV="1">
          <a:off x="2019300" y="9566249"/>
          <a:ext cx="889000" cy="6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68187</xdr:rowOff>
    </xdr:from>
    <xdr:ext cx="534377" cy="259045"/>
    <xdr:sp macro="" textlink="">
      <xdr:nvSpPr>
        <xdr:cNvPr id="126" name="テキスト ボックス 125"/>
        <xdr:cNvSpPr txBox="1"/>
      </xdr:nvSpPr>
      <xdr:spPr>
        <a:xfrm>
          <a:off x="2641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26434</xdr:rowOff>
    </xdr:from>
    <xdr:to>
      <xdr:col>10</xdr:col>
      <xdr:colOff>114300</xdr:colOff>
      <xdr:row>56</xdr:row>
      <xdr:rowOff>84553</xdr:rowOff>
    </xdr:to>
    <xdr:cxnSp macro="">
      <xdr:nvCxnSpPr>
        <xdr:cNvPr id="127" name="直線コネクタ 126"/>
        <xdr:cNvCxnSpPr/>
      </xdr:nvCxnSpPr>
      <xdr:spPr>
        <a:xfrm flipV="1">
          <a:off x="1130300" y="9627634"/>
          <a:ext cx="889000" cy="5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123258</xdr:rowOff>
    </xdr:from>
    <xdr:ext cx="534377" cy="259045"/>
    <xdr:sp macro="" textlink="">
      <xdr:nvSpPr>
        <xdr:cNvPr id="129" name="テキスト ボックス 128"/>
        <xdr:cNvSpPr txBox="1"/>
      </xdr:nvSpPr>
      <xdr:spPr>
        <a:xfrm>
          <a:off x="1752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66530</xdr:rowOff>
    </xdr:from>
    <xdr:to>
      <xdr:col>6</xdr:col>
      <xdr:colOff>38100</xdr:colOff>
      <xdr:row>57</xdr:row>
      <xdr:rowOff>168130</xdr:rowOff>
    </xdr:to>
    <xdr:sp macro="" textlink="">
      <xdr:nvSpPr>
        <xdr:cNvPr id="130" name="フローチャート: 判断 129"/>
        <xdr:cNvSpPr/>
      </xdr:nvSpPr>
      <xdr:spPr>
        <a:xfrm>
          <a:off x="1079500" y="983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159257</xdr:rowOff>
    </xdr:from>
    <xdr:ext cx="534377" cy="259045"/>
    <xdr:sp macro="" textlink="">
      <xdr:nvSpPr>
        <xdr:cNvPr id="131" name="テキスト ボックス 130"/>
        <xdr:cNvSpPr txBox="1"/>
      </xdr:nvSpPr>
      <xdr:spPr>
        <a:xfrm>
          <a:off x="863111" y="993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68674</xdr:rowOff>
    </xdr:from>
    <xdr:to>
      <xdr:col>24</xdr:col>
      <xdr:colOff>114300</xdr:colOff>
      <xdr:row>55</xdr:row>
      <xdr:rowOff>170274</xdr:rowOff>
    </xdr:to>
    <xdr:sp macro="" textlink="">
      <xdr:nvSpPr>
        <xdr:cNvPr id="137" name="楕円 136"/>
        <xdr:cNvSpPr/>
      </xdr:nvSpPr>
      <xdr:spPr>
        <a:xfrm>
          <a:off x="4584700" y="94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91551</xdr:rowOff>
    </xdr:from>
    <xdr:ext cx="534377" cy="259045"/>
    <xdr:sp macro="" textlink="">
      <xdr:nvSpPr>
        <xdr:cNvPr id="138" name="物件費該当値テキスト"/>
        <xdr:cNvSpPr txBox="1"/>
      </xdr:nvSpPr>
      <xdr:spPr>
        <a:xfrm>
          <a:off x="4686300" y="934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77415</xdr:rowOff>
    </xdr:from>
    <xdr:to>
      <xdr:col>20</xdr:col>
      <xdr:colOff>38100</xdr:colOff>
      <xdr:row>56</xdr:row>
      <xdr:rowOff>7565</xdr:rowOff>
    </xdr:to>
    <xdr:sp macro="" textlink="">
      <xdr:nvSpPr>
        <xdr:cNvPr id="139" name="楕円 138"/>
        <xdr:cNvSpPr/>
      </xdr:nvSpPr>
      <xdr:spPr>
        <a:xfrm>
          <a:off x="3746500" y="950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24092</xdr:rowOff>
    </xdr:from>
    <xdr:ext cx="534377" cy="259045"/>
    <xdr:sp macro="" textlink="">
      <xdr:nvSpPr>
        <xdr:cNvPr id="140" name="テキスト ボックス 139"/>
        <xdr:cNvSpPr txBox="1"/>
      </xdr:nvSpPr>
      <xdr:spPr>
        <a:xfrm>
          <a:off x="3530111" y="928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85699</xdr:rowOff>
    </xdr:from>
    <xdr:to>
      <xdr:col>15</xdr:col>
      <xdr:colOff>101600</xdr:colOff>
      <xdr:row>56</xdr:row>
      <xdr:rowOff>15849</xdr:rowOff>
    </xdr:to>
    <xdr:sp macro="" textlink="">
      <xdr:nvSpPr>
        <xdr:cNvPr id="141" name="楕円 140"/>
        <xdr:cNvSpPr/>
      </xdr:nvSpPr>
      <xdr:spPr>
        <a:xfrm>
          <a:off x="2857500" y="951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32376</xdr:rowOff>
    </xdr:from>
    <xdr:ext cx="534377" cy="259045"/>
    <xdr:sp macro="" textlink="">
      <xdr:nvSpPr>
        <xdr:cNvPr id="142" name="テキスト ボックス 141"/>
        <xdr:cNvSpPr txBox="1"/>
      </xdr:nvSpPr>
      <xdr:spPr>
        <a:xfrm>
          <a:off x="2641111" y="929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147084</xdr:rowOff>
    </xdr:from>
    <xdr:to>
      <xdr:col>10</xdr:col>
      <xdr:colOff>165100</xdr:colOff>
      <xdr:row>56</xdr:row>
      <xdr:rowOff>77234</xdr:rowOff>
    </xdr:to>
    <xdr:sp macro="" textlink="">
      <xdr:nvSpPr>
        <xdr:cNvPr id="143" name="楕円 142"/>
        <xdr:cNvSpPr/>
      </xdr:nvSpPr>
      <xdr:spPr>
        <a:xfrm>
          <a:off x="1968500" y="957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93761</xdr:rowOff>
    </xdr:from>
    <xdr:ext cx="534377" cy="259045"/>
    <xdr:sp macro="" textlink="">
      <xdr:nvSpPr>
        <xdr:cNvPr id="144" name="テキスト ボックス 143"/>
        <xdr:cNvSpPr txBox="1"/>
      </xdr:nvSpPr>
      <xdr:spPr>
        <a:xfrm>
          <a:off x="1752111" y="93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33753</xdr:rowOff>
    </xdr:from>
    <xdr:to>
      <xdr:col>6</xdr:col>
      <xdr:colOff>38100</xdr:colOff>
      <xdr:row>56</xdr:row>
      <xdr:rowOff>135353</xdr:rowOff>
    </xdr:to>
    <xdr:sp macro="" textlink="">
      <xdr:nvSpPr>
        <xdr:cNvPr id="145" name="楕円 144"/>
        <xdr:cNvSpPr/>
      </xdr:nvSpPr>
      <xdr:spPr>
        <a:xfrm>
          <a:off x="1079500" y="963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151880</xdr:rowOff>
    </xdr:from>
    <xdr:ext cx="534377" cy="259045"/>
    <xdr:sp macro="" textlink="">
      <xdr:nvSpPr>
        <xdr:cNvPr id="146" name="テキスト ボックス 145"/>
        <xdr:cNvSpPr txBox="1"/>
      </xdr:nvSpPr>
      <xdr:spPr>
        <a:xfrm>
          <a:off x="863111" y="9410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22337</xdr:rowOff>
    </xdr:from>
    <xdr:to>
      <xdr:col>24</xdr:col>
      <xdr:colOff>63500</xdr:colOff>
      <xdr:row>77</xdr:row>
      <xdr:rowOff>79167</xdr:rowOff>
    </xdr:to>
    <xdr:cxnSp macro="">
      <xdr:nvCxnSpPr>
        <xdr:cNvPr id="173" name="直線コネクタ 172"/>
        <xdr:cNvCxnSpPr/>
      </xdr:nvCxnSpPr>
      <xdr:spPr>
        <a:xfrm>
          <a:off x="3797300" y="13223987"/>
          <a:ext cx="838200" cy="5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91422</xdr:rowOff>
    </xdr:from>
    <xdr:ext cx="469744" cy="259045"/>
    <xdr:sp macro="" textlink="">
      <xdr:nvSpPr>
        <xdr:cNvPr id="174" name="維持補修費平均値テキスト"/>
        <xdr:cNvSpPr txBox="1"/>
      </xdr:nvSpPr>
      <xdr:spPr>
        <a:xfrm>
          <a:off x="4686300" y="132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20211</xdr:rowOff>
    </xdr:from>
    <xdr:to>
      <xdr:col>19</xdr:col>
      <xdr:colOff>177800</xdr:colOff>
      <xdr:row>77</xdr:row>
      <xdr:rowOff>22337</xdr:rowOff>
    </xdr:to>
    <xdr:cxnSp macro="">
      <xdr:nvCxnSpPr>
        <xdr:cNvPr id="176" name="直線コネクタ 175"/>
        <xdr:cNvCxnSpPr/>
      </xdr:nvCxnSpPr>
      <xdr:spPr>
        <a:xfrm>
          <a:off x="2908300" y="13221861"/>
          <a:ext cx="889000" cy="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19116</xdr:rowOff>
    </xdr:from>
    <xdr:ext cx="469744" cy="259045"/>
    <xdr:sp macro="" textlink="">
      <xdr:nvSpPr>
        <xdr:cNvPr id="178" name="テキスト ボックス 177"/>
        <xdr:cNvSpPr txBox="1"/>
      </xdr:nvSpPr>
      <xdr:spPr>
        <a:xfrm>
          <a:off x="3562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20211</xdr:rowOff>
    </xdr:from>
    <xdr:to>
      <xdr:col>15</xdr:col>
      <xdr:colOff>50800</xdr:colOff>
      <xdr:row>77</xdr:row>
      <xdr:rowOff>20690</xdr:rowOff>
    </xdr:to>
    <xdr:cxnSp macro="">
      <xdr:nvCxnSpPr>
        <xdr:cNvPr id="179" name="直線コネクタ 178"/>
        <xdr:cNvCxnSpPr/>
      </xdr:nvCxnSpPr>
      <xdr:spPr>
        <a:xfrm flipV="1">
          <a:off x="2019300" y="13221861"/>
          <a:ext cx="889000" cy="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38935</xdr:rowOff>
    </xdr:from>
    <xdr:ext cx="469744" cy="259045"/>
    <xdr:sp macro="" textlink="">
      <xdr:nvSpPr>
        <xdr:cNvPr id="181" name="テキスト ボックス 180"/>
        <xdr:cNvSpPr txBox="1"/>
      </xdr:nvSpPr>
      <xdr:spPr>
        <a:xfrm>
          <a:off x="2673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150741</xdr:rowOff>
    </xdr:from>
    <xdr:to>
      <xdr:col>10</xdr:col>
      <xdr:colOff>114300</xdr:colOff>
      <xdr:row>77</xdr:row>
      <xdr:rowOff>20690</xdr:rowOff>
    </xdr:to>
    <xdr:cxnSp macro="">
      <xdr:nvCxnSpPr>
        <xdr:cNvPr id="182" name="直線コネクタ 181"/>
        <xdr:cNvCxnSpPr/>
      </xdr:nvCxnSpPr>
      <xdr:spPr>
        <a:xfrm>
          <a:off x="1130300" y="13180941"/>
          <a:ext cx="889000" cy="4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49108</xdr:rowOff>
    </xdr:from>
    <xdr:ext cx="469744" cy="259045"/>
    <xdr:sp macro="" textlink="">
      <xdr:nvSpPr>
        <xdr:cNvPr id="184" name="テキスト ボックス 183"/>
        <xdr:cNvSpPr txBox="1"/>
      </xdr:nvSpPr>
      <xdr:spPr>
        <a:xfrm>
          <a:off x="1784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43134</xdr:rowOff>
    </xdr:from>
    <xdr:to>
      <xdr:col>6</xdr:col>
      <xdr:colOff>38100</xdr:colOff>
      <xdr:row>77</xdr:row>
      <xdr:rowOff>144734</xdr:rowOff>
    </xdr:to>
    <xdr:sp macro="" textlink="">
      <xdr:nvSpPr>
        <xdr:cNvPr id="185" name="フローチャート: 判断 184"/>
        <xdr:cNvSpPr/>
      </xdr:nvSpPr>
      <xdr:spPr>
        <a:xfrm>
          <a:off x="1079500" y="1324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135861</xdr:rowOff>
    </xdr:from>
    <xdr:ext cx="469744" cy="259045"/>
    <xdr:sp macro="" textlink="">
      <xdr:nvSpPr>
        <xdr:cNvPr id="186" name="テキスト ボックス 185"/>
        <xdr:cNvSpPr txBox="1"/>
      </xdr:nvSpPr>
      <xdr:spPr>
        <a:xfrm>
          <a:off x="895428" y="1333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28367</xdr:rowOff>
    </xdr:from>
    <xdr:to>
      <xdr:col>24</xdr:col>
      <xdr:colOff>114300</xdr:colOff>
      <xdr:row>77</xdr:row>
      <xdr:rowOff>129967</xdr:rowOff>
    </xdr:to>
    <xdr:sp macro="" textlink="">
      <xdr:nvSpPr>
        <xdr:cNvPr id="192" name="楕円 191"/>
        <xdr:cNvSpPr/>
      </xdr:nvSpPr>
      <xdr:spPr>
        <a:xfrm>
          <a:off x="4584700" y="13230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51244</xdr:rowOff>
    </xdr:from>
    <xdr:ext cx="534377" cy="259045"/>
    <xdr:sp macro="" textlink="">
      <xdr:nvSpPr>
        <xdr:cNvPr id="193" name="維持補修費該当値テキスト"/>
        <xdr:cNvSpPr txBox="1"/>
      </xdr:nvSpPr>
      <xdr:spPr>
        <a:xfrm>
          <a:off x="4686300" y="1308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142987</xdr:rowOff>
    </xdr:from>
    <xdr:to>
      <xdr:col>20</xdr:col>
      <xdr:colOff>38100</xdr:colOff>
      <xdr:row>77</xdr:row>
      <xdr:rowOff>73137</xdr:rowOff>
    </xdr:to>
    <xdr:sp macro="" textlink="">
      <xdr:nvSpPr>
        <xdr:cNvPr id="194" name="楕円 193"/>
        <xdr:cNvSpPr/>
      </xdr:nvSpPr>
      <xdr:spPr>
        <a:xfrm>
          <a:off x="3746500" y="131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89664</xdr:rowOff>
    </xdr:from>
    <xdr:ext cx="534377" cy="259045"/>
    <xdr:sp macro="" textlink="">
      <xdr:nvSpPr>
        <xdr:cNvPr id="195" name="テキスト ボックス 194"/>
        <xdr:cNvSpPr txBox="1"/>
      </xdr:nvSpPr>
      <xdr:spPr>
        <a:xfrm>
          <a:off x="3530111" y="129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140861</xdr:rowOff>
    </xdr:from>
    <xdr:to>
      <xdr:col>15</xdr:col>
      <xdr:colOff>101600</xdr:colOff>
      <xdr:row>77</xdr:row>
      <xdr:rowOff>71011</xdr:rowOff>
    </xdr:to>
    <xdr:sp macro="" textlink="">
      <xdr:nvSpPr>
        <xdr:cNvPr id="196" name="楕円 195"/>
        <xdr:cNvSpPr/>
      </xdr:nvSpPr>
      <xdr:spPr>
        <a:xfrm>
          <a:off x="2857500" y="131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87537</xdr:rowOff>
    </xdr:from>
    <xdr:ext cx="534377" cy="259045"/>
    <xdr:sp macro="" textlink="">
      <xdr:nvSpPr>
        <xdr:cNvPr id="197" name="テキスト ボックス 196"/>
        <xdr:cNvSpPr txBox="1"/>
      </xdr:nvSpPr>
      <xdr:spPr>
        <a:xfrm>
          <a:off x="2641111" y="129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141340</xdr:rowOff>
    </xdr:from>
    <xdr:to>
      <xdr:col>10</xdr:col>
      <xdr:colOff>165100</xdr:colOff>
      <xdr:row>77</xdr:row>
      <xdr:rowOff>71490</xdr:rowOff>
    </xdr:to>
    <xdr:sp macro="" textlink="">
      <xdr:nvSpPr>
        <xdr:cNvPr id="198" name="楕円 197"/>
        <xdr:cNvSpPr/>
      </xdr:nvSpPr>
      <xdr:spPr>
        <a:xfrm>
          <a:off x="1968500" y="131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88018</xdr:rowOff>
    </xdr:from>
    <xdr:ext cx="534377" cy="259045"/>
    <xdr:sp macro="" textlink="">
      <xdr:nvSpPr>
        <xdr:cNvPr id="199" name="テキスト ボックス 198"/>
        <xdr:cNvSpPr txBox="1"/>
      </xdr:nvSpPr>
      <xdr:spPr>
        <a:xfrm>
          <a:off x="1752111" y="1294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99941</xdr:rowOff>
    </xdr:from>
    <xdr:to>
      <xdr:col>6</xdr:col>
      <xdr:colOff>38100</xdr:colOff>
      <xdr:row>77</xdr:row>
      <xdr:rowOff>30091</xdr:rowOff>
    </xdr:to>
    <xdr:sp macro="" textlink="">
      <xdr:nvSpPr>
        <xdr:cNvPr id="200" name="楕円 199"/>
        <xdr:cNvSpPr/>
      </xdr:nvSpPr>
      <xdr:spPr>
        <a:xfrm>
          <a:off x="1079500" y="131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46618</xdr:rowOff>
    </xdr:from>
    <xdr:ext cx="534377" cy="259045"/>
    <xdr:sp macro="" textlink="">
      <xdr:nvSpPr>
        <xdr:cNvPr id="201" name="テキスト ボックス 200"/>
        <xdr:cNvSpPr txBox="1"/>
      </xdr:nvSpPr>
      <xdr:spPr>
        <a:xfrm>
          <a:off x="863111" y="1290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52770</xdr:rowOff>
    </xdr:from>
    <xdr:to>
      <xdr:col>24</xdr:col>
      <xdr:colOff>63500</xdr:colOff>
      <xdr:row>98</xdr:row>
      <xdr:rowOff>62029</xdr:rowOff>
    </xdr:to>
    <xdr:cxnSp macro="">
      <xdr:nvCxnSpPr>
        <xdr:cNvPr id="231" name="直線コネクタ 230"/>
        <xdr:cNvCxnSpPr/>
      </xdr:nvCxnSpPr>
      <xdr:spPr>
        <a:xfrm>
          <a:off x="3797300" y="16854870"/>
          <a:ext cx="8382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46447</xdr:rowOff>
    </xdr:from>
    <xdr:to>
      <xdr:col>19</xdr:col>
      <xdr:colOff>177800</xdr:colOff>
      <xdr:row>98</xdr:row>
      <xdr:rowOff>52770</xdr:rowOff>
    </xdr:to>
    <xdr:cxnSp macro="">
      <xdr:nvCxnSpPr>
        <xdr:cNvPr id="234" name="直線コネクタ 233"/>
        <xdr:cNvCxnSpPr/>
      </xdr:nvCxnSpPr>
      <xdr:spPr>
        <a:xfrm>
          <a:off x="2908300" y="16848547"/>
          <a:ext cx="889000" cy="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46447</xdr:rowOff>
    </xdr:from>
    <xdr:to>
      <xdr:col>15</xdr:col>
      <xdr:colOff>50800</xdr:colOff>
      <xdr:row>98</xdr:row>
      <xdr:rowOff>113281</xdr:rowOff>
    </xdr:to>
    <xdr:cxnSp macro="">
      <xdr:nvCxnSpPr>
        <xdr:cNvPr id="237" name="直線コネクタ 236"/>
        <xdr:cNvCxnSpPr/>
      </xdr:nvCxnSpPr>
      <xdr:spPr>
        <a:xfrm flipV="1">
          <a:off x="2019300" y="16848547"/>
          <a:ext cx="889000" cy="6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108328</xdr:rowOff>
    </xdr:from>
    <xdr:to>
      <xdr:col>10</xdr:col>
      <xdr:colOff>114300</xdr:colOff>
      <xdr:row>98</xdr:row>
      <xdr:rowOff>113281</xdr:rowOff>
    </xdr:to>
    <xdr:cxnSp macro="">
      <xdr:nvCxnSpPr>
        <xdr:cNvPr id="240" name="直線コネクタ 239"/>
        <xdr:cNvCxnSpPr/>
      </xdr:nvCxnSpPr>
      <xdr:spPr>
        <a:xfrm>
          <a:off x="1130300" y="16910428"/>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120028</xdr:rowOff>
    </xdr:from>
    <xdr:to>
      <xdr:col>6</xdr:col>
      <xdr:colOff>38100</xdr:colOff>
      <xdr:row>96</xdr:row>
      <xdr:rowOff>50178</xdr:rowOff>
    </xdr:to>
    <xdr:sp macro="" textlink="">
      <xdr:nvSpPr>
        <xdr:cNvPr id="243" name="フローチャート: 判断 242"/>
        <xdr:cNvSpPr/>
      </xdr:nvSpPr>
      <xdr:spPr>
        <a:xfrm>
          <a:off x="1079500" y="1640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66705</xdr:rowOff>
    </xdr:from>
    <xdr:ext cx="599010" cy="259045"/>
    <xdr:sp macro="" textlink="">
      <xdr:nvSpPr>
        <xdr:cNvPr id="244" name="テキスト ボックス 243"/>
        <xdr:cNvSpPr txBox="1"/>
      </xdr:nvSpPr>
      <xdr:spPr>
        <a:xfrm>
          <a:off x="830795" y="16183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11229</xdr:rowOff>
    </xdr:from>
    <xdr:to>
      <xdr:col>24</xdr:col>
      <xdr:colOff>114300</xdr:colOff>
      <xdr:row>98</xdr:row>
      <xdr:rowOff>112829</xdr:rowOff>
    </xdr:to>
    <xdr:sp macro="" textlink="">
      <xdr:nvSpPr>
        <xdr:cNvPr id="250" name="楕円 249"/>
        <xdr:cNvSpPr/>
      </xdr:nvSpPr>
      <xdr:spPr>
        <a:xfrm>
          <a:off x="4584700" y="1681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161106</xdr:rowOff>
    </xdr:from>
    <xdr:ext cx="534377" cy="259045"/>
    <xdr:sp macro="" textlink="">
      <xdr:nvSpPr>
        <xdr:cNvPr id="251" name="扶助費該当値テキスト"/>
        <xdr:cNvSpPr txBox="1"/>
      </xdr:nvSpPr>
      <xdr:spPr>
        <a:xfrm>
          <a:off x="4686300" y="167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1970</xdr:rowOff>
    </xdr:from>
    <xdr:to>
      <xdr:col>20</xdr:col>
      <xdr:colOff>38100</xdr:colOff>
      <xdr:row>98</xdr:row>
      <xdr:rowOff>103570</xdr:rowOff>
    </xdr:to>
    <xdr:sp macro="" textlink="">
      <xdr:nvSpPr>
        <xdr:cNvPr id="252" name="楕円 251"/>
        <xdr:cNvSpPr/>
      </xdr:nvSpPr>
      <xdr:spPr>
        <a:xfrm>
          <a:off x="3746500" y="168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94697</xdr:rowOff>
    </xdr:from>
    <xdr:ext cx="534377" cy="259045"/>
    <xdr:sp macro="" textlink="">
      <xdr:nvSpPr>
        <xdr:cNvPr id="253" name="テキスト ボックス 252"/>
        <xdr:cNvSpPr txBox="1"/>
      </xdr:nvSpPr>
      <xdr:spPr>
        <a:xfrm>
          <a:off x="3530111" y="168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167097</xdr:rowOff>
    </xdr:from>
    <xdr:to>
      <xdr:col>15</xdr:col>
      <xdr:colOff>101600</xdr:colOff>
      <xdr:row>98</xdr:row>
      <xdr:rowOff>97247</xdr:rowOff>
    </xdr:to>
    <xdr:sp macro="" textlink="">
      <xdr:nvSpPr>
        <xdr:cNvPr id="254" name="楕円 253"/>
        <xdr:cNvSpPr/>
      </xdr:nvSpPr>
      <xdr:spPr>
        <a:xfrm>
          <a:off x="2857500" y="1679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88374</xdr:rowOff>
    </xdr:from>
    <xdr:ext cx="534377" cy="259045"/>
    <xdr:sp macro="" textlink="">
      <xdr:nvSpPr>
        <xdr:cNvPr id="255" name="テキスト ボックス 254"/>
        <xdr:cNvSpPr txBox="1"/>
      </xdr:nvSpPr>
      <xdr:spPr>
        <a:xfrm>
          <a:off x="2641111" y="1689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62481</xdr:rowOff>
    </xdr:from>
    <xdr:to>
      <xdr:col>10</xdr:col>
      <xdr:colOff>165100</xdr:colOff>
      <xdr:row>98</xdr:row>
      <xdr:rowOff>164081</xdr:rowOff>
    </xdr:to>
    <xdr:sp macro="" textlink="">
      <xdr:nvSpPr>
        <xdr:cNvPr id="256" name="楕円 255"/>
        <xdr:cNvSpPr/>
      </xdr:nvSpPr>
      <xdr:spPr>
        <a:xfrm>
          <a:off x="1968500" y="1686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155208</xdr:rowOff>
    </xdr:from>
    <xdr:ext cx="534377" cy="259045"/>
    <xdr:sp macro="" textlink="">
      <xdr:nvSpPr>
        <xdr:cNvPr id="257" name="テキスト ボックス 256"/>
        <xdr:cNvSpPr txBox="1"/>
      </xdr:nvSpPr>
      <xdr:spPr>
        <a:xfrm>
          <a:off x="1752111" y="1695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57528</xdr:rowOff>
    </xdr:from>
    <xdr:to>
      <xdr:col>6</xdr:col>
      <xdr:colOff>38100</xdr:colOff>
      <xdr:row>98</xdr:row>
      <xdr:rowOff>159128</xdr:rowOff>
    </xdr:to>
    <xdr:sp macro="" textlink="">
      <xdr:nvSpPr>
        <xdr:cNvPr id="258" name="楕円 257"/>
        <xdr:cNvSpPr/>
      </xdr:nvSpPr>
      <xdr:spPr>
        <a:xfrm>
          <a:off x="1079500" y="1685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150255</xdr:rowOff>
    </xdr:from>
    <xdr:ext cx="534377" cy="259045"/>
    <xdr:sp macro="" textlink="">
      <xdr:nvSpPr>
        <xdr:cNvPr id="259" name="テキスト ボックス 258"/>
        <xdr:cNvSpPr txBox="1"/>
      </xdr:nvSpPr>
      <xdr:spPr>
        <a:xfrm>
          <a:off x="863111" y="1695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149933</xdr:rowOff>
    </xdr:from>
    <xdr:to>
      <xdr:col>55</xdr:col>
      <xdr:colOff>0</xdr:colOff>
      <xdr:row>37</xdr:row>
      <xdr:rowOff>34521</xdr:rowOff>
    </xdr:to>
    <xdr:cxnSp macro="">
      <xdr:nvCxnSpPr>
        <xdr:cNvPr id="288" name="直線コネクタ 287"/>
        <xdr:cNvCxnSpPr/>
      </xdr:nvCxnSpPr>
      <xdr:spPr>
        <a:xfrm flipV="1">
          <a:off x="9639300" y="6322133"/>
          <a:ext cx="838200" cy="5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72359</xdr:rowOff>
    </xdr:from>
    <xdr:ext cx="534377" cy="259045"/>
    <xdr:sp macro="" textlink="">
      <xdr:nvSpPr>
        <xdr:cNvPr id="289" name="補助費等平均値テキスト"/>
        <xdr:cNvSpPr txBox="1"/>
      </xdr:nvSpPr>
      <xdr:spPr>
        <a:xfrm>
          <a:off x="10528300" y="6073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34521</xdr:rowOff>
    </xdr:from>
    <xdr:to>
      <xdr:col>50</xdr:col>
      <xdr:colOff>114300</xdr:colOff>
      <xdr:row>37</xdr:row>
      <xdr:rowOff>49205</xdr:rowOff>
    </xdr:to>
    <xdr:cxnSp macro="">
      <xdr:nvCxnSpPr>
        <xdr:cNvPr id="291" name="直線コネクタ 290"/>
        <xdr:cNvCxnSpPr/>
      </xdr:nvCxnSpPr>
      <xdr:spPr>
        <a:xfrm flipV="1">
          <a:off x="8750300" y="6378171"/>
          <a:ext cx="889000" cy="1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22051</xdr:rowOff>
    </xdr:from>
    <xdr:ext cx="534377" cy="259045"/>
    <xdr:sp macro="" textlink="">
      <xdr:nvSpPr>
        <xdr:cNvPr id="293" name="テキスト ボックス 292"/>
        <xdr:cNvSpPr txBox="1"/>
      </xdr:nvSpPr>
      <xdr:spPr>
        <a:xfrm>
          <a:off x="9372111" y="602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29751</xdr:rowOff>
    </xdr:from>
    <xdr:to>
      <xdr:col>45</xdr:col>
      <xdr:colOff>177800</xdr:colOff>
      <xdr:row>37</xdr:row>
      <xdr:rowOff>49205</xdr:rowOff>
    </xdr:to>
    <xdr:cxnSp macro="">
      <xdr:nvCxnSpPr>
        <xdr:cNvPr id="294" name="直線コネクタ 293"/>
        <xdr:cNvCxnSpPr/>
      </xdr:nvCxnSpPr>
      <xdr:spPr>
        <a:xfrm>
          <a:off x="7861300" y="6373401"/>
          <a:ext cx="889000" cy="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32361</xdr:rowOff>
    </xdr:from>
    <xdr:ext cx="534377" cy="259045"/>
    <xdr:sp macro="" textlink="">
      <xdr:nvSpPr>
        <xdr:cNvPr id="296" name="テキスト ボックス 295"/>
        <xdr:cNvSpPr txBox="1"/>
      </xdr:nvSpPr>
      <xdr:spPr>
        <a:xfrm>
          <a:off x="8483111" y="6033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29751</xdr:rowOff>
    </xdr:from>
    <xdr:to>
      <xdr:col>41</xdr:col>
      <xdr:colOff>50800</xdr:colOff>
      <xdr:row>37</xdr:row>
      <xdr:rowOff>86688</xdr:rowOff>
    </xdr:to>
    <xdr:cxnSp macro="">
      <xdr:nvCxnSpPr>
        <xdr:cNvPr id="297" name="直線コネクタ 296"/>
        <xdr:cNvCxnSpPr/>
      </xdr:nvCxnSpPr>
      <xdr:spPr>
        <a:xfrm flipV="1">
          <a:off x="6972300" y="6373401"/>
          <a:ext cx="889000" cy="5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9799</xdr:rowOff>
    </xdr:from>
    <xdr:ext cx="534377" cy="259045"/>
    <xdr:sp macro="" textlink="">
      <xdr:nvSpPr>
        <xdr:cNvPr id="299" name="テキスト ボックス 298"/>
        <xdr:cNvSpPr txBox="1"/>
      </xdr:nvSpPr>
      <xdr:spPr>
        <a:xfrm>
          <a:off x="7594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103835</xdr:rowOff>
    </xdr:from>
    <xdr:to>
      <xdr:col>36</xdr:col>
      <xdr:colOff>165100</xdr:colOff>
      <xdr:row>37</xdr:row>
      <xdr:rowOff>33985</xdr:rowOff>
    </xdr:to>
    <xdr:sp macro="" textlink="">
      <xdr:nvSpPr>
        <xdr:cNvPr id="300" name="フローチャート: 判断 299"/>
        <xdr:cNvSpPr/>
      </xdr:nvSpPr>
      <xdr:spPr>
        <a:xfrm>
          <a:off x="6921500" y="62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50512</xdr:rowOff>
    </xdr:from>
    <xdr:ext cx="534377" cy="259045"/>
    <xdr:sp macro="" textlink="">
      <xdr:nvSpPr>
        <xdr:cNvPr id="301" name="テキスト ボックス 300"/>
        <xdr:cNvSpPr txBox="1"/>
      </xdr:nvSpPr>
      <xdr:spPr>
        <a:xfrm>
          <a:off x="6705111" y="605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99133</xdr:rowOff>
    </xdr:from>
    <xdr:to>
      <xdr:col>55</xdr:col>
      <xdr:colOff>50800</xdr:colOff>
      <xdr:row>37</xdr:row>
      <xdr:rowOff>29283</xdr:rowOff>
    </xdr:to>
    <xdr:sp macro="" textlink="">
      <xdr:nvSpPr>
        <xdr:cNvPr id="307" name="楕円 306"/>
        <xdr:cNvSpPr/>
      </xdr:nvSpPr>
      <xdr:spPr>
        <a:xfrm>
          <a:off x="10426700" y="627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77560</xdr:rowOff>
    </xdr:from>
    <xdr:ext cx="534377" cy="259045"/>
    <xdr:sp macro="" textlink="">
      <xdr:nvSpPr>
        <xdr:cNvPr id="308" name="補助費等該当値テキスト"/>
        <xdr:cNvSpPr txBox="1"/>
      </xdr:nvSpPr>
      <xdr:spPr>
        <a:xfrm>
          <a:off x="10528300" y="624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155171</xdr:rowOff>
    </xdr:from>
    <xdr:to>
      <xdr:col>50</xdr:col>
      <xdr:colOff>165100</xdr:colOff>
      <xdr:row>37</xdr:row>
      <xdr:rowOff>85321</xdr:rowOff>
    </xdr:to>
    <xdr:sp macro="" textlink="">
      <xdr:nvSpPr>
        <xdr:cNvPr id="309" name="楕円 308"/>
        <xdr:cNvSpPr/>
      </xdr:nvSpPr>
      <xdr:spPr>
        <a:xfrm>
          <a:off x="9588500" y="632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76448</xdr:rowOff>
    </xdr:from>
    <xdr:ext cx="534377" cy="259045"/>
    <xdr:sp macro="" textlink="">
      <xdr:nvSpPr>
        <xdr:cNvPr id="310" name="テキスト ボックス 309"/>
        <xdr:cNvSpPr txBox="1"/>
      </xdr:nvSpPr>
      <xdr:spPr>
        <a:xfrm>
          <a:off x="9372111" y="64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169855</xdr:rowOff>
    </xdr:from>
    <xdr:to>
      <xdr:col>46</xdr:col>
      <xdr:colOff>38100</xdr:colOff>
      <xdr:row>37</xdr:row>
      <xdr:rowOff>100005</xdr:rowOff>
    </xdr:to>
    <xdr:sp macro="" textlink="">
      <xdr:nvSpPr>
        <xdr:cNvPr id="311" name="楕円 310"/>
        <xdr:cNvSpPr/>
      </xdr:nvSpPr>
      <xdr:spPr>
        <a:xfrm>
          <a:off x="8699500" y="634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91132</xdr:rowOff>
    </xdr:from>
    <xdr:ext cx="534377" cy="259045"/>
    <xdr:sp macro="" textlink="">
      <xdr:nvSpPr>
        <xdr:cNvPr id="312" name="テキスト ボックス 311"/>
        <xdr:cNvSpPr txBox="1"/>
      </xdr:nvSpPr>
      <xdr:spPr>
        <a:xfrm>
          <a:off x="8483111" y="643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150401</xdr:rowOff>
    </xdr:from>
    <xdr:to>
      <xdr:col>41</xdr:col>
      <xdr:colOff>101600</xdr:colOff>
      <xdr:row>37</xdr:row>
      <xdr:rowOff>80551</xdr:rowOff>
    </xdr:to>
    <xdr:sp macro="" textlink="">
      <xdr:nvSpPr>
        <xdr:cNvPr id="313" name="楕円 312"/>
        <xdr:cNvSpPr/>
      </xdr:nvSpPr>
      <xdr:spPr>
        <a:xfrm>
          <a:off x="7810500" y="632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71678</xdr:rowOff>
    </xdr:from>
    <xdr:ext cx="534377" cy="259045"/>
    <xdr:sp macro="" textlink="">
      <xdr:nvSpPr>
        <xdr:cNvPr id="314" name="テキスト ボックス 313"/>
        <xdr:cNvSpPr txBox="1"/>
      </xdr:nvSpPr>
      <xdr:spPr>
        <a:xfrm>
          <a:off x="7594111" y="641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35888</xdr:rowOff>
    </xdr:from>
    <xdr:to>
      <xdr:col>36</xdr:col>
      <xdr:colOff>165100</xdr:colOff>
      <xdr:row>37</xdr:row>
      <xdr:rowOff>137488</xdr:rowOff>
    </xdr:to>
    <xdr:sp macro="" textlink="">
      <xdr:nvSpPr>
        <xdr:cNvPr id="315" name="楕円 314"/>
        <xdr:cNvSpPr/>
      </xdr:nvSpPr>
      <xdr:spPr>
        <a:xfrm>
          <a:off x="6921500" y="637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128615</xdr:rowOff>
    </xdr:from>
    <xdr:ext cx="534377" cy="259045"/>
    <xdr:sp macro="" textlink="">
      <xdr:nvSpPr>
        <xdr:cNvPr id="316" name="テキスト ボックス 315"/>
        <xdr:cNvSpPr txBox="1"/>
      </xdr:nvSpPr>
      <xdr:spPr>
        <a:xfrm>
          <a:off x="6705111" y="6472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109754</xdr:rowOff>
    </xdr:from>
    <xdr:to>
      <xdr:col>54</xdr:col>
      <xdr:colOff>189865</xdr:colOff>
      <xdr:row>58</xdr:row>
      <xdr:rowOff>57824</xdr:rowOff>
    </xdr:to>
    <xdr:cxnSp macro="">
      <xdr:nvCxnSpPr>
        <xdr:cNvPr id="338" name="直線コネクタ 337"/>
        <xdr:cNvCxnSpPr/>
      </xdr:nvCxnSpPr>
      <xdr:spPr>
        <a:xfrm flipV="1">
          <a:off x="10475595" y="8853704"/>
          <a:ext cx="1270" cy="114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61651</xdr:rowOff>
    </xdr:from>
    <xdr:ext cx="534377" cy="259045"/>
    <xdr:sp macro="" textlink="">
      <xdr:nvSpPr>
        <xdr:cNvPr id="339" name="普通建設事業費最小値テキスト"/>
        <xdr:cNvSpPr txBox="1"/>
      </xdr:nvSpPr>
      <xdr:spPr>
        <a:xfrm>
          <a:off x="10528300" y="100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57824</xdr:rowOff>
    </xdr:from>
    <xdr:to>
      <xdr:col>55</xdr:col>
      <xdr:colOff>88900</xdr:colOff>
      <xdr:row>58</xdr:row>
      <xdr:rowOff>57824</xdr:rowOff>
    </xdr:to>
    <xdr:cxnSp macro="">
      <xdr:nvCxnSpPr>
        <xdr:cNvPr id="340" name="直線コネクタ 339"/>
        <xdr:cNvCxnSpPr/>
      </xdr:nvCxnSpPr>
      <xdr:spPr>
        <a:xfrm>
          <a:off x="10388600" y="100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56431</xdr:rowOff>
    </xdr:from>
    <xdr:ext cx="599010" cy="259045"/>
    <xdr:sp macro="" textlink="">
      <xdr:nvSpPr>
        <xdr:cNvPr id="341" name="普通建設事業費最大値テキスト"/>
        <xdr:cNvSpPr txBox="1"/>
      </xdr:nvSpPr>
      <xdr:spPr>
        <a:xfrm>
          <a:off x="10528300" y="862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109754</xdr:rowOff>
    </xdr:from>
    <xdr:to>
      <xdr:col>55</xdr:col>
      <xdr:colOff>88900</xdr:colOff>
      <xdr:row>51</xdr:row>
      <xdr:rowOff>109754</xdr:rowOff>
    </xdr:to>
    <xdr:cxnSp macro="">
      <xdr:nvCxnSpPr>
        <xdr:cNvPr id="342" name="直線コネクタ 341"/>
        <xdr:cNvCxnSpPr/>
      </xdr:nvCxnSpPr>
      <xdr:spPr>
        <a:xfrm>
          <a:off x="10388600" y="8853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63540</xdr:rowOff>
    </xdr:from>
    <xdr:to>
      <xdr:col>55</xdr:col>
      <xdr:colOff>0</xdr:colOff>
      <xdr:row>55</xdr:row>
      <xdr:rowOff>46619</xdr:rowOff>
    </xdr:to>
    <xdr:cxnSp macro="">
      <xdr:nvCxnSpPr>
        <xdr:cNvPr id="343" name="直線コネクタ 342"/>
        <xdr:cNvCxnSpPr/>
      </xdr:nvCxnSpPr>
      <xdr:spPr>
        <a:xfrm>
          <a:off x="9639300" y="9321840"/>
          <a:ext cx="838200" cy="15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112682</xdr:rowOff>
    </xdr:from>
    <xdr:ext cx="534377" cy="259045"/>
    <xdr:sp macro="" textlink="">
      <xdr:nvSpPr>
        <xdr:cNvPr id="344" name="普通建設事業費平均値テキスト"/>
        <xdr:cNvSpPr txBox="1"/>
      </xdr:nvSpPr>
      <xdr:spPr>
        <a:xfrm>
          <a:off x="10528300" y="97138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134255</xdr:rowOff>
    </xdr:from>
    <xdr:to>
      <xdr:col>55</xdr:col>
      <xdr:colOff>50800</xdr:colOff>
      <xdr:row>57</xdr:row>
      <xdr:rowOff>64405</xdr:rowOff>
    </xdr:to>
    <xdr:sp macro="" textlink="">
      <xdr:nvSpPr>
        <xdr:cNvPr id="345" name="フローチャート: 判断 344"/>
        <xdr:cNvSpPr/>
      </xdr:nvSpPr>
      <xdr:spPr>
        <a:xfrm>
          <a:off x="104267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63540</xdr:rowOff>
    </xdr:from>
    <xdr:to>
      <xdr:col>50</xdr:col>
      <xdr:colOff>114300</xdr:colOff>
      <xdr:row>56</xdr:row>
      <xdr:rowOff>78311</xdr:rowOff>
    </xdr:to>
    <xdr:cxnSp macro="">
      <xdr:nvCxnSpPr>
        <xdr:cNvPr id="346" name="直線コネクタ 345"/>
        <xdr:cNvCxnSpPr/>
      </xdr:nvCxnSpPr>
      <xdr:spPr>
        <a:xfrm flipV="1">
          <a:off x="8750300" y="9321840"/>
          <a:ext cx="889000" cy="35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99616</xdr:rowOff>
    </xdr:from>
    <xdr:to>
      <xdr:col>50</xdr:col>
      <xdr:colOff>165100</xdr:colOff>
      <xdr:row>57</xdr:row>
      <xdr:rowOff>29766</xdr:rowOff>
    </xdr:to>
    <xdr:sp macro="" textlink="">
      <xdr:nvSpPr>
        <xdr:cNvPr id="347" name="フローチャート: 判断 346"/>
        <xdr:cNvSpPr/>
      </xdr:nvSpPr>
      <xdr:spPr>
        <a:xfrm>
          <a:off x="9588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20893</xdr:rowOff>
    </xdr:from>
    <xdr:ext cx="534377" cy="259045"/>
    <xdr:sp macro="" textlink="">
      <xdr:nvSpPr>
        <xdr:cNvPr id="348" name="テキスト ボックス 347"/>
        <xdr:cNvSpPr txBox="1"/>
      </xdr:nvSpPr>
      <xdr:spPr>
        <a:xfrm>
          <a:off x="9372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78311</xdr:rowOff>
    </xdr:from>
    <xdr:to>
      <xdr:col>45</xdr:col>
      <xdr:colOff>177800</xdr:colOff>
      <xdr:row>57</xdr:row>
      <xdr:rowOff>67083</xdr:rowOff>
    </xdr:to>
    <xdr:cxnSp macro="">
      <xdr:nvCxnSpPr>
        <xdr:cNvPr id="349" name="直線コネクタ 348"/>
        <xdr:cNvCxnSpPr/>
      </xdr:nvCxnSpPr>
      <xdr:spPr>
        <a:xfrm flipV="1">
          <a:off x="7861300" y="9679511"/>
          <a:ext cx="889000" cy="16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125686</xdr:rowOff>
    </xdr:from>
    <xdr:to>
      <xdr:col>46</xdr:col>
      <xdr:colOff>38100</xdr:colOff>
      <xdr:row>57</xdr:row>
      <xdr:rowOff>55836</xdr:rowOff>
    </xdr:to>
    <xdr:sp macro="" textlink="">
      <xdr:nvSpPr>
        <xdr:cNvPr id="350" name="フローチャート: 判断 349"/>
        <xdr:cNvSpPr/>
      </xdr:nvSpPr>
      <xdr:spPr>
        <a:xfrm>
          <a:off x="8699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46963</xdr:rowOff>
    </xdr:from>
    <xdr:ext cx="534377" cy="259045"/>
    <xdr:sp macro="" textlink="">
      <xdr:nvSpPr>
        <xdr:cNvPr id="351" name="テキスト ボックス 350"/>
        <xdr:cNvSpPr txBox="1"/>
      </xdr:nvSpPr>
      <xdr:spPr>
        <a:xfrm>
          <a:off x="8483111" y="981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67083</xdr:rowOff>
    </xdr:from>
    <xdr:to>
      <xdr:col>41</xdr:col>
      <xdr:colOff>50800</xdr:colOff>
      <xdr:row>57</xdr:row>
      <xdr:rowOff>117750</xdr:rowOff>
    </xdr:to>
    <xdr:cxnSp macro="">
      <xdr:nvCxnSpPr>
        <xdr:cNvPr id="352" name="直線コネクタ 351"/>
        <xdr:cNvCxnSpPr/>
      </xdr:nvCxnSpPr>
      <xdr:spPr>
        <a:xfrm flipV="1">
          <a:off x="6972300" y="9839733"/>
          <a:ext cx="88900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140440</xdr:rowOff>
    </xdr:from>
    <xdr:to>
      <xdr:col>41</xdr:col>
      <xdr:colOff>101600</xdr:colOff>
      <xdr:row>57</xdr:row>
      <xdr:rowOff>70590</xdr:rowOff>
    </xdr:to>
    <xdr:sp macro="" textlink="">
      <xdr:nvSpPr>
        <xdr:cNvPr id="353" name="フローチャート: 判断 352"/>
        <xdr:cNvSpPr/>
      </xdr:nvSpPr>
      <xdr:spPr>
        <a:xfrm>
          <a:off x="7810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87117</xdr:rowOff>
    </xdr:from>
    <xdr:ext cx="534377" cy="259045"/>
    <xdr:sp macro="" textlink="">
      <xdr:nvSpPr>
        <xdr:cNvPr id="354" name="テキスト ボックス 353"/>
        <xdr:cNvSpPr txBox="1"/>
      </xdr:nvSpPr>
      <xdr:spPr>
        <a:xfrm>
          <a:off x="7594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168009</xdr:rowOff>
    </xdr:from>
    <xdr:to>
      <xdr:col>36</xdr:col>
      <xdr:colOff>165100</xdr:colOff>
      <xdr:row>57</xdr:row>
      <xdr:rowOff>98159</xdr:rowOff>
    </xdr:to>
    <xdr:sp macro="" textlink="">
      <xdr:nvSpPr>
        <xdr:cNvPr id="355" name="フローチャート: 判断 354"/>
        <xdr:cNvSpPr/>
      </xdr:nvSpPr>
      <xdr:spPr>
        <a:xfrm>
          <a:off x="6921500" y="97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114686</xdr:rowOff>
    </xdr:from>
    <xdr:ext cx="534377" cy="259045"/>
    <xdr:sp macro="" textlink="">
      <xdr:nvSpPr>
        <xdr:cNvPr id="356" name="テキスト ボックス 355"/>
        <xdr:cNvSpPr txBox="1"/>
      </xdr:nvSpPr>
      <xdr:spPr>
        <a:xfrm>
          <a:off x="6705111" y="954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167269</xdr:rowOff>
    </xdr:from>
    <xdr:to>
      <xdr:col>55</xdr:col>
      <xdr:colOff>50800</xdr:colOff>
      <xdr:row>55</xdr:row>
      <xdr:rowOff>97419</xdr:rowOff>
    </xdr:to>
    <xdr:sp macro="" textlink="">
      <xdr:nvSpPr>
        <xdr:cNvPr id="362" name="楕円 361"/>
        <xdr:cNvSpPr/>
      </xdr:nvSpPr>
      <xdr:spPr>
        <a:xfrm>
          <a:off x="10426700" y="942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18696</xdr:rowOff>
    </xdr:from>
    <xdr:ext cx="599010" cy="259045"/>
    <xdr:sp macro="" textlink="">
      <xdr:nvSpPr>
        <xdr:cNvPr id="363" name="普通建設事業費該当値テキスト"/>
        <xdr:cNvSpPr txBox="1"/>
      </xdr:nvSpPr>
      <xdr:spPr>
        <a:xfrm>
          <a:off x="10528300" y="9276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12740</xdr:rowOff>
    </xdr:from>
    <xdr:to>
      <xdr:col>50</xdr:col>
      <xdr:colOff>165100</xdr:colOff>
      <xdr:row>54</xdr:row>
      <xdr:rowOff>114340</xdr:rowOff>
    </xdr:to>
    <xdr:sp macro="" textlink="">
      <xdr:nvSpPr>
        <xdr:cNvPr id="364" name="楕円 363"/>
        <xdr:cNvSpPr/>
      </xdr:nvSpPr>
      <xdr:spPr>
        <a:xfrm>
          <a:off x="9588500" y="927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130867</xdr:rowOff>
    </xdr:from>
    <xdr:ext cx="599010" cy="259045"/>
    <xdr:sp macro="" textlink="">
      <xdr:nvSpPr>
        <xdr:cNvPr id="365" name="テキスト ボックス 364"/>
        <xdr:cNvSpPr txBox="1"/>
      </xdr:nvSpPr>
      <xdr:spPr>
        <a:xfrm>
          <a:off x="9339795" y="904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27511</xdr:rowOff>
    </xdr:from>
    <xdr:to>
      <xdr:col>46</xdr:col>
      <xdr:colOff>38100</xdr:colOff>
      <xdr:row>56</xdr:row>
      <xdr:rowOff>129111</xdr:rowOff>
    </xdr:to>
    <xdr:sp macro="" textlink="">
      <xdr:nvSpPr>
        <xdr:cNvPr id="366" name="楕円 365"/>
        <xdr:cNvSpPr/>
      </xdr:nvSpPr>
      <xdr:spPr>
        <a:xfrm>
          <a:off x="8699500" y="9628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145638</xdr:rowOff>
    </xdr:from>
    <xdr:ext cx="534377" cy="259045"/>
    <xdr:sp macro="" textlink="">
      <xdr:nvSpPr>
        <xdr:cNvPr id="367" name="テキスト ボックス 366"/>
        <xdr:cNvSpPr txBox="1"/>
      </xdr:nvSpPr>
      <xdr:spPr>
        <a:xfrm>
          <a:off x="8483111" y="940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16283</xdr:rowOff>
    </xdr:from>
    <xdr:to>
      <xdr:col>41</xdr:col>
      <xdr:colOff>101600</xdr:colOff>
      <xdr:row>57</xdr:row>
      <xdr:rowOff>117883</xdr:rowOff>
    </xdr:to>
    <xdr:sp macro="" textlink="">
      <xdr:nvSpPr>
        <xdr:cNvPr id="368" name="楕円 367"/>
        <xdr:cNvSpPr/>
      </xdr:nvSpPr>
      <xdr:spPr>
        <a:xfrm>
          <a:off x="7810500" y="978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109010</xdr:rowOff>
    </xdr:from>
    <xdr:ext cx="534377" cy="259045"/>
    <xdr:sp macro="" textlink="">
      <xdr:nvSpPr>
        <xdr:cNvPr id="369" name="テキスト ボックス 368"/>
        <xdr:cNvSpPr txBox="1"/>
      </xdr:nvSpPr>
      <xdr:spPr>
        <a:xfrm>
          <a:off x="7594111" y="988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66950</xdr:rowOff>
    </xdr:from>
    <xdr:to>
      <xdr:col>36</xdr:col>
      <xdr:colOff>165100</xdr:colOff>
      <xdr:row>57</xdr:row>
      <xdr:rowOff>168550</xdr:rowOff>
    </xdr:to>
    <xdr:sp macro="" textlink="">
      <xdr:nvSpPr>
        <xdr:cNvPr id="370" name="楕円 369"/>
        <xdr:cNvSpPr/>
      </xdr:nvSpPr>
      <xdr:spPr>
        <a:xfrm>
          <a:off x="6921500" y="983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159677</xdr:rowOff>
    </xdr:from>
    <xdr:ext cx="534377" cy="259045"/>
    <xdr:sp macro="" textlink="">
      <xdr:nvSpPr>
        <xdr:cNvPr id="371" name="テキスト ボックス 370"/>
        <xdr:cNvSpPr txBox="1"/>
      </xdr:nvSpPr>
      <xdr:spPr>
        <a:xfrm>
          <a:off x="6705111" y="993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109819</xdr:rowOff>
    </xdr:from>
    <xdr:to>
      <xdr:col>54</xdr:col>
      <xdr:colOff>189865</xdr:colOff>
      <xdr:row>79</xdr:row>
      <xdr:rowOff>98879</xdr:rowOff>
    </xdr:to>
    <xdr:cxnSp macro="">
      <xdr:nvCxnSpPr>
        <xdr:cNvPr id="397" name="直線コネクタ 396"/>
        <xdr:cNvCxnSpPr/>
      </xdr:nvCxnSpPr>
      <xdr:spPr>
        <a:xfrm flipV="1">
          <a:off x="10475595" y="12111319"/>
          <a:ext cx="1270" cy="1532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56496</xdr:rowOff>
    </xdr:from>
    <xdr:ext cx="599010" cy="259045"/>
    <xdr:sp macro="" textlink="">
      <xdr:nvSpPr>
        <xdr:cNvPr id="400" name="普通建設事業費 （ うち新規整備　）最大値テキスト"/>
        <xdr:cNvSpPr txBox="1"/>
      </xdr:nvSpPr>
      <xdr:spPr>
        <a:xfrm>
          <a:off x="10528300" y="11886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109819</xdr:rowOff>
    </xdr:from>
    <xdr:to>
      <xdr:col>55</xdr:col>
      <xdr:colOff>88900</xdr:colOff>
      <xdr:row>70</xdr:row>
      <xdr:rowOff>109819</xdr:rowOff>
    </xdr:to>
    <xdr:cxnSp macro="">
      <xdr:nvCxnSpPr>
        <xdr:cNvPr id="401" name="直線コネクタ 400"/>
        <xdr:cNvCxnSpPr/>
      </xdr:nvCxnSpPr>
      <xdr:spPr>
        <a:xfrm>
          <a:off x="10388600" y="1211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77456</xdr:rowOff>
    </xdr:from>
    <xdr:to>
      <xdr:col>55</xdr:col>
      <xdr:colOff>0</xdr:colOff>
      <xdr:row>78</xdr:row>
      <xdr:rowOff>103592</xdr:rowOff>
    </xdr:to>
    <xdr:cxnSp macro="">
      <xdr:nvCxnSpPr>
        <xdr:cNvPr id="402" name="直線コネクタ 401"/>
        <xdr:cNvCxnSpPr/>
      </xdr:nvCxnSpPr>
      <xdr:spPr>
        <a:xfrm flipV="1">
          <a:off x="9639300" y="13279106"/>
          <a:ext cx="838200" cy="19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44587</xdr:rowOff>
    </xdr:from>
    <xdr:ext cx="534377" cy="259045"/>
    <xdr:sp macro="" textlink="">
      <xdr:nvSpPr>
        <xdr:cNvPr id="403" name="普通建設事業費 （ うち新規整備　）平均値テキスト"/>
        <xdr:cNvSpPr txBox="1"/>
      </xdr:nvSpPr>
      <xdr:spPr>
        <a:xfrm>
          <a:off x="10528300" y="13417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66160</xdr:rowOff>
    </xdr:from>
    <xdr:to>
      <xdr:col>55</xdr:col>
      <xdr:colOff>50800</xdr:colOff>
      <xdr:row>78</xdr:row>
      <xdr:rowOff>167760</xdr:rowOff>
    </xdr:to>
    <xdr:sp macro="" textlink="">
      <xdr:nvSpPr>
        <xdr:cNvPr id="404" name="フローチャート: 判断 403"/>
        <xdr:cNvSpPr/>
      </xdr:nvSpPr>
      <xdr:spPr>
        <a:xfrm>
          <a:off x="10426700" y="1343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103592</xdr:rowOff>
    </xdr:from>
    <xdr:to>
      <xdr:col>50</xdr:col>
      <xdr:colOff>114300</xdr:colOff>
      <xdr:row>78</xdr:row>
      <xdr:rowOff>150586</xdr:rowOff>
    </xdr:to>
    <xdr:cxnSp macro="">
      <xdr:nvCxnSpPr>
        <xdr:cNvPr id="405" name="直線コネクタ 404"/>
        <xdr:cNvCxnSpPr/>
      </xdr:nvCxnSpPr>
      <xdr:spPr>
        <a:xfrm flipV="1">
          <a:off x="8750300" y="13476692"/>
          <a:ext cx="889000" cy="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36606</xdr:rowOff>
    </xdr:from>
    <xdr:to>
      <xdr:col>50</xdr:col>
      <xdr:colOff>165100</xdr:colOff>
      <xdr:row>78</xdr:row>
      <xdr:rowOff>138206</xdr:rowOff>
    </xdr:to>
    <xdr:sp macro="" textlink="">
      <xdr:nvSpPr>
        <xdr:cNvPr id="406" name="フローチャート: 判断 405"/>
        <xdr:cNvSpPr/>
      </xdr:nvSpPr>
      <xdr:spPr>
        <a:xfrm>
          <a:off x="9588500" y="1340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154733</xdr:rowOff>
    </xdr:from>
    <xdr:ext cx="534377" cy="259045"/>
    <xdr:sp macro="" textlink="">
      <xdr:nvSpPr>
        <xdr:cNvPr id="407" name="テキスト ボックス 406"/>
        <xdr:cNvSpPr txBox="1"/>
      </xdr:nvSpPr>
      <xdr:spPr>
        <a:xfrm>
          <a:off x="9372111" y="1318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138829</xdr:rowOff>
    </xdr:from>
    <xdr:to>
      <xdr:col>45</xdr:col>
      <xdr:colOff>177800</xdr:colOff>
      <xdr:row>78</xdr:row>
      <xdr:rowOff>150586</xdr:rowOff>
    </xdr:to>
    <xdr:cxnSp macro="">
      <xdr:nvCxnSpPr>
        <xdr:cNvPr id="408" name="直線コネクタ 407"/>
        <xdr:cNvCxnSpPr/>
      </xdr:nvCxnSpPr>
      <xdr:spPr>
        <a:xfrm>
          <a:off x="7861300" y="13340479"/>
          <a:ext cx="889000" cy="18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68946</xdr:rowOff>
    </xdr:from>
    <xdr:to>
      <xdr:col>46</xdr:col>
      <xdr:colOff>38100</xdr:colOff>
      <xdr:row>78</xdr:row>
      <xdr:rowOff>170546</xdr:rowOff>
    </xdr:to>
    <xdr:sp macro="" textlink="">
      <xdr:nvSpPr>
        <xdr:cNvPr id="409" name="フローチャート: 判断 408"/>
        <xdr:cNvSpPr/>
      </xdr:nvSpPr>
      <xdr:spPr>
        <a:xfrm>
          <a:off x="8699500" y="1344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15623</xdr:rowOff>
    </xdr:from>
    <xdr:ext cx="534377" cy="259045"/>
    <xdr:sp macro="" textlink="">
      <xdr:nvSpPr>
        <xdr:cNvPr id="410" name="テキスト ボックス 409"/>
        <xdr:cNvSpPr txBox="1"/>
      </xdr:nvSpPr>
      <xdr:spPr>
        <a:xfrm>
          <a:off x="8483111" y="1321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138829</xdr:rowOff>
    </xdr:from>
    <xdr:to>
      <xdr:col>41</xdr:col>
      <xdr:colOff>50800</xdr:colOff>
      <xdr:row>79</xdr:row>
      <xdr:rowOff>4074</xdr:rowOff>
    </xdr:to>
    <xdr:cxnSp macro="">
      <xdr:nvCxnSpPr>
        <xdr:cNvPr id="411" name="直線コネクタ 410"/>
        <xdr:cNvCxnSpPr/>
      </xdr:nvCxnSpPr>
      <xdr:spPr>
        <a:xfrm flipV="1">
          <a:off x="6972300" y="13340479"/>
          <a:ext cx="889000" cy="20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81824</xdr:rowOff>
    </xdr:from>
    <xdr:to>
      <xdr:col>41</xdr:col>
      <xdr:colOff>101600</xdr:colOff>
      <xdr:row>78</xdr:row>
      <xdr:rowOff>11974</xdr:rowOff>
    </xdr:to>
    <xdr:sp macro="" textlink="">
      <xdr:nvSpPr>
        <xdr:cNvPr id="412" name="フローチャート: 判断 411"/>
        <xdr:cNvSpPr/>
      </xdr:nvSpPr>
      <xdr:spPr>
        <a:xfrm>
          <a:off x="7810500" y="1328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28501</xdr:rowOff>
    </xdr:from>
    <xdr:ext cx="534377" cy="259045"/>
    <xdr:sp macro="" textlink="">
      <xdr:nvSpPr>
        <xdr:cNvPr id="413" name="テキスト ボックス 412"/>
        <xdr:cNvSpPr txBox="1"/>
      </xdr:nvSpPr>
      <xdr:spPr>
        <a:xfrm>
          <a:off x="7594111" y="1305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164272</xdr:rowOff>
    </xdr:from>
    <xdr:to>
      <xdr:col>36</xdr:col>
      <xdr:colOff>165100</xdr:colOff>
      <xdr:row>78</xdr:row>
      <xdr:rowOff>94422</xdr:rowOff>
    </xdr:to>
    <xdr:sp macro="" textlink="">
      <xdr:nvSpPr>
        <xdr:cNvPr id="414" name="フローチャート: 判断 413"/>
        <xdr:cNvSpPr/>
      </xdr:nvSpPr>
      <xdr:spPr>
        <a:xfrm>
          <a:off x="6921500" y="1336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110949</xdr:rowOff>
    </xdr:from>
    <xdr:ext cx="534377" cy="259045"/>
    <xdr:sp macro="" textlink="">
      <xdr:nvSpPr>
        <xdr:cNvPr id="415" name="テキスト ボックス 414"/>
        <xdr:cNvSpPr txBox="1"/>
      </xdr:nvSpPr>
      <xdr:spPr>
        <a:xfrm>
          <a:off x="6705111" y="131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26656</xdr:rowOff>
    </xdr:from>
    <xdr:to>
      <xdr:col>55</xdr:col>
      <xdr:colOff>50800</xdr:colOff>
      <xdr:row>77</xdr:row>
      <xdr:rowOff>128256</xdr:rowOff>
    </xdr:to>
    <xdr:sp macro="" textlink="">
      <xdr:nvSpPr>
        <xdr:cNvPr id="421" name="楕円 420"/>
        <xdr:cNvSpPr/>
      </xdr:nvSpPr>
      <xdr:spPr>
        <a:xfrm>
          <a:off x="10426700" y="1322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49533</xdr:rowOff>
    </xdr:from>
    <xdr:ext cx="534377" cy="259045"/>
    <xdr:sp macro="" textlink="">
      <xdr:nvSpPr>
        <xdr:cNvPr id="422" name="普通建設事業費 （ うち新規整備　）該当値テキスト"/>
        <xdr:cNvSpPr txBox="1"/>
      </xdr:nvSpPr>
      <xdr:spPr>
        <a:xfrm>
          <a:off x="10528300" y="1307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52792</xdr:rowOff>
    </xdr:from>
    <xdr:to>
      <xdr:col>50</xdr:col>
      <xdr:colOff>165100</xdr:colOff>
      <xdr:row>78</xdr:row>
      <xdr:rowOff>154392</xdr:rowOff>
    </xdr:to>
    <xdr:sp macro="" textlink="">
      <xdr:nvSpPr>
        <xdr:cNvPr id="423" name="楕円 422"/>
        <xdr:cNvSpPr/>
      </xdr:nvSpPr>
      <xdr:spPr>
        <a:xfrm>
          <a:off x="9588500" y="1342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145519</xdr:rowOff>
    </xdr:from>
    <xdr:ext cx="534377" cy="259045"/>
    <xdr:sp macro="" textlink="">
      <xdr:nvSpPr>
        <xdr:cNvPr id="424" name="テキスト ボックス 423"/>
        <xdr:cNvSpPr txBox="1"/>
      </xdr:nvSpPr>
      <xdr:spPr>
        <a:xfrm>
          <a:off x="9372111" y="1351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99786</xdr:rowOff>
    </xdr:from>
    <xdr:to>
      <xdr:col>46</xdr:col>
      <xdr:colOff>38100</xdr:colOff>
      <xdr:row>79</xdr:row>
      <xdr:rowOff>29936</xdr:rowOff>
    </xdr:to>
    <xdr:sp macro="" textlink="">
      <xdr:nvSpPr>
        <xdr:cNvPr id="425" name="楕円 424"/>
        <xdr:cNvSpPr/>
      </xdr:nvSpPr>
      <xdr:spPr>
        <a:xfrm>
          <a:off x="8699500" y="1347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21063</xdr:rowOff>
    </xdr:from>
    <xdr:ext cx="534377" cy="259045"/>
    <xdr:sp macro="" textlink="">
      <xdr:nvSpPr>
        <xdr:cNvPr id="426" name="テキスト ボックス 425"/>
        <xdr:cNvSpPr txBox="1"/>
      </xdr:nvSpPr>
      <xdr:spPr>
        <a:xfrm>
          <a:off x="8483111" y="1356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88029</xdr:rowOff>
    </xdr:from>
    <xdr:to>
      <xdr:col>41</xdr:col>
      <xdr:colOff>101600</xdr:colOff>
      <xdr:row>78</xdr:row>
      <xdr:rowOff>18179</xdr:rowOff>
    </xdr:to>
    <xdr:sp macro="" textlink="">
      <xdr:nvSpPr>
        <xdr:cNvPr id="427" name="楕円 426"/>
        <xdr:cNvSpPr/>
      </xdr:nvSpPr>
      <xdr:spPr>
        <a:xfrm>
          <a:off x="7810500" y="132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9306</xdr:rowOff>
    </xdr:from>
    <xdr:ext cx="534377" cy="259045"/>
    <xdr:sp macro="" textlink="">
      <xdr:nvSpPr>
        <xdr:cNvPr id="428" name="テキスト ボックス 427"/>
        <xdr:cNvSpPr txBox="1"/>
      </xdr:nvSpPr>
      <xdr:spPr>
        <a:xfrm>
          <a:off x="7594111" y="133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124724</xdr:rowOff>
    </xdr:from>
    <xdr:to>
      <xdr:col>36</xdr:col>
      <xdr:colOff>165100</xdr:colOff>
      <xdr:row>79</xdr:row>
      <xdr:rowOff>54874</xdr:rowOff>
    </xdr:to>
    <xdr:sp macro="" textlink="">
      <xdr:nvSpPr>
        <xdr:cNvPr id="429" name="楕円 428"/>
        <xdr:cNvSpPr/>
      </xdr:nvSpPr>
      <xdr:spPr>
        <a:xfrm>
          <a:off x="6921500" y="1349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46001</xdr:rowOff>
    </xdr:from>
    <xdr:ext cx="469744" cy="259045"/>
    <xdr:sp macro="" textlink="">
      <xdr:nvSpPr>
        <xdr:cNvPr id="430" name="テキスト ボックス 429"/>
        <xdr:cNvSpPr txBox="1"/>
      </xdr:nvSpPr>
      <xdr:spPr>
        <a:xfrm>
          <a:off x="6737428" y="1359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0" name="直線コネクタ 449"/>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1"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2" name="直線コネクタ 451"/>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3"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4" name="直線コネクタ 453"/>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111742</xdr:rowOff>
    </xdr:from>
    <xdr:to>
      <xdr:col>55</xdr:col>
      <xdr:colOff>0</xdr:colOff>
      <xdr:row>95</xdr:row>
      <xdr:rowOff>23096</xdr:rowOff>
    </xdr:to>
    <xdr:cxnSp macro="">
      <xdr:nvCxnSpPr>
        <xdr:cNvPr id="455" name="直線コネクタ 454"/>
        <xdr:cNvCxnSpPr/>
      </xdr:nvCxnSpPr>
      <xdr:spPr>
        <a:xfrm>
          <a:off x="9639300" y="16056592"/>
          <a:ext cx="838200" cy="2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6"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7" name="フローチャート: 判断 456"/>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111742</xdr:rowOff>
    </xdr:from>
    <xdr:to>
      <xdr:col>50</xdr:col>
      <xdr:colOff>114300</xdr:colOff>
      <xdr:row>96</xdr:row>
      <xdr:rowOff>2935</xdr:rowOff>
    </xdr:to>
    <xdr:cxnSp macro="">
      <xdr:nvCxnSpPr>
        <xdr:cNvPr id="458" name="直線コネクタ 457"/>
        <xdr:cNvCxnSpPr/>
      </xdr:nvCxnSpPr>
      <xdr:spPr>
        <a:xfrm flipV="1">
          <a:off x="8750300" y="16056592"/>
          <a:ext cx="889000" cy="405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59" name="フローチャート: 判断 458"/>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149234</xdr:rowOff>
    </xdr:from>
    <xdr:ext cx="534377" cy="259045"/>
    <xdr:sp macro="" textlink="">
      <xdr:nvSpPr>
        <xdr:cNvPr id="460" name="テキスト ボックス 459"/>
        <xdr:cNvSpPr txBox="1"/>
      </xdr:nvSpPr>
      <xdr:spPr>
        <a:xfrm>
          <a:off x="9372111" y="166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2935</xdr:rowOff>
    </xdr:from>
    <xdr:to>
      <xdr:col>45</xdr:col>
      <xdr:colOff>177800</xdr:colOff>
      <xdr:row>97</xdr:row>
      <xdr:rowOff>151450</xdr:rowOff>
    </xdr:to>
    <xdr:cxnSp macro="">
      <xdr:nvCxnSpPr>
        <xdr:cNvPr id="461" name="直線コネクタ 460"/>
        <xdr:cNvCxnSpPr/>
      </xdr:nvCxnSpPr>
      <xdr:spPr>
        <a:xfrm flipV="1">
          <a:off x="7861300" y="16462135"/>
          <a:ext cx="889000" cy="3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2" name="フローチャート: 判断 461"/>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153058</xdr:rowOff>
    </xdr:from>
    <xdr:ext cx="534377" cy="259045"/>
    <xdr:sp macro="" textlink="">
      <xdr:nvSpPr>
        <xdr:cNvPr id="463" name="テキスト ボックス 462"/>
        <xdr:cNvSpPr txBox="1"/>
      </xdr:nvSpPr>
      <xdr:spPr>
        <a:xfrm>
          <a:off x="8483111" y="1661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52586</xdr:rowOff>
    </xdr:from>
    <xdr:to>
      <xdr:col>41</xdr:col>
      <xdr:colOff>50800</xdr:colOff>
      <xdr:row>97</xdr:row>
      <xdr:rowOff>151450</xdr:rowOff>
    </xdr:to>
    <xdr:cxnSp macro="">
      <xdr:nvCxnSpPr>
        <xdr:cNvPr id="464" name="直線コネクタ 463"/>
        <xdr:cNvCxnSpPr/>
      </xdr:nvCxnSpPr>
      <xdr:spPr>
        <a:xfrm>
          <a:off x="6972300" y="16683236"/>
          <a:ext cx="889000" cy="9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5" name="フローチャート: 判断 464"/>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104157</xdr:rowOff>
    </xdr:from>
    <xdr:ext cx="534377" cy="259045"/>
    <xdr:sp macro="" textlink="">
      <xdr:nvSpPr>
        <xdr:cNvPr id="466" name="テキスト ボックス 465"/>
        <xdr:cNvSpPr txBox="1"/>
      </xdr:nvSpPr>
      <xdr:spPr>
        <a:xfrm>
          <a:off x="7594111" y="163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143427</xdr:rowOff>
    </xdr:from>
    <xdr:to>
      <xdr:col>36</xdr:col>
      <xdr:colOff>165100</xdr:colOff>
      <xdr:row>97</xdr:row>
      <xdr:rowOff>73577</xdr:rowOff>
    </xdr:to>
    <xdr:sp macro="" textlink="">
      <xdr:nvSpPr>
        <xdr:cNvPr id="467" name="フローチャート: 判断 466"/>
        <xdr:cNvSpPr/>
      </xdr:nvSpPr>
      <xdr:spPr>
        <a:xfrm>
          <a:off x="6921500" y="1660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90104</xdr:rowOff>
    </xdr:from>
    <xdr:ext cx="534377" cy="259045"/>
    <xdr:sp macro="" textlink="">
      <xdr:nvSpPr>
        <xdr:cNvPr id="468" name="テキスト ボックス 467"/>
        <xdr:cNvSpPr txBox="1"/>
      </xdr:nvSpPr>
      <xdr:spPr>
        <a:xfrm>
          <a:off x="6705111" y="1637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143746</xdr:rowOff>
    </xdr:from>
    <xdr:to>
      <xdr:col>55</xdr:col>
      <xdr:colOff>50800</xdr:colOff>
      <xdr:row>95</xdr:row>
      <xdr:rowOff>73896</xdr:rowOff>
    </xdr:to>
    <xdr:sp macro="" textlink="">
      <xdr:nvSpPr>
        <xdr:cNvPr id="474" name="楕円 473"/>
        <xdr:cNvSpPr/>
      </xdr:nvSpPr>
      <xdr:spPr>
        <a:xfrm>
          <a:off x="10426700" y="1626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166623</xdr:rowOff>
    </xdr:from>
    <xdr:ext cx="534377" cy="259045"/>
    <xdr:sp macro="" textlink="">
      <xdr:nvSpPr>
        <xdr:cNvPr id="475" name="普通建設事業費 （ うち更新整備　）該当値テキスト"/>
        <xdr:cNvSpPr txBox="1"/>
      </xdr:nvSpPr>
      <xdr:spPr>
        <a:xfrm>
          <a:off x="10528300" y="161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60942</xdr:rowOff>
    </xdr:from>
    <xdr:to>
      <xdr:col>50</xdr:col>
      <xdr:colOff>165100</xdr:colOff>
      <xdr:row>93</xdr:row>
      <xdr:rowOff>162542</xdr:rowOff>
    </xdr:to>
    <xdr:sp macro="" textlink="">
      <xdr:nvSpPr>
        <xdr:cNvPr id="476" name="楕円 475"/>
        <xdr:cNvSpPr/>
      </xdr:nvSpPr>
      <xdr:spPr>
        <a:xfrm>
          <a:off x="9588500" y="1600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7619</xdr:rowOff>
    </xdr:from>
    <xdr:ext cx="599010" cy="259045"/>
    <xdr:sp macro="" textlink="">
      <xdr:nvSpPr>
        <xdr:cNvPr id="477" name="テキスト ボックス 476"/>
        <xdr:cNvSpPr txBox="1"/>
      </xdr:nvSpPr>
      <xdr:spPr>
        <a:xfrm>
          <a:off x="9339795" y="15781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123585</xdr:rowOff>
    </xdr:from>
    <xdr:to>
      <xdr:col>46</xdr:col>
      <xdr:colOff>38100</xdr:colOff>
      <xdr:row>96</xdr:row>
      <xdr:rowOff>53735</xdr:rowOff>
    </xdr:to>
    <xdr:sp macro="" textlink="">
      <xdr:nvSpPr>
        <xdr:cNvPr id="478" name="楕円 477"/>
        <xdr:cNvSpPr/>
      </xdr:nvSpPr>
      <xdr:spPr>
        <a:xfrm>
          <a:off x="8699500" y="1641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70262</xdr:rowOff>
    </xdr:from>
    <xdr:ext cx="534377" cy="259045"/>
    <xdr:sp macro="" textlink="">
      <xdr:nvSpPr>
        <xdr:cNvPr id="479" name="テキスト ボックス 478"/>
        <xdr:cNvSpPr txBox="1"/>
      </xdr:nvSpPr>
      <xdr:spPr>
        <a:xfrm>
          <a:off x="8483111" y="1618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100650</xdr:rowOff>
    </xdr:from>
    <xdr:to>
      <xdr:col>41</xdr:col>
      <xdr:colOff>101600</xdr:colOff>
      <xdr:row>98</xdr:row>
      <xdr:rowOff>30800</xdr:rowOff>
    </xdr:to>
    <xdr:sp macro="" textlink="">
      <xdr:nvSpPr>
        <xdr:cNvPr id="480" name="楕円 479"/>
        <xdr:cNvSpPr/>
      </xdr:nvSpPr>
      <xdr:spPr>
        <a:xfrm>
          <a:off x="7810500" y="167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21927</xdr:rowOff>
    </xdr:from>
    <xdr:ext cx="469744" cy="259045"/>
    <xdr:sp macro="" textlink="">
      <xdr:nvSpPr>
        <xdr:cNvPr id="481" name="テキスト ボックス 480"/>
        <xdr:cNvSpPr txBox="1"/>
      </xdr:nvSpPr>
      <xdr:spPr>
        <a:xfrm>
          <a:off x="7626428" y="1682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1786</xdr:rowOff>
    </xdr:from>
    <xdr:to>
      <xdr:col>36</xdr:col>
      <xdr:colOff>165100</xdr:colOff>
      <xdr:row>97</xdr:row>
      <xdr:rowOff>103386</xdr:rowOff>
    </xdr:to>
    <xdr:sp macro="" textlink="">
      <xdr:nvSpPr>
        <xdr:cNvPr id="482" name="楕円 481"/>
        <xdr:cNvSpPr/>
      </xdr:nvSpPr>
      <xdr:spPr>
        <a:xfrm>
          <a:off x="6921500" y="1663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94513</xdr:rowOff>
    </xdr:from>
    <xdr:ext cx="534377" cy="259045"/>
    <xdr:sp macro="" textlink="">
      <xdr:nvSpPr>
        <xdr:cNvPr id="483" name="テキスト ボックス 482"/>
        <xdr:cNvSpPr txBox="1"/>
      </xdr:nvSpPr>
      <xdr:spPr>
        <a:xfrm>
          <a:off x="6705111" y="167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7661</xdr:rowOff>
    </xdr:from>
    <xdr:to>
      <xdr:col>85</xdr:col>
      <xdr:colOff>126364</xdr:colOff>
      <xdr:row>38</xdr:row>
      <xdr:rowOff>139700</xdr:rowOff>
    </xdr:to>
    <xdr:cxnSp macro="">
      <xdr:nvCxnSpPr>
        <xdr:cNvPr id="505" name="直線コネクタ 504"/>
        <xdr:cNvCxnSpPr/>
      </xdr:nvCxnSpPr>
      <xdr:spPr>
        <a:xfrm flipV="1">
          <a:off x="16317595" y="5494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6"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125788</xdr:rowOff>
    </xdr:from>
    <xdr:ext cx="534377" cy="259045"/>
    <xdr:sp macro="" textlink="">
      <xdr:nvSpPr>
        <xdr:cNvPr id="508" name="災害復旧事業費最大値テキスト"/>
        <xdr:cNvSpPr txBox="1"/>
      </xdr:nvSpPr>
      <xdr:spPr>
        <a:xfrm>
          <a:off x="16370300" y="5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7661</xdr:rowOff>
    </xdr:from>
    <xdr:to>
      <xdr:col>86</xdr:col>
      <xdr:colOff>25400</xdr:colOff>
      <xdr:row>32</xdr:row>
      <xdr:rowOff>7661</xdr:rowOff>
    </xdr:to>
    <xdr:cxnSp macro="">
      <xdr:nvCxnSpPr>
        <xdr:cNvPr id="509" name="直線コネクタ 508"/>
        <xdr:cNvCxnSpPr/>
      </xdr:nvCxnSpPr>
      <xdr:spPr>
        <a:xfrm>
          <a:off x="16230600" y="549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29332</xdr:rowOff>
    </xdr:from>
    <xdr:to>
      <xdr:col>85</xdr:col>
      <xdr:colOff>127000</xdr:colOff>
      <xdr:row>38</xdr:row>
      <xdr:rowOff>133505</xdr:rowOff>
    </xdr:to>
    <xdr:cxnSp macro="">
      <xdr:nvCxnSpPr>
        <xdr:cNvPr id="510" name="直線コネクタ 509"/>
        <xdr:cNvCxnSpPr/>
      </xdr:nvCxnSpPr>
      <xdr:spPr>
        <a:xfrm flipV="1">
          <a:off x="15481300" y="5687182"/>
          <a:ext cx="838200" cy="96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98462</xdr:rowOff>
    </xdr:from>
    <xdr:ext cx="469744" cy="259045"/>
    <xdr:sp macro="" textlink="">
      <xdr:nvSpPr>
        <xdr:cNvPr id="511" name="災害復旧事業費平均値テキスト"/>
        <xdr:cNvSpPr txBox="1"/>
      </xdr:nvSpPr>
      <xdr:spPr>
        <a:xfrm>
          <a:off x="16370300" y="6442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120035</xdr:rowOff>
    </xdr:from>
    <xdr:to>
      <xdr:col>85</xdr:col>
      <xdr:colOff>177800</xdr:colOff>
      <xdr:row>38</xdr:row>
      <xdr:rowOff>50185</xdr:rowOff>
    </xdr:to>
    <xdr:sp macro="" textlink="">
      <xdr:nvSpPr>
        <xdr:cNvPr id="512" name="フローチャート: 判断 511"/>
        <xdr:cNvSpPr/>
      </xdr:nvSpPr>
      <xdr:spPr>
        <a:xfrm>
          <a:off x="162687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113891</xdr:rowOff>
    </xdr:from>
    <xdr:to>
      <xdr:col>81</xdr:col>
      <xdr:colOff>50800</xdr:colOff>
      <xdr:row>38</xdr:row>
      <xdr:rowOff>133505</xdr:rowOff>
    </xdr:to>
    <xdr:cxnSp macro="">
      <xdr:nvCxnSpPr>
        <xdr:cNvPr id="513" name="直線コネクタ 512"/>
        <xdr:cNvCxnSpPr/>
      </xdr:nvCxnSpPr>
      <xdr:spPr>
        <a:xfrm>
          <a:off x="14592300" y="6628991"/>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28001</xdr:rowOff>
    </xdr:from>
    <xdr:to>
      <xdr:col>81</xdr:col>
      <xdr:colOff>101600</xdr:colOff>
      <xdr:row>38</xdr:row>
      <xdr:rowOff>129601</xdr:rowOff>
    </xdr:to>
    <xdr:sp macro="" textlink="">
      <xdr:nvSpPr>
        <xdr:cNvPr id="514" name="フローチャート: 判断 513"/>
        <xdr:cNvSpPr/>
      </xdr:nvSpPr>
      <xdr:spPr>
        <a:xfrm>
          <a:off x="15430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146128</xdr:rowOff>
    </xdr:from>
    <xdr:ext cx="469744" cy="259045"/>
    <xdr:sp macro="" textlink="">
      <xdr:nvSpPr>
        <xdr:cNvPr id="515" name="テキスト ボックス 514"/>
        <xdr:cNvSpPr txBox="1"/>
      </xdr:nvSpPr>
      <xdr:spPr>
        <a:xfrm>
          <a:off x="15246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49449</xdr:rowOff>
    </xdr:from>
    <xdr:to>
      <xdr:col>76</xdr:col>
      <xdr:colOff>114300</xdr:colOff>
      <xdr:row>38</xdr:row>
      <xdr:rowOff>113891</xdr:rowOff>
    </xdr:to>
    <xdr:cxnSp macro="">
      <xdr:nvCxnSpPr>
        <xdr:cNvPr id="516" name="直線コネクタ 515"/>
        <xdr:cNvCxnSpPr/>
      </xdr:nvCxnSpPr>
      <xdr:spPr>
        <a:xfrm>
          <a:off x="13703300" y="6564549"/>
          <a:ext cx="889000" cy="6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159903</xdr:rowOff>
    </xdr:from>
    <xdr:to>
      <xdr:col>76</xdr:col>
      <xdr:colOff>165100</xdr:colOff>
      <xdr:row>38</xdr:row>
      <xdr:rowOff>90053</xdr:rowOff>
    </xdr:to>
    <xdr:sp macro="" textlink="">
      <xdr:nvSpPr>
        <xdr:cNvPr id="517" name="フローチャート: 判断 516"/>
        <xdr:cNvSpPr/>
      </xdr:nvSpPr>
      <xdr:spPr>
        <a:xfrm>
          <a:off x="14541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106580</xdr:rowOff>
    </xdr:from>
    <xdr:ext cx="469744" cy="259045"/>
    <xdr:sp macro="" textlink="">
      <xdr:nvSpPr>
        <xdr:cNvPr id="518" name="テキスト ボックス 517"/>
        <xdr:cNvSpPr txBox="1"/>
      </xdr:nvSpPr>
      <xdr:spPr>
        <a:xfrm>
          <a:off x="14357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48031</xdr:rowOff>
    </xdr:from>
    <xdr:to>
      <xdr:col>71</xdr:col>
      <xdr:colOff>177800</xdr:colOff>
      <xdr:row>38</xdr:row>
      <xdr:rowOff>49449</xdr:rowOff>
    </xdr:to>
    <xdr:cxnSp macro="">
      <xdr:nvCxnSpPr>
        <xdr:cNvPr id="519" name="直線コネクタ 518"/>
        <xdr:cNvCxnSpPr/>
      </xdr:nvCxnSpPr>
      <xdr:spPr>
        <a:xfrm>
          <a:off x="12814300" y="6563131"/>
          <a:ext cx="8890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10696</xdr:rowOff>
    </xdr:from>
    <xdr:to>
      <xdr:col>72</xdr:col>
      <xdr:colOff>38100</xdr:colOff>
      <xdr:row>38</xdr:row>
      <xdr:rowOff>112296</xdr:rowOff>
    </xdr:to>
    <xdr:sp macro="" textlink="">
      <xdr:nvSpPr>
        <xdr:cNvPr id="520" name="フローチャート: 判断 519"/>
        <xdr:cNvSpPr/>
      </xdr:nvSpPr>
      <xdr:spPr>
        <a:xfrm>
          <a:off x="13652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103423</xdr:rowOff>
    </xdr:from>
    <xdr:ext cx="469744" cy="259045"/>
    <xdr:sp macro="" textlink="">
      <xdr:nvSpPr>
        <xdr:cNvPr id="521" name="テキスト ボックス 520"/>
        <xdr:cNvSpPr txBox="1"/>
      </xdr:nvSpPr>
      <xdr:spPr>
        <a:xfrm>
          <a:off x="13468428" y="661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45031</xdr:rowOff>
    </xdr:from>
    <xdr:to>
      <xdr:col>67</xdr:col>
      <xdr:colOff>101600</xdr:colOff>
      <xdr:row>38</xdr:row>
      <xdr:rowOff>146631</xdr:rowOff>
    </xdr:to>
    <xdr:sp macro="" textlink="">
      <xdr:nvSpPr>
        <xdr:cNvPr id="522" name="フローチャート: 判断 521"/>
        <xdr:cNvSpPr/>
      </xdr:nvSpPr>
      <xdr:spPr>
        <a:xfrm>
          <a:off x="12763500" y="656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137758</xdr:rowOff>
    </xdr:from>
    <xdr:ext cx="469744" cy="259045"/>
    <xdr:sp macro="" textlink="">
      <xdr:nvSpPr>
        <xdr:cNvPr id="523" name="テキスト ボックス 522"/>
        <xdr:cNvSpPr txBox="1"/>
      </xdr:nvSpPr>
      <xdr:spPr>
        <a:xfrm>
          <a:off x="12579428" y="665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149982</xdr:rowOff>
    </xdr:from>
    <xdr:to>
      <xdr:col>85</xdr:col>
      <xdr:colOff>177800</xdr:colOff>
      <xdr:row>33</xdr:row>
      <xdr:rowOff>80132</xdr:rowOff>
    </xdr:to>
    <xdr:sp macro="" textlink="">
      <xdr:nvSpPr>
        <xdr:cNvPr id="529" name="楕円 528"/>
        <xdr:cNvSpPr/>
      </xdr:nvSpPr>
      <xdr:spPr>
        <a:xfrm>
          <a:off x="16268700" y="5636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1409</xdr:rowOff>
    </xdr:from>
    <xdr:ext cx="534377" cy="259045"/>
    <xdr:sp macro="" textlink="">
      <xdr:nvSpPr>
        <xdr:cNvPr id="530" name="災害復旧事業費該当値テキスト"/>
        <xdr:cNvSpPr txBox="1"/>
      </xdr:nvSpPr>
      <xdr:spPr>
        <a:xfrm>
          <a:off x="16370300" y="548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82705</xdr:rowOff>
    </xdr:from>
    <xdr:to>
      <xdr:col>81</xdr:col>
      <xdr:colOff>101600</xdr:colOff>
      <xdr:row>39</xdr:row>
      <xdr:rowOff>12855</xdr:rowOff>
    </xdr:to>
    <xdr:sp macro="" textlink="">
      <xdr:nvSpPr>
        <xdr:cNvPr id="531" name="楕円 530"/>
        <xdr:cNvSpPr/>
      </xdr:nvSpPr>
      <xdr:spPr>
        <a:xfrm>
          <a:off x="15430500" y="659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3982</xdr:rowOff>
    </xdr:from>
    <xdr:ext cx="378565" cy="259045"/>
    <xdr:sp macro="" textlink="">
      <xdr:nvSpPr>
        <xdr:cNvPr id="532" name="テキスト ボックス 531"/>
        <xdr:cNvSpPr txBox="1"/>
      </xdr:nvSpPr>
      <xdr:spPr>
        <a:xfrm>
          <a:off x="15292017" y="6690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63091</xdr:rowOff>
    </xdr:from>
    <xdr:to>
      <xdr:col>76</xdr:col>
      <xdr:colOff>165100</xdr:colOff>
      <xdr:row>38</xdr:row>
      <xdr:rowOff>164691</xdr:rowOff>
    </xdr:to>
    <xdr:sp macro="" textlink="">
      <xdr:nvSpPr>
        <xdr:cNvPr id="533" name="楕円 532"/>
        <xdr:cNvSpPr/>
      </xdr:nvSpPr>
      <xdr:spPr>
        <a:xfrm>
          <a:off x="14541500" y="657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155818</xdr:rowOff>
    </xdr:from>
    <xdr:ext cx="469744" cy="259045"/>
    <xdr:sp macro="" textlink="">
      <xdr:nvSpPr>
        <xdr:cNvPr id="534" name="テキスト ボックス 533"/>
        <xdr:cNvSpPr txBox="1"/>
      </xdr:nvSpPr>
      <xdr:spPr>
        <a:xfrm>
          <a:off x="14357428" y="6670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170099</xdr:rowOff>
    </xdr:from>
    <xdr:to>
      <xdr:col>72</xdr:col>
      <xdr:colOff>38100</xdr:colOff>
      <xdr:row>38</xdr:row>
      <xdr:rowOff>100249</xdr:rowOff>
    </xdr:to>
    <xdr:sp macro="" textlink="">
      <xdr:nvSpPr>
        <xdr:cNvPr id="535" name="楕円 534"/>
        <xdr:cNvSpPr/>
      </xdr:nvSpPr>
      <xdr:spPr>
        <a:xfrm>
          <a:off x="13652500" y="651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116776</xdr:rowOff>
    </xdr:from>
    <xdr:ext cx="469744" cy="259045"/>
    <xdr:sp macro="" textlink="">
      <xdr:nvSpPr>
        <xdr:cNvPr id="536" name="テキスト ボックス 535"/>
        <xdr:cNvSpPr txBox="1"/>
      </xdr:nvSpPr>
      <xdr:spPr>
        <a:xfrm>
          <a:off x="13468428" y="6288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168681</xdr:rowOff>
    </xdr:from>
    <xdr:to>
      <xdr:col>67</xdr:col>
      <xdr:colOff>101600</xdr:colOff>
      <xdr:row>38</xdr:row>
      <xdr:rowOff>98831</xdr:rowOff>
    </xdr:to>
    <xdr:sp macro="" textlink="">
      <xdr:nvSpPr>
        <xdr:cNvPr id="537" name="楕円 536"/>
        <xdr:cNvSpPr/>
      </xdr:nvSpPr>
      <xdr:spPr>
        <a:xfrm>
          <a:off x="12763500" y="65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115359</xdr:rowOff>
    </xdr:from>
    <xdr:ext cx="469744" cy="259045"/>
    <xdr:sp macro="" textlink="">
      <xdr:nvSpPr>
        <xdr:cNvPr id="538" name="テキスト ボックス 537"/>
        <xdr:cNvSpPr txBox="1"/>
      </xdr:nvSpPr>
      <xdr:spPr>
        <a:xfrm>
          <a:off x="12579428" y="62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9" name="直線コネクタ 548"/>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0" name="テキスト ボックス 549"/>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1" name="直線コネクタ 550"/>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2" name="テキスト ボックス 551"/>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3" name="直線コネクタ 552"/>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4" name="テキスト ボックス 553"/>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5" name="直線コネクタ 554"/>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6" name="テキスト ボックス 555"/>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7" name="直線コネクタ 556"/>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58" name="テキスト ボックス 557"/>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9" name="直線コネクタ 558"/>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0" name="テキスト ボックス 559"/>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2" name="テキスト ボックス 561"/>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4" name="直線コネクタ 563"/>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5"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6" name="直線コネクタ 565"/>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7"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8" name="直線コネクタ 56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69" name="直線コネクタ 568"/>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0"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1" name="フローチャート: 判断 570"/>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2" name="直線コネクタ 571"/>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3" name="フローチャート: 判断 572"/>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4" name="テキスト ボックス 573"/>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5" name="直線コネクタ 574"/>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6" name="フローチャート: 判断 575"/>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7" name="テキスト ボックス 576"/>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8" name="直線コネクタ 577"/>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79" name="フローチャート: 判断 578"/>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0" name="テキスト ボックス 579"/>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1" name="フローチャート: 判断 580"/>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2" name="テキスト ボックス 581"/>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8" name="楕円 587"/>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89"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0" name="楕円 589"/>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1" name="テキスト ボックス 590"/>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2" name="楕円 591"/>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3" name="テキスト ボックス 592"/>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4" name="楕円 593"/>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5" name="テキスト ボックス 594"/>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6" name="楕円 595"/>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7" name="テキスト ボックス 596"/>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1" name="直線コネクタ 620"/>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2"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3" name="直線コネクタ 622"/>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24"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25" name="直線コネクタ 624"/>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62845</xdr:rowOff>
    </xdr:from>
    <xdr:to>
      <xdr:col>85</xdr:col>
      <xdr:colOff>127000</xdr:colOff>
      <xdr:row>75</xdr:row>
      <xdr:rowOff>92425</xdr:rowOff>
    </xdr:to>
    <xdr:cxnSp macro="">
      <xdr:nvCxnSpPr>
        <xdr:cNvPr id="626" name="直線コネクタ 625"/>
        <xdr:cNvCxnSpPr/>
      </xdr:nvCxnSpPr>
      <xdr:spPr>
        <a:xfrm>
          <a:off x="15481300" y="12921595"/>
          <a:ext cx="838200" cy="2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19344</xdr:rowOff>
    </xdr:from>
    <xdr:ext cx="534377" cy="259045"/>
    <xdr:sp macro="" textlink="">
      <xdr:nvSpPr>
        <xdr:cNvPr id="627" name="公債費平均値テキスト"/>
        <xdr:cNvSpPr txBox="1"/>
      </xdr:nvSpPr>
      <xdr:spPr>
        <a:xfrm>
          <a:off x="16370300" y="1304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28" name="フローチャート: 判断 627"/>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60223</xdr:rowOff>
    </xdr:from>
    <xdr:to>
      <xdr:col>81</xdr:col>
      <xdr:colOff>50800</xdr:colOff>
      <xdr:row>75</xdr:row>
      <xdr:rowOff>62845</xdr:rowOff>
    </xdr:to>
    <xdr:cxnSp macro="">
      <xdr:nvCxnSpPr>
        <xdr:cNvPr id="629" name="直線コネクタ 628"/>
        <xdr:cNvCxnSpPr/>
      </xdr:nvCxnSpPr>
      <xdr:spPr>
        <a:xfrm>
          <a:off x="14592300" y="12918973"/>
          <a:ext cx="889000" cy="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0" name="フローチャート: 判断 629"/>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137941</xdr:rowOff>
    </xdr:from>
    <xdr:ext cx="534377" cy="259045"/>
    <xdr:sp macro="" textlink="">
      <xdr:nvSpPr>
        <xdr:cNvPr id="631" name="テキスト ボックス 630"/>
        <xdr:cNvSpPr txBox="1"/>
      </xdr:nvSpPr>
      <xdr:spPr>
        <a:xfrm>
          <a:off x="15214111" y="1316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60223</xdr:rowOff>
    </xdr:from>
    <xdr:to>
      <xdr:col>76</xdr:col>
      <xdr:colOff>114300</xdr:colOff>
      <xdr:row>75</xdr:row>
      <xdr:rowOff>73017</xdr:rowOff>
    </xdr:to>
    <xdr:cxnSp macro="">
      <xdr:nvCxnSpPr>
        <xdr:cNvPr id="632" name="直線コネクタ 631"/>
        <xdr:cNvCxnSpPr/>
      </xdr:nvCxnSpPr>
      <xdr:spPr>
        <a:xfrm flipV="1">
          <a:off x="13703300" y="12918973"/>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3" name="フローチャート: 判断 632"/>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142392</xdr:rowOff>
    </xdr:from>
    <xdr:ext cx="534377" cy="259045"/>
    <xdr:sp macro="" textlink="">
      <xdr:nvSpPr>
        <xdr:cNvPr id="634" name="テキスト ボックス 633"/>
        <xdr:cNvSpPr txBox="1"/>
      </xdr:nvSpPr>
      <xdr:spPr>
        <a:xfrm>
          <a:off x="14325111" y="1317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73017</xdr:rowOff>
    </xdr:from>
    <xdr:to>
      <xdr:col>71</xdr:col>
      <xdr:colOff>177800</xdr:colOff>
      <xdr:row>75</xdr:row>
      <xdr:rowOff>108199</xdr:rowOff>
    </xdr:to>
    <xdr:cxnSp macro="">
      <xdr:nvCxnSpPr>
        <xdr:cNvPr id="635" name="直線コネクタ 634"/>
        <xdr:cNvCxnSpPr/>
      </xdr:nvCxnSpPr>
      <xdr:spPr>
        <a:xfrm flipV="1">
          <a:off x="12814300" y="12931767"/>
          <a:ext cx="889000" cy="3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36" name="フローチャート: 判断 635"/>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13552</xdr:rowOff>
    </xdr:from>
    <xdr:ext cx="534377" cy="259045"/>
    <xdr:sp macro="" textlink="">
      <xdr:nvSpPr>
        <xdr:cNvPr id="637" name="テキスト ボックス 636"/>
        <xdr:cNvSpPr txBox="1"/>
      </xdr:nvSpPr>
      <xdr:spPr>
        <a:xfrm>
          <a:off x="13436111" y="13215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126954</xdr:rowOff>
    </xdr:from>
    <xdr:to>
      <xdr:col>67</xdr:col>
      <xdr:colOff>101600</xdr:colOff>
      <xdr:row>76</xdr:row>
      <xdr:rowOff>57103</xdr:rowOff>
    </xdr:to>
    <xdr:sp macro="" textlink="">
      <xdr:nvSpPr>
        <xdr:cNvPr id="638" name="フローチャート: 判断 637"/>
        <xdr:cNvSpPr/>
      </xdr:nvSpPr>
      <xdr:spPr>
        <a:xfrm>
          <a:off x="12763500" y="129857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48232</xdr:rowOff>
    </xdr:from>
    <xdr:ext cx="534377" cy="259045"/>
    <xdr:sp macro="" textlink="">
      <xdr:nvSpPr>
        <xdr:cNvPr id="639" name="テキスト ボックス 638"/>
        <xdr:cNvSpPr txBox="1"/>
      </xdr:nvSpPr>
      <xdr:spPr>
        <a:xfrm>
          <a:off x="12547111" y="1307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41625</xdr:rowOff>
    </xdr:from>
    <xdr:to>
      <xdr:col>85</xdr:col>
      <xdr:colOff>177800</xdr:colOff>
      <xdr:row>75</xdr:row>
      <xdr:rowOff>143225</xdr:rowOff>
    </xdr:to>
    <xdr:sp macro="" textlink="">
      <xdr:nvSpPr>
        <xdr:cNvPr id="645" name="楕円 644"/>
        <xdr:cNvSpPr/>
      </xdr:nvSpPr>
      <xdr:spPr>
        <a:xfrm>
          <a:off x="16268700" y="1290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64502</xdr:rowOff>
    </xdr:from>
    <xdr:ext cx="534377" cy="259045"/>
    <xdr:sp macro="" textlink="">
      <xdr:nvSpPr>
        <xdr:cNvPr id="646" name="公債費該当値テキスト"/>
        <xdr:cNvSpPr txBox="1"/>
      </xdr:nvSpPr>
      <xdr:spPr>
        <a:xfrm>
          <a:off x="16370300" y="1275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12045</xdr:rowOff>
    </xdr:from>
    <xdr:to>
      <xdr:col>81</xdr:col>
      <xdr:colOff>101600</xdr:colOff>
      <xdr:row>75</xdr:row>
      <xdr:rowOff>113645</xdr:rowOff>
    </xdr:to>
    <xdr:sp macro="" textlink="">
      <xdr:nvSpPr>
        <xdr:cNvPr id="647" name="楕円 646"/>
        <xdr:cNvSpPr/>
      </xdr:nvSpPr>
      <xdr:spPr>
        <a:xfrm>
          <a:off x="15430500" y="128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130172</xdr:rowOff>
    </xdr:from>
    <xdr:ext cx="534377" cy="259045"/>
    <xdr:sp macro="" textlink="">
      <xdr:nvSpPr>
        <xdr:cNvPr id="648" name="テキスト ボックス 647"/>
        <xdr:cNvSpPr txBox="1"/>
      </xdr:nvSpPr>
      <xdr:spPr>
        <a:xfrm>
          <a:off x="15214111" y="1264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9423</xdr:rowOff>
    </xdr:from>
    <xdr:to>
      <xdr:col>76</xdr:col>
      <xdr:colOff>165100</xdr:colOff>
      <xdr:row>75</xdr:row>
      <xdr:rowOff>111023</xdr:rowOff>
    </xdr:to>
    <xdr:sp macro="" textlink="">
      <xdr:nvSpPr>
        <xdr:cNvPr id="649" name="楕円 648"/>
        <xdr:cNvSpPr/>
      </xdr:nvSpPr>
      <xdr:spPr>
        <a:xfrm>
          <a:off x="14541500" y="1286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127550</xdr:rowOff>
    </xdr:from>
    <xdr:ext cx="534377" cy="259045"/>
    <xdr:sp macro="" textlink="">
      <xdr:nvSpPr>
        <xdr:cNvPr id="650" name="テキスト ボックス 649"/>
        <xdr:cNvSpPr txBox="1"/>
      </xdr:nvSpPr>
      <xdr:spPr>
        <a:xfrm>
          <a:off x="14325111" y="1264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22217</xdr:rowOff>
    </xdr:from>
    <xdr:to>
      <xdr:col>72</xdr:col>
      <xdr:colOff>38100</xdr:colOff>
      <xdr:row>75</xdr:row>
      <xdr:rowOff>123817</xdr:rowOff>
    </xdr:to>
    <xdr:sp macro="" textlink="">
      <xdr:nvSpPr>
        <xdr:cNvPr id="651" name="楕円 650"/>
        <xdr:cNvSpPr/>
      </xdr:nvSpPr>
      <xdr:spPr>
        <a:xfrm>
          <a:off x="13652500" y="1288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140344</xdr:rowOff>
    </xdr:from>
    <xdr:ext cx="534377" cy="259045"/>
    <xdr:sp macro="" textlink="">
      <xdr:nvSpPr>
        <xdr:cNvPr id="652" name="テキスト ボックス 651"/>
        <xdr:cNvSpPr txBox="1"/>
      </xdr:nvSpPr>
      <xdr:spPr>
        <a:xfrm>
          <a:off x="13436111" y="1265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57399</xdr:rowOff>
    </xdr:from>
    <xdr:to>
      <xdr:col>67</xdr:col>
      <xdr:colOff>101600</xdr:colOff>
      <xdr:row>75</xdr:row>
      <xdr:rowOff>158998</xdr:rowOff>
    </xdr:to>
    <xdr:sp macro="" textlink="">
      <xdr:nvSpPr>
        <xdr:cNvPr id="653" name="楕円 652"/>
        <xdr:cNvSpPr/>
      </xdr:nvSpPr>
      <xdr:spPr>
        <a:xfrm>
          <a:off x="12763500" y="129161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4076</xdr:rowOff>
    </xdr:from>
    <xdr:ext cx="534377" cy="259045"/>
    <xdr:sp macro="" textlink="">
      <xdr:nvSpPr>
        <xdr:cNvPr id="654" name="テキスト ボックス 653"/>
        <xdr:cNvSpPr txBox="1"/>
      </xdr:nvSpPr>
      <xdr:spPr>
        <a:xfrm>
          <a:off x="12547111" y="1269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8" name="テキスト ボックス 66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156403</xdr:rowOff>
    </xdr:from>
    <xdr:to>
      <xdr:col>85</xdr:col>
      <xdr:colOff>126364</xdr:colOff>
      <xdr:row>99</xdr:row>
      <xdr:rowOff>28136</xdr:rowOff>
    </xdr:to>
    <xdr:cxnSp macro="">
      <xdr:nvCxnSpPr>
        <xdr:cNvPr id="678" name="直線コネクタ 677"/>
        <xdr:cNvCxnSpPr/>
      </xdr:nvCxnSpPr>
      <xdr:spPr>
        <a:xfrm flipV="1">
          <a:off x="16317595" y="15586903"/>
          <a:ext cx="1269" cy="1414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31963</xdr:rowOff>
    </xdr:from>
    <xdr:ext cx="469744" cy="259045"/>
    <xdr:sp macro="" textlink="">
      <xdr:nvSpPr>
        <xdr:cNvPr id="679" name="積立金最小値テキスト"/>
        <xdr:cNvSpPr txBox="1"/>
      </xdr:nvSpPr>
      <xdr:spPr>
        <a:xfrm>
          <a:off x="16370300" y="17005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28136</xdr:rowOff>
    </xdr:from>
    <xdr:to>
      <xdr:col>86</xdr:col>
      <xdr:colOff>25400</xdr:colOff>
      <xdr:row>99</xdr:row>
      <xdr:rowOff>28136</xdr:rowOff>
    </xdr:to>
    <xdr:cxnSp macro="">
      <xdr:nvCxnSpPr>
        <xdr:cNvPr id="680" name="直線コネクタ 679"/>
        <xdr:cNvCxnSpPr/>
      </xdr:nvCxnSpPr>
      <xdr:spPr>
        <a:xfrm>
          <a:off x="16230600" y="1700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103080</xdr:rowOff>
    </xdr:from>
    <xdr:ext cx="599010" cy="259045"/>
    <xdr:sp macro="" textlink="">
      <xdr:nvSpPr>
        <xdr:cNvPr id="681" name="積立金最大値テキスト"/>
        <xdr:cNvSpPr txBox="1"/>
      </xdr:nvSpPr>
      <xdr:spPr>
        <a:xfrm>
          <a:off x="16370300" y="1536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156403</xdr:rowOff>
    </xdr:from>
    <xdr:to>
      <xdr:col>86</xdr:col>
      <xdr:colOff>25400</xdr:colOff>
      <xdr:row>90</xdr:row>
      <xdr:rowOff>156403</xdr:rowOff>
    </xdr:to>
    <xdr:cxnSp macro="">
      <xdr:nvCxnSpPr>
        <xdr:cNvPr id="682" name="直線コネクタ 681"/>
        <xdr:cNvCxnSpPr/>
      </xdr:nvCxnSpPr>
      <xdr:spPr>
        <a:xfrm>
          <a:off x="16230600" y="1558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134793</xdr:rowOff>
    </xdr:from>
    <xdr:to>
      <xdr:col>85</xdr:col>
      <xdr:colOff>127000</xdr:colOff>
      <xdr:row>98</xdr:row>
      <xdr:rowOff>56855</xdr:rowOff>
    </xdr:to>
    <xdr:cxnSp macro="">
      <xdr:nvCxnSpPr>
        <xdr:cNvPr id="683" name="直線コネクタ 682"/>
        <xdr:cNvCxnSpPr/>
      </xdr:nvCxnSpPr>
      <xdr:spPr>
        <a:xfrm>
          <a:off x="15481300" y="16765443"/>
          <a:ext cx="838200" cy="9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2382</xdr:rowOff>
    </xdr:from>
    <xdr:ext cx="534377" cy="259045"/>
    <xdr:sp macro="" textlink="">
      <xdr:nvSpPr>
        <xdr:cNvPr id="684" name="積立金平均値テキスト"/>
        <xdr:cNvSpPr txBox="1"/>
      </xdr:nvSpPr>
      <xdr:spPr>
        <a:xfrm>
          <a:off x="16370300" y="16804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23955</xdr:rowOff>
    </xdr:from>
    <xdr:to>
      <xdr:col>85</xdr:col>
      <xdr:colOff>177800</xdr:colOff>
      <xdr:row>98</xdr:row>
      <xdr:rowOff>125555</xdr:rowOff>
    </xdr:to>
    <xdr:sp macro="" textlink="">
      <xdr:nvSpPr>
        <xdr:cNvPr id="685" name="フローチャート: 判断 684"/>
        <xdr:cNvSpPr/>
      </xdr:nvSpPr>
      <xdr:spPr>
        <a:xfrm>
          <a:off x="162687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134793</xdr:rowOff>
    </xdr:from>
    <xdr:to>
      <xdr:col>81</xdr:col>
      <xdr:colOff>50800</xdr:colOff>
      <xdr:row>98</xdr:row>
      <xdr:rowOff>74039</xdr:rowOff>
    </xdr:to>
    <xdr:cxnSp macro="">
      <xdr:nvCxnSpPr>
        <xdr:cNvPr id="686" name="直線コネクタ 685"/>
        <xdr:cNvCxnSpPr/>
      </xdr:nvCxnSpPr>
      <xdr:spPr>
        <a:xfrm flipV="1">
          <a:off x="14592300" y="16765443"/>
          <a:ext cx="889000" cy="11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50183</xdr:rowOff>
    </xdr:from>
    <xdr:to>
      <xdr:col>81</xdr:col>
      <xdr:colOff>101600</xdr:colOff>
      <xdr:row>98</xdr:row>
      <xdr:rowOff>151783</xdr:rowOff>
    </xdr:to>
    <xdr:sp macro="" textlink="">
      <xdr:nvSpPr>
        <xdr:cNvPr id="687" name="フローチャート: 判断 686"/>
        <xdr:cNvSpPr/>
      </xdr:nvSpPr>
      <xdr:spPr>
        <a:xfrm>
          <a:off x="15430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142910</xdr:rowOff>
    </xdr:from>
    <xdr:ext cx="534377" cy="259045"/>
    <xdr:sp macro="" textlink="">
      <xdr:nvSpPr>
        <xdr:cNvPr id="688" name="テキスト ボックス 687"/>
        <xdr:cNvSpPr txBox="1"/>
      </xdr:nvSpPr>
      <xdr:spPr>
        <a:xfrm>
          <a:off x="15214111" y="169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49563</xdr:rowOff>
    </xdr:from>
    <xdr:to>
      <xdr:col>76</xdr:col>
      <xdr:colOff>114300</xdr:colOff>
      <xdr:row>98</xdr:row>
      <xdr:rowOff>74039</xdr:rowOff>
    </xdr:to>
    <xdr:cxnSp macro="">
      <xdr:nvCxnSpPr>
        <xdr:cNvPr id="689" name="直線コネクタ 688"/>
        <xdr:cNvCxnSpPr/>
      </xdr:nvCxnSpPr>
      <xdr:spPr>
        <a:xfrm>
          <a:off x="13703300" y="16851663"/>
          <a:ext cx="889000" cy="2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34996</xdr:rowOff>
    </xdr:from>
    <xdr:to>
      <xdr:col>76</xdr:col>
      <xdr:colOff>165100</xdr:colOff>
      <xdr:row>98</xdr:row>
      <xdr:rowOff>136596</xdr:rowOff>
    </xdr:to>
    <xdr:sp macro="" textlink="">
      <xdr:nvSpPr>
        <xdr:cNvPr id="690" name="フローチャート: 判断 689"/>
        <xdr:cNvSpPr/>
      </xdr:nvSpPr>
      <xdr:spPr>
        <a:xfrm>
          <a:off x="14541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127723</xdr:rowOff>
    </xdr:from>
    <xdr:ext cx="534377" cy="259045"/>
    <xdr:sp macro="" textlink="">
      <xdr:nvSpPr>
        <xdr:cNvPr id="691" name="テキスト ボックス 690"/>
        <xdr:cNvSpPr txBox="1"/>
      </xdr:nvSpPr>
      <xdr:spPr>
        <a:xfrm>
          <a:off x="14325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49563</xdr:rowOff>
    </xdr:from>
    <xdr:to>
      <xdr:col>71</xdr:col>
      <xdr:colOff>177800</xdr:colOff>
      <xdr:row>98</xdr:row>
      <xdr:rowOff>93881</xdr:rowOff>
    </xdr:to>
    <xdr:cxnSp macro="">
      <xdr:nvCxnSpPr>
        <xdr:cNvPr id="692" name="直線コネクタ 691"/>
        <xdr:cNvCxnSpPr/>
      </xdr:nvCxnSpPr>
      <xdr:spPr>
        <a:xfrm flipV="1">
          <a:off x="12814300" y="16851663"/>
          <a:ext cx="889000" cy="4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61506</xdr:rowOff>
    </xdr:from>
    <xdr:to>
      <xdr:col>72</xdr:col>
      <xdr:colOff>38100</xdr:colOff>
      <xdr:row>98</xdr:row>
      <xdr:rowOff>163106</xdr:rowOff>
    </xdr:to>
    <xdr:sp macro="" textlink="">
      <xdr:nvSpPr>
        <xdr:cNvPr id="693" name="フローチャート: 判断 692"/>
        <xdr:cNvSpPr/>
      </xdr:nvSpPr>
      <xdr:spPr>
        <a:xfrm>
          <a:off x="13652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154233</xdr:rowOff>
    </xdr:from>
    <xdr:ext cx="534377" cy="259045"/>
    <xdr:sp macro="" textlink="">
      <xdr:nvSpPr>
        <xdr:cNvPr id="694" name="テキスト ボックス 693"/>
        <xdr:cNvSpPr txBox="1"/>
      </xdr:nvSpPr>
      <xdr:spPr>
        <a:xfrm>
          <a:off x="13436111" y="1695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20176</xdr:rowOff>
    </xdr:from>
    <xdr:to>
      <xdr:col>67</xdr:col>
      <xdr:colOff>101600</xdr:colOff>
      <xdr:row>98</xdr:row>
      <xdr:rowOff>121776</xdr:rowOff>
    </xdr:to>
    <xdr:sp macro="" textlink="">
      <xdr:nvSpPr>
        <xdr:cNvPr id="695" name="フローチャート: 判断 694"/>
        <xdr:cNvSpPr/>
      </xdr:nvSpPr>
      <xdr:spPr>
        <a:xfrm>
          <a:off x="12763500" y="168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138303</xdr:rowOff>
    </xdr:from>
    <xdr:ext cx="534377" cy="259045"/>
    <xdr:sp macro="" textlink="">
      <xdr:nvSpPr>
        <xdr:cNvPr id="696" name="テキスト ボックス 695"/>
        <xdr:cNvSpPr txBox="1"/>
      </xdr:nvSpPr>
      <xdr:spPr>
        <a:xfrm>
          <a:off x="12547111" y="1659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6055</xdr:rowOff>
    </xdr:from>
    <xdr:to>
      <xdr:col>85</xdr:col>
      <xdr:colOff>177800</xdr:colOff>
      <xdr:row>98</xdr:row>
      <xdr:rowOff>107655</xdr:rowOff>
    </xdr:to>
    <xdr:sp macro="" textlink="">
      <xdr:nvSpPr>
        <xdr:cNvPr id="702" name="楕円 701"/>
        <xdr:cNvSpPr/>
      </xdr:nvSpPr>
      <xdr:spPr>
        <a:xfrm>
          <a:off x="16268700" y="168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28932</xdr:rowOff>
    </xdr:from>
    <xdr:ext cx="534377" cy="259045"/>
    <xdr:sp macro="" textlink="">
      <xdr:nvSpPr>
        <xdr:cNvPr id="703" name="積立金該当値テキスト"/>
        <xdr:cNvSpPr txBox="1"/>
      </xdr:nvSpPr>
      <xdr:spPr>
        <a:xfrm>
          <a:off x="16370300" y="166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83993</xdr:rowOff>
    </xdr:from>
    <xdr:to>
      <xdr:col>81</xdr:col>
      <xdr:colOff>101600</xdr:colOff>
      <xdr:row>98</xdr:row>
      <xdr:rowOff>14143</xdr:rowOff>
    </xdr:to>
    <xdr:sp macro="" textlink="">
      <xdr:nvSpPr>
        <xdr:cNvPr id="704" name="楕円 703"/>
        <xdr:cNvSpPr/>
      </xdr:nvSpPr>
      <xdr:spPr>
        <a:xfrm>
          <a:off x="15430500" y="16714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30670</xdr:rowOff>
    </xdr:from>
    <xdr:ext cx="534377" cy="259045"/>
    <xdr:sp macro="" textlink="">
      <xdr:nvSpPr>
        <xdr:cNvPr id="705" name="テキスト ボックス 704"/>
        <xdr:cNvSpPr txBox="1"/>
      </xdr:nvSpPr>
      <xdr:spPr>
        <a:xfrm>
          <a:off x="15214111" y="1648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23239</xdr:rowOff>
    </xdr:from>
    <xdr:to>
      <xdr:col>76</xdr:col>
      <xdr:colOff>165100</xdr:colOff>
      <xdr:row>98</xdr:row>
      <xdr:rowOff>124839</xdr:rowOff>
    </xdr:to>
    <xdr:sp macro="" textlink="">
      <xdr:nvSpPr>
        <xdr:cNvPr id="706" name="楕円 705"/>
        <xdr:cNvSpPr/>
      </xdr:nvSpPr>
      <xdr:spPr>
        <a:xfrm>
          <a:off x="14541500" y="1682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141366</xdr:rowOff>
    </xdr:from>
    <xdr:ext cx="534377" cy="259045"/>
    <xdr:sp macro="" textlink="">
      <xdr:nvSpPr>
        <xdr:cNvPr id="707" name="テキスト ボックス 706"/>
        <xdr:cNvSpPr txBox="1"/>
      </xdr:nvSpPr>
      <xdr:spPr>
        <a:xfrm>
          <a:off x="14325111" y="1660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170213</xdr:rowOff>
    </xdr:from>
    <xdr:to>
      <xdr:col>72</xdr:col>
      <xdr:colOff>38100</xdr:colOff>
      <xdr:row>98</xdr:row>
      <xdr:rowOff>100363</xdr:rowOff>
    </xdr:to>
    <xdr:sp macro="" textlink="">
      <xdr:nvSpPr>
        <xdr:cNvPr id="708" name="楕円 707"/>
        <xdr:cNvSpPr/>
      </xdr:nvSpPr>
      <xdr:spPr>
        <a:xfrm>
          <a:off x="13652500" y="1680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116890</xdr:rowOff>
    </xdr:from>
    <xdr:ext cx="534377" cy="259045"/>
    <xdr:sp macro="" textlink="">
      <xdr:nvSpPr>
        <xdr:cNvPr id="709" name="テキスト ボックス 708"/>
        <xdr:cNvSpPr txBox="1"/>
      </xdr:nvSpPr>
      <xdr:spPr>
        <a:xfrm>
          <a:off x="13436111" y="165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43081</xdr:rowOff>
    </xdr:from>
    <xdr:to>
      <xdr:col>67</xdr:col>
      <xdr:colOff>101600</xdr:colOff>
      <xdr:row>98</xdr:row>
      <xdr:rowOff>144681</xdr:rowOff>
    </xdr:to>
    <xdr:sp macro="" textlink="">
      <xdr:nvSpPr>
        <xdr:cNvPr id="710" name="楕円 709"/>
        <xdr:cNvSpPr/>
      </xdr:nvSpPr>
      <xdr:spPr>
        <a:xfrm>
          <a:off x="12763500" y="1684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135808</xdr:rowOff>
    </xdr:from>
    <xdr:ext cx="534377" cy="259045"/>
    <xdr:sp macro="" textlink="">
      <xdr:nvSpPr>
        <xdr:cNvPr id="711" name="テキスト ボックス 710"/>
        <xdr:cNvSpPr txBox="1"/>
      </xdr:nvSpPr>
      <xdr:spPr>
        <a:xfrm>
          <a:off x="12547111" y="1693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35" name="直線コネクタ 734"/>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38"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39" name="直線コネクタ 738"/>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162369</xdr:rowOff>
    </xdr:from>
    <xdr:to>
      <xdr:col>116</xdr:col>
      <xdr:colOff>63500</xdr:colOff>
      <xdr:row>38</xdr:row>
      <xdr:rowOff>171094</xdr:rowOff>
    </xdr:to>
    <xdr:cxnSp macro="">
      <xdr:nvCxnSpPr>
        <xdr:cNvPr id="740" name="直線コネクタ 739"/>
        <xdr:cNvCxnSpPr/>
      </xdr:nvCxnSpPr>
      <xdr:spPr>
        <a:xfrm>
          <a:off x="21323300" y="6677469"/>
          <a:ext cx="8382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1"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2" name="フローチャート: 判断 741"/>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162369</xdr:rowOff>
    </xdr:from>
    <xdr:to>
      <xdr:col>111</xdr:col>
      <xdr:colOff>177800</xdr:colOff>
      <xdr:row>38</xdr:row>
      <xdr:rowOff>170942</xdr:rowOff>
    </xdr:to>
    <xdr:cxnSp macro="">
      <xdr:nvCxnSpPr>
        <xdr:cNvPr id="743" name="直線コネクタ 742"/>
        <xdr:cNvCxnSpPr/>
      </xdr:nvCxnSpPr>
      <xdr:spPr>
        <a:xfrm flipV="1">
          <a:off x="20434300" y="6677469"/>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44" name="フローチャート: 判断 743"/>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45" name="テキスト ボックス 744"/>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170942</xdr:rowOff>
    </xdr:from>
    <xdr:to>
      <xdr:col>107</xdr:col>
      <xdr:colOff>50800</xdr:colOff>
      <xdr:row>39</xdr:row>
      <xdr:rowOff>7645</xdr:rowOff>
    </xdr:to>
    <xdr:cxnSp macro="">
      <xdr:nvCxnSpPr>
        <xdr:cNvPr id="746" name="直線コネクタ 745"/>
        <xdr:cNvCxnSpPr/>
      </xdr:nvCxnSpPr>
      <xdr:spPr>
        <a:xfrm flipV="1">
          <a:off x="19545300" y="6686042"/>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47" name="フローチャート: 判断 746"/>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48" name="テキスト ボックス 747"/>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7645</xdr:rowOff>
    </xdr:from>
    <xdr:to>
      <xdr:col>102</xdr:col>
      <xdr:colOff>114300</xdr:colOff>
      <xdr:row>39</xdr:row>
      <xdr:rowOff>14389</xdr:rowOff>
    </xdr:to>
    <xdr:cxnSp macro="">
      <xdr:nvCxnSpPr>
        <xdr:cNvPr id="749" name="直線コネクタ 748"/>
        <xdr:cNvCxnSpPr/>
      </xdr:nvCxnSpPr>
      <xdr:spPr>
        <a:xfrm flipV="1">
          <a:off x="18656300" y="6694195"/>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0" name="フローチャート: 判断 749"/>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1" name="テキスト ボックス 750"/>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171120</xdr:rowOff>
    </xdr:from>
    <xdr:to>
      <xdr:col>98</xdr:col>
      <xdr:colOff>38100</xdr:colOff>
      <xdr:row>38</xdr:row>
      <xdr:rowOff>101270</xdr:rowOff>
    </xdr:to>
    <xdr:sp macro="" textlink="">
      <xdr:nvSpPr>
        <xdr:cNvPr id="752" name="フローチャート: 判断 751"/>
        <xdr:cNvSpPr/>
      </xdr:nvSpPr>
      <xdr:spPr>
        <a:xfrm>
          <a:off x="18605500" y="65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117797</xdr:rowOff>
    </xdr:from>
    <xdr:ext cx="469744" cy="259045"/>
    <xdr:sp macro="" textlink="">
      <xdr:nvSpPr>
        <xdr:cNvPr id="753" name="テキスト ボックス 752"/>
        <xdr:cNvSpPr txBox="1"/>
      </xdr:nvSpPr>
      <xdr:spPr>
        <a:xfrm>
          <a:off x="18421428" y="62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120294</xdr:rowOff>
    </xdr:from>
    <xdr:to>
      <xdr:col>116</xdr:col>
      <xdr:colOff>114300</xdr:colOff>
      <xdr:row>39</xdr:row>
      <xdr:rowOff>50444</xdr:rowOff>
    </xdr:to>
    <xdr:sp macro="" textlink="">
      <xdr:nvSpPr>
        <xdr:cNvPr id="759" name="楕円 758"/>
        <xdr:cNvSpPr/>
      </xdr:nvSpPr>
      <xdr:spPr>
        <a:xfrm>
          <a:off x="22110700" y="66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35221</xdr:rowOff>
    </xdr:from>
    <xdr:ext cx="469744" cy="259045"/>
    <xdr:sp macro="" textlink="">
      <xdr:nvSpPr>
        <xdr:cNvPr id="760" name="投資及び出資金該当値テキスト"/>
        <xdr:cNvSpPr txBox="1"/>
      </xdr:nvSpPr>
      <xdr:spPr>
        <a:xfrm>
          <a:off x="22212300" y="655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111569</xdr:rowOff>
    </xdr:from>
    <xdr:to>
      <xdr:col>112</xdr:col>
      <xdr:colOff>38100</xdr:colOff>
      <xdr:row>39</xdr:row>
      <xdr:rowOff>41719</xdr:rowOff>
    </xdr:to>
    <xdr:sp macro="" textlink="">
      <xdr:nvSpPr>
        <xdr:cNvPr id="761" name="楕円 760"/>
        <xdr:cNvSpPr/>
      </xdr:nvSpPr>
      <xdr:spPr>
        <a:xfrm>
          <a:off x="21272500" y="66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32846</xdr:rowOff>
    </xdr:from>
    <xdr:ext cx="469744" cy="259045"/>
    <xdr:sp macro="" textlink="">
      <xdr:nvSpPr>
        <xdr:cNvPr id="762" name="テキスト ボックス 761"/>
        <xdr:cNvSpPr txBox="1"/>
      </xdr:nvSpPr>
      <xdr:spPr>
        <a:xfrm>
          <a:off x="21088428" y="67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120142</xdr:rowOff>
    </xdr:from>
    <xdr:to>
      <xdr:col>107</xdr:col>
      <xdr:colOff>101600</xdr:colOff>
      <xdr:row>39</xdr:row>
      <xdr:rowOff>50292</xdr:rowOff>
    </xdr:to>
    <xdr:sp macro="" textlink="">
      <xdr:nvSpPr>
        <xdr:cNvPr id="763" name="楕円 762"/>
        <xdr:cNvSpPr/>
      </xdr:nvSpPr>
      <xdr:spPr>
        <a:xfrm>
          <a:off x="20383500" y="663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41419</xdr:rowOff>
    </xdr:from>
    <xdr:ext cx="469744" cy="259045"/>
    <xdr:sp macro="" textlink="">
      <xdr:nvSpPr>
        <xdr:cNvPr id="764" name="テキスト ボックス 763"/>
        <xdr:cNvSpPr txBox="1"/>
      </xdr:nvSpPr>
      <xdr:spPr>
        <a:xfrm>
          <a:off x="20199428" y="672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128295</xdr:rowOff>
    </xdr:from>
    <xdr:to>
      <xdr:col>102</xdr:col>
      <xdr:colOff>165100</xdr:colOff>
      <xdr:row>39</xdr:row>
      <xdr:rowOff>58445</xdr:rowOff>
    </xdr:to>
    <xdr:sp macro="" textlink="">
      <xdr:nvSpPr>
        <xdr:cNvPr id="765" name="楕円 764"/>
        <xdr:cNvSpPr/>
      </xdr:nvSpPr>
      <xdr:spPr>
        <a:xfrm>
          <a:off x="19494500" y="66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49572</xdr:rowOff>
    </xdr:from>
    <xdr:ext cx="378565" cy="259045"/>
    <xdr:sp macro="" textlink="">
      <xdr:nvSpPr>
        <xdr:cNvPr id="766" name="テキスト ボックス 765"/>
        <xdr:cNvSpPr txBox="1"/>
      </xdr:nvSpPr>
      <xdr:spPr>
        <a:xfrm>
          <a:off x="19356017" y="6736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135039</xdr:rowOff>
    </xdr:from>
    <xdr:to>
      <xdr:col>98</xdr:col>
      <xdr:colOff>38100</xdr:colOff>
      <xdr:row>39</xdr:row>
      <xdr:rowOff>65189</xdr:rowOff>
    </xdr:to>
    <xdr:sp macro="" textlink="">
      <xdr:nvSpPr>
        <xdr:cNvPr id="767" name="楕円 766"/>
        <xdr:cNvSpPr/>
      </xdr:nvSpPr>
      <xdr:spPr>
        <a:xfrm>
          <a:off x="18605500" y="665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56316</xdr:rowOff>
    </xdr:from>
    <xdr:ext cx="378565" cy="259045"/>
    <xdr:sp macro="" textlink="">
      <xdr:nvSpPr>
        <xdr:cNvPr id="768" name="テキスト ボックス 767"/>
        <xdr:cNvSpPr txBox="1"/>
      </xdr:nvSpPr>
      <xdr:spPr>
        <a:xfrm>
          <a:off x="18467017" y="6742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794" name="直線コネクタ 793"/>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797"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798" name="直線コネクタ 797"/>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54530</xdr:rowOff>
    </xdr:from>
    <xdr:to>
      <xdr:col>116</xdr:col>
      <xdr:colOff>63500</xdr:colOff>
      <xdr:row>56</xdr:row>
      <xdr:rowOff>103711</xdr:rowOff>
    </xdr:to>
    <xdr:cxnSp macro="">
      <xdr:nvCxnSpPr>
        <xdr:cNvPr id="799" name="直線コネクタ 798"/>
        <xdr:cNvCxnSpPr/>
      </xdr:nvCxnSpPr>
      <xdr:spPr>
        <a:xfrm flipV="1">
          <a:off x="21323300" y="9655730"/>
          <a:ext cx="838200" cy="4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39960</xdr:rowOff>
    </xdr:from>
    <xdr:ext cx="469744" cy="259045"/>
    <xdr:sp macro="" textlink="">
      <xdr:nvSpPr>
        <xdr:cNvPr id="800" name="貸付金平均値テキスト"/>
        <xdr:cNvSpPr txBox="1"/>
      </xdr:nvSpPr>
      <xdr:spPr>
        <a:xfrm>
          <a:off x="22212300" y="9984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1" name="フローチャート: 判断 800"/>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75300</xdr:rowOff>
    </xdr:from>
    <xdr:to>
      <xdr:col>111</xdr:col>
      <xdr:colOff>177800</xdr:colOff>
      <xdr:row>56</xdr:row>
      <xdr:rowOff>103711</xdr:rowOff>
    </xdr:to>
    <xdr:cxnSp macro="">
      <xdr:nvCxnSpPr>
        <xdr:cNvPr id="802" name="直線コネクタ 801"/>
        <xdr:cNvCxnSpPr/>
      </xdr:nvCxnSpPr>
      <xdr:spPr>
        <a:xfrm>
          <a:off x="20434300" y="9676500"/>
          <a:ext cx="889000" cy="28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3" name="フローチャート: 判断 802"/>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129115</xdr:rowOff>
    </xdr:from>
    <xdr:ext cx="469744" cy="259045"/>
    <xdr:sp macro="" textlink="">
      <xdr:nvSpPr>
        <xdr:cNvPr id="804" name="テキスト ボックス 803"/>
        <xdr:cNvSpPr txBox="1"/>
      </xdr:nvSpPr>
      <xdr:spPr>
        <a:xfrm>
          <a:off x="21088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51526</xdr:rowOff>
    </xdr:from>
    <xdr:to>
      <xdr:col>107</xdr:col>
      <xdr:colOff>50800</xdr:colOff>
      <xdr:row>56</xdr:row>
      <xdr:rowOff>75300</xdr:rowOff>
    </xdr:to>
    <xdr:cxnSp macro="">
      <xdr:nvCxnSpPr>
        <xdr:cNvPr id="805" name="直線コネクタ 804"/>
        <xdr:cNvCxnSpPr/>
      </xdr:nvCxnSpPr>
      <xdr:spPr>
        <a:xfrm>
          <a:off x="19545300" y="9652726"/>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06" name="フローチャート: 判断 805"/>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129310</xdr:rowOff>
    </xdr:from>
    <xdr:ext cx="469744" cy="259045"/>
    <xdr:sp macro="" textlink="">
      <xdr:nvSpPr>
        <xdr:cNvPr id="807" name="テキスト ボックス 806"/>
        <xdr:cNvSpPr txBox="1"/>
      </xdr:nvSpPr>
      <xdr:spPr>
        <a:xfrm>
          <a:off x="20199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51526</xdr:rowOff>
    </xdr:from>
    <xdr:to>
      <xdr:col>102</xdr:col>
      <xdr:colOff>114300</xdr:colOff>
      <xdr:row>56</xdr:row>
      <xdr:rowOff>75790</xdr:rowOff>
    </xdr:to>
    <xdr:cxnSp macro="">
      <xdr:nvCxnSpPr>
        <xdr:cNvPr id="808" name="直線コネクタ 807"/>
        <xdr:cNvCxnSpPr/>
      </xdr:nvCxnSpPr>
      <xdr:spPr>
        <a:xfrm flipV="1">
          <a:off x="18656300" y="9652726"/>
          <a:ext cx="889000" cy="2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09" name="フローチャート: 判断 808"/>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102988</xdr:rowOff>
    </xdr:from>
    <xdr:ext cx="469744" cy="259045"/>
    <xdr:sp macro="" textlink="">
      <xdr:nvSpPr>
        <xdr:cNvPr id="810" name="テキスト ボックス 809"/>
        <xdr:cNvSpPr txBox="1"/>
      </xdr:nvSpPr>
      <xdr:spPr>
        <a:xfrm>
          <a:off x="19310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96770</xdr:rowOff>
    </xdr:from>
    <xdr:to>
      <xdr:col>98</xdr:col>
      <xdr:colOff>38100</xdr:colOff>
      <xdr:row>58</xdr:row>
      <xdr:rowOff>26920</xdr:rowOff>
    </xdr:to>
    <xdr:sp macro="" textlink="">
      <xdr:nvSpPr>
        <xdr:cNvPr id="811" name="フローチャート: 判断 810"/>
        <xdr:cNvSpPr/>
      </xdr:nvSpPr>
      <xdr:spPr>
        <a:xfrm>
          <a:off x="18605500" y="986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18047</xdr:rowOff>
    </xdr:from>
    <xdr:ext cx="469744" cy="259045"/>
    <xdr:sp macro="" textlink="">
      <xdr:nvSpPr>
        <xdr:cNvPr id="812" name="テキスト ボックス 811"/>
        <xdr:cNvSpPr txBox="1"/>
      </xdr:nvSpPr>
      <xdr:spPr>
        <a:xfrm>
          <a:off x="18421428" y="996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3730</xdr:rowOff>
    </xdr:from>
    <xdr:to>
      <xdr:col>116</xdr:col>
      <xdr:colOff>114300</xdr:colOff>
      <xdr:row>56</xdr:row>
      <xdr:rowOff>105330</xdr:rowOff>
    </xdr:to>
    <xdr:sp macro="" textlink="">
      <xdr:nvSpPr>
        <xdr:cNvPr id="818" name="楕円 817"/>
        <xdr:cNvSpPr/>
      </xdr:nvSpPr>
      <xdr:spPr>
        <a:xfrm>
          <a:off x="22110700" y="960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26607</xdr:rowOff>
    </xdr:from>
    <xdr:ext cx="534377" cy="259045"/>
    <xdr:sp macro="" textlink="">
      <xdr:nvSpPr>
        <xdr:cNvPr id="819" name="貸付金該当値テキスト"/>
        <xdr:cNvSpPr txBox="1"/>
      </xdr:nvSpPr>
      <xdr:spPr>
        <a:xfrm>
          <a:off x="22212300" y="945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52911</xdr:rowOff>
    </xdr:from>
    <xdr:to>
      <xdr:col>112</xdr:col>
      <xdr:colOff>38100</xdr:colOff>
      <xdr:row>56</xdr:row>
      <xdr:rowOff>154511</xdr:rowOff>
    </xdr:to>
    <xdr:sp macro="" textlink="">
      <xdr:nvSpPr>
        <xdr:cNvPr id="820" name="楕円 819"/>
        <xdr:cNvSpPr/>
      </xdr:nvSpPr>
      <xdr:spPr>
        <a:xfrm>
          <a:off x="21272500" y="965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171038</xdr:rowOff>
    </xdr:from>
    <xdr:ext cx="534377" cy="259045"/>
    <xdr:sp macro="" textlink="">
      <xdr:nvSpPr>
        <xdr:cNvPr id="821" name="テキスト ボックス 820"/>
        <xdr:cNvSpPr txBox="1"/>
      </xdr:nvSpPr>
      <xdr:spPr>
        <a:xfrm>
          <a:off x="21056111" y="942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24500</xdr:rowOff>
    </xdr:from>
    <xdr:to>
      <xdr:col>107</xdr:col>
      <xdr:colOff>101600</xdr:colOff>
      <xdr:row>56</xdr:row>
      <xdr:rowOff>126100</xdr:rowOff>
    </xdr:to>
    <xdr:sp macro="" textlink="">
      <xdr:nvSpPr>
        <xdr:cNvPr id="822" name="楕円 821"/>
        <xdr:cNvSpPr/>
      </xdr:nvSpPr>
      <xdr:spPr>
        <a:xfrm>
          <a:off x="20383500" y="96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142627</xdr:rowOff>
    </xdr:from>
    <xdr:ext cx="534377" cy="259045"/>
    <xdr:sp macro="" textlink="">
      <xdr:nvSpPr>
        <xdr:cNvPr id="823" name="テキスト ボックス 822"/>
        <xdr:cNvSpPr txBox="1"/>
      </xdr:nvSpPr>
      <xdr:spPr>
        <a:xfrm>
          <a:off x="20167111" y="940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726</xdr:rowOff>
    </xdr:from>
    <xdr:to>
      <xdr:col>102</xdr:col>
      <xdr:colOff>165100</xdr:colOff>
      <xdr:row>56</xdr:row>
      <xdr:rowOff>102326</xdr:rowOff>
    </xdr:to>
    <xdr:sp macro="" textlink="">
      <xdr:nvSpPr>
        <xdr:cNvPr id="824" name="楕円 823"/>
        <xdr:cNvSpPr/>
      </xdr:nvSpPr>
      <xdr:spPr>
        <a:xfrm>
          <a:off x="19494500" y="960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118853</xdr:rowOff>
    </xdr:from>
    <xdr:ext cx="534377" cy="259045"/>
    <xdr:sp macro="" textlink="">
      <xdr:nvSpPr>
        <xdr:cNvPr id="825" name="テキスト ボックス 824"/>
        <xdr:cNvSpPr txBox="1"/>
      </xdr:nvSpPr>
      <xdr:spPr>
        <a:xfrm>
          <a:off x="19278111" y="937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24990</xdr:rowOff>
    </xdr:from>
    <xdr:to>
      <xdr:col>98</xdr:col>
      <xdr:colOff>38100</xdr:colOff>
      <xdr:row>56</xdr:row>
      <xdr:rowOff>126590</xdr:rowOff>
    </xdr:to>
    <xdr:sp macro="" textlink="">
      <xdr:nvSpPr>
        <xdr:cNvPr id="826" name="楕円 825"/>
        <xdr:cNvSpPr/>
      </xdr:nvSpPr>
      <xdr:spPr>
        <a:xfrm>
          <a:off x="18605500" y="962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143117</xdr:rowOff>
    </xdr:from>
    <xdr:ext cx="534377" cy="259045"/>
    <xdr:sp macro="" textlink="">
      <xdr:nvSpPr>
        <xdr:cNvPr id="827" name="テキスト ボックス 826"/>
        <xdr:cNvSpPr txBox="1"/>
      </xdr:nvSpPr>
      <xdr:spPr>
        <a:xfrm>
          <a:off x="18389111" y="940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33757</xdr:rowOff>
    </xdr:from>
    <xdr:to>
      <xdr:col>116</xdr:col>
      <xdr:colOff>62864</xdr:colOff>
      <xdr:row>78</xdr:row>
      <xdr:rowOff>72644</xdr:rowOff>
    </xdr:to>
    <xdr:cxnSp macro="">
      <xdr:nvCxnSpPr>
        <xdr:cNvPr id="852" name="直線コネクタ 851"/>
        <xdr:cNvCxnSpPr/>
      </xdr:nvCxnSpPr>
      <xdr:spPr>
        <a:xfrm flipV="1">
          <a:off x="22159595" y="12035257"/>
          <a:ext cx="1269" cy="141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76471</xdr:rowOff>
    </xdr:from>
    <xdr:ext cx="534377" cy="259045"/>
    <xdr:sp macro="" textlink="">
      <xdr:nvSpPr>
        <xdr:cNvPr id="853" name="繰出金最小値テキスト"/>
        <xdr:cNvSpPr txBox="1"/>
      </xdr:nvSpPr>
      <xdr:spPr>
        <a:xfrm>
          <a:off x="22212300" y="1344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72644</xdr:rowOff>
    </xdr:from>
    <xdr:to>
      <xdr:col>116</xdr:col>
      <xdr:colOff>152400</xdr:colOff>
      <xdr:row>78</xdr:row>
      <xdr:rowOff>72644</xdr:rowOff>
    </xdr:to>
    <xdr:cxnSp macro="">
      <xdr:nvCxnSpPr>
        <xdr:cNvPr id="854" name="直線コネクタ 853"/>
        <xdr:cNvCxnSpPr/>
      </xdr:nvCxnSpPr>
      <xdr:spPr>
        <a:xfrm>
          <a:off x="22072600" y="1344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151884</xdr:rowOff>
    </xdr:from>
    <xdr:ext cx="599010" cy="259045"/>
    <xdr:sp macro="" textlink="">
      <xdr:nvSpPr>
        <xdr:cNvPr id="855" name="繰出金最大値テキスト"/>
        <xdr:cNvSpPr txBox="1"/>
      </xdr:nvSpPr>
      <xdr:spPr>
        <a:xfrm>
          <a:off x="22212300" y="1181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33757</xdr:rowOff>
    </xdr:from>
    <xdr:to>
      <xdr:col>116</xdr:col>
      <xdr:colOff>152400</xdr:colOff>
      <xdr:row>70</xdr:row>
      <xdr:rowOff>33757</xdr:rowOff>
    </xdr:to>
    <xdr:cxnSp macro="">
      <xdr:nvCxnSpPr>
        <xdr:cNvPr id="856" name="直線コネクタ 855"/>
        <xdr:cNvCxnSpPr/>
      </xdr:nvCxnSpPr>
      <xdr:spPr>
        <a:xfrm>
          <a:off x="22072600" y="120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146494</xdr:rowOff>
    </xdr:from>
    <xdr:to>
      <xdr:col>116</xdr:col>
      <xdr:colOff>63500</xdr:colOff>
      <xdr:row>73</xdr:row>
      <xdr:rowOff>170180</xdr:rowOff>
    </xdr:to>
    <xdr:cxnSp macro="">
      <xdr:nvCxnSpPr>
        <xdr:cNvPr id="857" name="直線コネクタ 856"/>
        <xdr:cNvCxnSpPr/>
      </xdr:nvCxnSpPr>
      <xdr:spPr>
        <a:xfrm flipV="1">
          <a:off x="21323300" y="12662344"/>
          <a:ext cx="838200" cy="23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116425</xdr:rowOff>
    </xdr:from>
    <xdr:ext cx="534377" cy="259045"/>
    <xdr:sp macro="" textlink="">
      <xdr:nvSpPr>
        <xdr:cNvPr id="858" name="繰出金平均値テキスト"/>
        <xdr:cNvSpPr txBox="1"/>
      </xdr:nvSpPr>
      <xdr:spPr>
        <a:xfrm>
          <a:off x="22212300" y="13146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137998</xdr:rowOff>
    </xdr:from>
    <xdr:to>
      <xdr:col>116</xdr:col>
      <xdr:colOff>114300</xdr:colOff>
      <xdr:row>77</xdr:row>
      <xdr:rowOff>68148</xdr:rowOff>
    </xdr:to>
    <xdr:sp macro="" textlink="">
      <xdr:nvSpPr>
        <xdr:cNvPr id="859" name="フローチャート: 判断 858"/>
        <xdr:cNvSpPr/>
      </xdr:nvSpPr>
      <xdr:spPr>
        <a:xfrm>
          <a:off x="221107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170180</xdr:rowOff>
    </xdr:from>
    <xdr:to>
      <xdr:col>111</xdr:col>
      <xdr:colOff>177800</xdr:colOff>
      <xdr:row>74</xdr:row>
      <xdr:rowOff>19583</xdr:rowOff>
    </xdr:to>
    <xdr:cxnSp macro="">
      <xdr:nvCxnSpPr>
        <xdr:cNvPr id="860" name="直線コネクタ 859"/>
        <xdr:cNvCxnSpPr/>
      </xdr:nvCxnSpPr>
      <xdr:spPr>
        <a:xfrm flipV="1">
          <a:off x="20434300" y="12686030"/>
          <a:ext cx="889000" cy="20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125425</xdr:rowOff>
    </xdr:from>
    <xdr:to>
      <xdr:col>112</xdr:col>
      <xdr:colOff>38100</xdr:colOff>
      <xdr:row>77</xdr:row>
      <xdr:rowOff>55575</xdr:rowOff>
    </xdr:to>
    <xdr:sp macro="" textlink="">
      <xdr:nvSpPr>
        <xdr:cNvPr id="861" name="フローチャート: 判断 860"/>
        <xdr:cNvSpPr/>
      </xdr:nvSpPr>
      <xdr:spPr>
        <a:xfrm>
          <a:off x="21272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46702</xdr:rowOff>
    </xdr:from>
    <xdr:ext cx="534377" cy="259045"/>
    <xdr:sp macro="" textlink="">
      <xdr:nvSpPr>
        <xdr:cNvPr id="862" name="テキスト ボックス 861"/>
        <xdr:cNvSpPr txBox="1"/>
      </xdr:nvSpPr>
      <xdr:spPr>
        <a:xfrm>
          <a:off x="21056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19583</xdr:rowOff>
    </xdr:from>
    <xdr:to>
      <xdr:col>107</xdr:col>
      <xdr:colOff>50800</xdr:colOff>
      <xdr:row>74</xdr:row>
      <xdr:rowOff>78232</xdr:rowOff>
    </xdr:to>
    <xdr:cxnSp macro="">
      <xdr:nvCxnSpPr>
        <xdr:cNvPr id="863" name="直線コネクタ 862"/>
        <xdr:cNvCxnSpPr/>
      </xdr:nvCxnSpPr>
      <xdr:spPr>
        <a:xfrm flipV="1">
          <a:off x="19545300" y="12706883"/>
          <a:ext cx="889000" cy="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128854</xdr:rowOff>
    </xdr:from>
    <xdr:to>
      <xdr:col>107</xdr:col>
      <xdr:colOff>101600</xdr:colOff>
      <xdr:row>77</xdr:row>
      <xdr:rowOff>59004</xdr:rowOff>
    </xdr:to>
    <xdr:sp macro="" textlink="">
      <xdr:nvSpPr>
        <xdr:cNvPr id="864" name="フローチャート: 判断 863"/>
        <xdr:cNvSpPr/>
      </xdr:nvSpPr>
      <xdr:spPr>
        <a:xfrm>
          <a:off x="20383500" y="1315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50131</xdr:rowOff>
    </xdr:from>
    <xdr:ext cx="534377" cy="259045"/>
    <xdr:sp macro="" textlink="">
      <xdr:nvSpPr>
        <xdr:cNvPr id="865" name="テキスト ボックス 864"/>
        <xdr:cNvSpPr txBox="1"/>
      </xdr:nvSpPr>
      <xdr:spPr>
        <a:xfrm>
          <a:off x="20167111" y="1325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78232</xdr:rowOff>
    </xdr:from>
    <xdr:to>
      <xdr:col>102</xdr:col>
      <xdr:colOff>114300</xdr:colOff>
      <xdr:row>74</xdr:row>
      <xdr:rowOff>81699</xdr:rowOff>
    </xdr:to>
    <xdr:cxnSp macro="">
      <xdr:nvCxnSpPr>
        <xdr:cNvPr id="866" name="直線コネクタ 865"/>
        <xdr:cNvCxnSpPr/>
      </xdr:nvCxnSpPr>
      <xdr:spPr>
        <a:xfrm flipV="1">
          <a:off x="18656300" y="12765532"/>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158445</xdr:rowOff>
    </xdr:from>
    <xdr:to>
      <xdr:col>102</xdr:col>
      <xdr:colOff>165100</xdr:colOff>
      <xdr:row>77</xdr:row>
      <xdr:rowOff>88595</xdr:rowOff>
    </xdr:to>
    <xdr:sp macro="" textlink="">
      <xdr:nvSpPr>
        <xdr:cNvPr id="867" name="フローチャート: 判断 866"/>
        <xdr:cNvSpPr/>
      </xdr:nvSpPr>
      <xdr:spPr>
        <a:xfrm>
          <a:off x="19494500" y="1318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79722</xdr:rowOff>
    </xdr:from>
    <xdr:ext cx="534377" cy="259045"/>
    <xdr:sp macro="" textlink="">
      <xdr:nvSpPr>
        <xdr:cNvPr id="868" name="テキスト ボックス 867"/>
        <xdr:cNvSpPr txBox="1"/>
      </xdr:nvSpPr>
      <xdr:spPr>
        <a:xfrm>
          <a:off x="19278111" y="132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44489</xdr:rowOff>
    </xdr:from>
    <xdr:to>
      <xdr:col>98</xdr:col>
      <xdr:colOff>38100</xdr:colOff>
      <xdr:row>76</xdr:row>
      <xdr:rowOff>146089</xdr:rowOff>
    </xdr:to>
    <xdr:sp macro="" textlink="">
      <xdr:nvSpPr>
        <xdr:cNvPr id="869" name="フローチャート: 判断 868"/>
        <xdr:cNvSpPr/>
      </xdr:nvSpPr>
      <xdr:spPr>
        <a:xfrm>
          <a:off x="18605500" y="1307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137216</xdr:rowOff>
    </xdr:from>
    <xdr:ext cx="534377" cy="259045"/>
    <xdr:sp macro="" textlink="">
      <xdr:nvSpPr>
        <xdr:cNvPr id="870" name="テキスト ボックス 869"/>
        <xdr:cNvSpPr txBox="1"/>
      </xdr:nvSpPr>
      <xdr:spPr>
        <a:xfrm>
          <a:off x="18389111" y="131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95694</xdr:rowOff>
    </xdr:from>
    <xdr:to>
      <xdr:col>116</xdr:col>
      <xdr:colOff>114300</xdr:colOff>
      <xdr:row>74</xdr:row>
      <xdr:rowOff>25844</xdr:rowOff>
    </xdr:to>
    <xdr:sp macro="" textlink="">
      <xdr:nvSpPr>
        <xdr:cNvPr id="876" name="楕円 875"/>
        <xdr:cNvSpPr/>
      </xdr:nvSpPr>
      <xdr:spPr>
        <a:xfrm>
          <a:off x="22110700" y="1261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118571</xdr:rowOff>
    </xdr:from>
    <xdr:ext cx="599010" cy="259045"/>
    <xdr:sp macro="" textlink="">
      <xdr:nvSpPr>
        <xdr:cNvPr id="877" name="繰出金該当値テキスト"/>
        <xdr:cNvSpPr txBox="1"/>
      </xdr:nvSpPr>
      <xdr:spPr>
        <a:xfrm>
          <a:off x="22212300" y="124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119380</xdr:rowOff>
    </xdr:from>
    <xdr:to>
      <xdr:col>112</xdr:col>
      <xdr:colOff>38100</xdr:colOff>
      <xdr:row>74</xdr:row>
      <xdr:rowOff>49530</xdr:rowOff>
    </xdr:to>
    <xdr:sp macro="" textlink="">
      <xdr:nvSpPr>
        <xdr:cNvPr id="878" name="楕円 877"/>
        <xdr:cNvSpPr/>
      </xdr:nvSpPr>
      <xdr:spPr>
        <a:xfrm>
          <a:off x="21272500" y="126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66057</xdr:rowOff>
    </xdr:from>
    <xdr:ext cx="599010" cy="259045"/>
    <xdr:sp macro="" textlink="">
      <xdr:nvSpPr>
        <xdr:cNvPr id="879" name="テキスト ボックス 878"/>
        <xdr:cNvSpPr txBox="1"/>
      </xdr:nvSpPr>
      <xdr:spPr>
        <a:xfrm>
          <a:off x="21023795" y="1241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140233</xdr:rowOff>
    </xdr:from>
    <xdr:to>
      <xdr:col>107</xdr:col>
      <xdr:colOff>101600</xdr:colOff>
      <xdr:row>74</xdr:row>
      <xdr:rowOff>70383</xdr:rowOff>
    </xdr:to>
    <xdr:sp macro="" textlink="">
      <xdr:nvSpPr>
        <xdr:cNvPr id="880" name="楕円 879"/>
        <xdr:cNvSpPr/>
      </xdr:nvSpPr>
      <xdr:spPr>
        <a:xfrm>
          <a:off x="20383500" y="1265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86910</xdr:rowOff>
    </xdr:from>
    <xdr:ext cx="534377" cy="259045"/>
    <xdr:sp macro="" textlink="">
      <xdr:nvSpPr>
        <xdr:cNvPr id="881" name="テキスト ボックス 880"/>
        <xdr:cNvSpPr txBox="1"/>
      </xdr:nvSpPr>
      <xdr:spPr>
        <a:xfrm>
          <a:off x="20167111" y="1243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27432</xdr:rowOff>
    </xdr:from>
    <xdr:to>
      <xdr:col>102</xdr:col>
      <xdr:colOff>165100</xdr:colOff>
      <xdr:row>74</xdr:row>
      <xdr:rowOff>129032</xdr:rowOff>
    </xdr:to>
    <xdr:sp macro="" textlink="">
      <xdr:nvSpPr>
        <xdr:cNvPr id="882" name="楕円 881"/>
        <xdr:cNvSpPr/>
      </xdr:nvSpPr>
      <xdr:spPr>
        <a:xfrm>
          <a:off x="19494500" y="1271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145559</xdr:rowOff>
    </xdr:from>
    <xdr:ext cx="534377" cy="259045"/>
    <xdr:sp macro="" textlink="">
      <xdr:nvSpPr>
        <xdr:cNvPr id="883" name="テキスト ボックス 882"/>
        <xdr:cNvSpPr txBox="1"/>
      </xdr:nvSpPr>
      <xdr:spPr>
        <a:xfrm>
          <a:off x="19278111" y="1248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30899</xdr:rowOff>
    </xdr:from>
    <xdr:to>
      <xdr:col>98</xdr:col>
      <xdr:colOff>38100</xdr:colOff>
      <xdr:row>74</xdr:row>
      <xdr:rowOff>132499</xdr:rowOff>
    </xdr:to>
    <xdr:sp macro="" textlink="">
      <xdr:nvSpPr>
        <xdr:cNvPr id="884" name="楕円 883"/>
        <xdr:cNvSpPr/>
      </xdr:nvSpPr>
      <xdr:spPr>
        <a:xfrm>
          <a:off x="18605500" y="127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149026</xdr:rowOff>
    </xdr:from>
    <xdr:ext cx="534377" cy="259045"/>
    <xdr:sp macro="" textlink="">
      <xdr:nvSpPr>
        <xdr:cNvPr id="885" name="テキスト ボックス 884"/>
        <xdr:cNvSpPr txBox="1"/>
      </xdr:nvSpPr>
      <xdr:spPr>
        <a:xfrm>
          <a:off x="18389111" y="1249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行政効率の悪さの要因となっている地理的条件や、合併以来続く人口減少の影響から、人件費や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物件</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全国・県・類似団体平均を大きく上回っている状況が続いているほか、下水道事業特別会計などの特別会計で独立採算の確保が困難になっていることから、繰出金が類似団体平均を大幅に上回っている。また、新クリーンセンター建設工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や北部学校給食センター改築工事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といった大型事業を実施したこと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全国・県・類似団体平均を大きく上回っている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、さらに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豪雨災害等によ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大幅に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維持補修費については、公の施設の見直しによる廃止、譲渡民営化を進めていることから、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明確に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減少に転じている。一方で平均を下回っている補助費等は増加傾向にあるため、市単独事業の見直しなどを進めていく必要がる。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32,576
32,147
851.21
25,412,384
24,046,511
575,002
13,448,809
22,011,306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32389</xdr:rowOff>
    </xdr:from>
    <xdr:to>
      <xdr:col>24</xdr:col>
      <xdr:colOff>63500</xdr:colOff>
      <xdr:row>38</xdr:row>
      <xdr:rowOff>37287</xdr:rowOff>
    </xdr:to>
    <xdr:cxnSp macro="">
      <xdr:nvCxnSpPr>
        <xdr:cNvPr id="62" name="直線コネクタ 61"/>
        <xdr:cNvCxnSpPr/>
      </xdr:nvCxnSpPr>
      <xdr:spPr>
        <a:xfrm flipV="1">
          <a:off x="3797300" y="6547489"/>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37287</xdr:rowOff>
    </xdr:from>
    <xdr:to>
      <xdr:col>19</xdr:col>
      <xdr:colOff>177800</xdr:colOff>
      <xdr:row>38</xdr:row>
      <xdr:rowOff>44472</xdr:rowOff>
    </xdr:to>
    <xdr:cxnSp macro="">
      <xdr:nvCxnSpPr>
        <xdr:cNvPr id="65" name="直線コネクタ 64"/>
        <xdr:cNvCxnSpPr/>
      </xdr:nvCxnSpPr>
      <xdr:spPr>
        <a:xfrm flipV="1">
          <a:off x="2908300" y="6552387"/>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16125</xdr:rowOff>
    </xdr:from>
    <xdr:to>
      <xdr:col>15</xdr:col>
      <xdr:colOff>50800</xdr:colOff>
      <xdr:row>38</xdr:row>
      <xdr:rowOff>44472</xdr:rowOff>
    </xdr:to>
    <xdr:cxnSp macro="">
      <xdr:nvCxnSpPr>
        <xdr:cNvPr id="68" name="直線コネクタ 67"/>
        <xdr:cNvCxnSpPr/>
      </xdr:nvCxnSpPr>
      <xdr:spPr>
        <a:xfrm>
          <a:off x="2019300" y="6531225"/>
          <a:ext cx="8890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16125</xdr:rowOff>
    </xdr:from>
    <xdr:to>
      <xdr:col>10</xdr:col>
      <xdr:colOff>114300</xdr:colOff>
      <xdr:row>38</xdr:row>
      <xdr:rowOff>32519</xdr:rowOff>
    </xdr:to>
    <xdr:cxnSp macro="">
      <xdr:nvCxnSpPr>
        <xdr:cNvPr id="71" name="直線コネクタ 70"/>
        <xdr:cNvCxnSpPr/>
      </xdr:nvCxnSpPr>
      <xdr:spPr>
        <a:xfrm flipV="1">
          <a:off x="1130300" y="6531225"/>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39849</xdr:rowOff>
    </xdr:from>
    <xdr:to>
      <xdr:col>6</xdr:col>
      <xdr:colOff>38100</xdr:colOff>
      <xdr:row>37</xdr:row>
      <xdr:rowOff>141449</xdr:rowOff>
    </xdr:to>
    <xdr:sp macro="" textlink="">
      <xdr:nvSpPr>
        <xdr:cNvPr id="74" name="フローチャート: 判断 73"/>
        <xdr:cNvSpPr/>
      </xdr:nvSpPr>
      <xdr:spPr>
        <a:xfrm>
          <a:off x="1079500" y="638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157976</xdr:rowOff>
    </xdr:from>
    <xdr:ext cx="469744" cy="259045"/>
    <xdr:sp macro="" textlink="">
      <xdr:nvSpPr>
        <xdr:cNvPr id="75" name="テキスト ボックス 74"/>
        <xdr:cNvSpPr txBox="1"/>
      </xdr:nvSpPr>
      <xdr:spPr>
        <a:xfrm>
          <a:off x="895428" y="615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153039</xdr:rowOff>
    </xdr:from>
    <xdr:to>
      <xdr:col>24</xdr:col>
      <xdr:colOff>114300</xdr:colOff>
      <xdr:row>38</xdr:row>
      <xdr:rowOff>83189</xdr:rowOff>
    </xdr:to>
    <xdr:sp macro="" textlink="">
      <xdr:nvSpPr>
        <xdr:cNvPr id="81" name="楕円 80"/>
        <xdr:cNvSpPr/>
      </xdr:nvSpPr>
      <xdr:spPr>
        <a:xfrm>
          <a:off x="4584700" y="64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67966</xdr:rowOff>
    </xdr:from>
    <xdr:ext cx="469744" cy="259045"/>
    <xdr:sp macro="" textlink="">
      <xdr:nvSpPr>
        <xdr:cNvPr id="82" name="議会費該当値テキスト"/>
        <xdr:cNvSpPr txBox="1"/>
      </xdr:nvSpPr>
      <xdr:spPr>
        <a:xfrm>
          <a:off x="4686300" y="6411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157937</xdr:rowOff>
    </xdr:from>
    <xdr:to>
      <xdr:col>20</xdr:col>
      <xdr:colOff>38100</xdr:colOff>
      <xdr:row>38</xdr:row>
      <xdr:rowOff>88088</xdr:rowOff>
    </xdr:to>
    <xdr:sp macro="" textlink="">
      <xdr:nvSpPr>
        <xdr:cNvPr id="83" name="楕円 82"/>
        <xdr:cNvSpPr/>
      </xdr:nvSpPr>
      <xdr:spPr>
        <a:xfrm>
          <a:off x="3746500" y="65015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79214</xdr:rowOff>
    </xdr:from>
    <xdr:ext cx="469744" cy="259045"/>
    <xdr:sp macro="" textlink="">
      <xdr:nvSpPr>
        <xdr:cNvPr id="84" name="テキスト ボックス 83"/>
        <xdr:cNvSpPr txBox="1"/>
      </xdr:nvSpPr>
      <xdr:spPr>
        <a:xfrm>
          <a:off x="3562428" y="659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165122</xdr:rowOff>
    </xdr:from>
    <xdr:to>
      <xdr:col>15</xdr:col>
      <xdr:colOff>101600</xdr:colOff>
      <xdr:row>38</xdr:row>
      <xdr:rowOff>95272</xdr:rowOff>
    </xdr:to>
    <xdr:sp macro="" textlink="">
      <xdr:nvSpPr>
        <xdr:cNvPr id="85" name="楕円 84"/>
        <xdr:cNvSpPr/>
      </xdr:nvSpPr>
      <xdr:spPr>
        <a:xfrm>
          <a:off x="2857500" y="650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86399</xdr:rowOff>
    </xdr:from>
    <xdr:ext cx="469744" cy="259045"/>
    <xdr:sp macro="" textlink="">
      <xdr:nvSpPr>
        <xdr:cNvPr id="86" name="テキスト ボックス 85"/>
        <xdr:cNvSpPr txBox="1"/>
      </xdr:nvSpPr>
      <xdr:spPr>
        <a:xfrm>
          <a:off x="2673428" y="6601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136775</xdr:rowOff>
    </xdr:from>
    <xdr:to>
      <xdr:col>10</xdr:col>
      <xdr:colOff>165100</xdr:colOff>
      <xdr:row>38</xdr:row>
      <xdr:rowOff>66925</xdr:rowOff>
    </xdr:to>
    <xdr:sp macro="" textlink="">
      <xdr:nvSpPr>
        <xdr:cNvPr id="87" name="楕円 86"/>
        <xdr:cNvSpPr/>
      </xdr:nvSpPr>
      <xdr:spPr>
        <a:xfrm>
          <a:off x="1968500" y="648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58052</xdr:rowOff>
    </xdr:from>
    <xdr:ext cx="469744" cy="259045"/>
    <xdr:sp macro="" textlink="">
      <xdr:nvSpPr>
        <xdr:cNvPr id="88" name="テキスト ボックス 87"/>
        <xdr:cNvSpPr txBox="1"/>
      </xdr:nvSpPr>
      <xdr:spPr>
        <a:xfrm>
          <a:off x="1784428" y="657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153169</xdr:rowOff>
    </xdr:from>
    <xdr:to>
      <xdr:col>6</xdr:col>
      <xdr:colOff>38100</xdr:colOff>
      <xdr:row>38</xdr:row>
      <xdr:rowOff>83319</xdr:rowOff>
    </xdr:to>
    <xdr:sp macro="" textlink="">
      <xdr:nvSpPr>
        <xdr:cNvPr id="89" name="楕円 88"/>
        <xdr:cNvSpPr/>
      </xdr:nvSpPr>
      <xdr:spPr>
        <a:xfrm>
          <a:off x="1079500" y="64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74446</xdr:rowOff>
    </xdr:from>
    <xdr:ext cx="469744" cy="259045"/>
    <xdr:sp macro="" textlink="">
      <xdr:nvSpPr>
        <xdr:cNvPr id="90" name="テキスト ボックス 89"/>
        <xdr:cNvSpPr txBox="1"/>
      </xdr:nvSpPr>
      <xdr:spPr>
        <a:xfrm>
          <a:off x="895428" y="658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125062</xdr:rowOff>
    </xdr:from>
    <xdr:to>
      <xdr:col>24</xdr:col>
      <xdr:colOff>62865</xdr:colOff>
      <xdr:row>58</xdr:row>
      <xdr:rowOff>56131</xdr:rowOff>
    </xdr:to>
    <xdr:cxnSp macro="">
      <xdr:nvCxnSpPr>
        <xdr:cNvPr id="114" name="直線コネクタ 113"/>
        <xdr:cNvCxnSpPr/>
      </xdr:nvCxnSpPr>
      <xdr:spPr>
        <a:xfrm flipV="1">
          <a:off x="4633595" y="8869012"/>
          <a:ext cx="1270" cy="1131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59958</xdr:rowOff>
    </xdr:from>
    <xdr:ext cx="534377" cy="259045"/>
    <xdr:sp macro="" textlink="">
      <xdr:nvSpPr>
        <xdr:cNvPr id="115" name="総務費最小値テキスト"/>
        <xdr:cNvSpPr txBox="1"/>
      </xdr:nvSpPr>
      <xdr:spPr>
        <a:xfrm>
          <a:off x="4686300" y="1000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56131</xdr:rowOff>
    </xdr:from>
    <xdr:to>
      <xdr:col>24</xdr:col>
      <xdr:colOff>152400</xdr:colOff>
      <xdr:row>58</xdr:row>
      <xdr:rowOff>56131</xdr:rowOff>
    </xdr:to>
    <xdr:cxnSp macro="">
      <xdr:nvCxnSpPr>
        <xdr:cNvPr id="116" name="直線コネクタ 115"/>
        <xdr:cNvCxnSpPr/>
      </xdr:nvCxnSpPr>
      <xdr:spPr>
        <a:xfrm>
          <a:off x="4546600" y="1000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71739</xdr:rowOff>
    </xdr:from>
    <xdr:ext cx="599010" cy="259045"/>
    <xdr:sp macro="" textlink="">
      <xdr:nvSpPr>
        <xdr:cNvPr id="117" name="総務費最大値テキスト"/>
        <xdr:cNvSpPr txBox="1"/>
      </xdr:nvSpPr>
      <xdr:spPr>
        <a:xfrm>
          <a:off x="4686300" y="864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125062</xdr:rowOff>
    </xdr:from>
    <xdr:to>
      <xdr:col>24</xdr:col>
      <xdr:colOff>152400</xdr:colOff>
      <xdr:row>51</xdr:row>
      <xdr:rowOff>125062</xdr:rowOff>
    </xdr:to>
    <xdr:cxnSp macro="">
      <xdr:nvCxnSpPr>
        <xdr:cNvPr id="118" name="直線コネクタ 117"/>
        <xdr:cNvCxnSpPr/>
      </xdr:nvCxnSpPr>
      <xdr:spPr>
        <a:xfrm>
          <a:off x="4546600" y="886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107673</xdr:rowOff>
    </xdr:from>
    <xdr:to>
      <xdr:col>24</xdr:col>
      <xdr:colOff>63500</xdr:colOff>
      <xdr:row>56</xdr:row>
      <xdr:rowOff>130480</xdr:rowOff>
    </xdr:to>
    <xdr:cxnSp macro="">
      <xdr:nvCxnSpPr>
        <xdr:cNvPr id="119" name="直線コネクタ 118"/>
        <xdr:cNvCxnSpPr/>
      </xdr:nvCxnSpPr>
      <xdr:spPr>
        <a:xfrm>
          <a:off x="3797300" y="9708873"/>
          <a:ext cx="838200" cy="2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5757</xdr:rowOff>
    </xdr:from>
    <xdr:ext cx="534377" cy="259045"/>
    <xdr:sp macro="" textlink="">
      <xdr:nvSpPr>
        <xdr:cNvPr id="120" name="総務費平均値テキスト"/>
        <xdr:cNvSpPr txBox="1"/>
      </xdr:nvSpPr>
      <xdr:spPr>
        <a:xfrm>
          <a:off x="4686300" y="9778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27330</xdr:rowOff>
    </xdr:from>
    <xdr:to>
      <xdr:col>24</xdr:col>
      <xdr:colOff>114300</xdr:colOff>
      <xdr:row>57</xdr:row>
      <xdr:rowOff>128930</xdr:rowOff>
    </xdr:to>
    <xdr:sp macro="" textlink="">
      <xdr:nvSpPr>
        <xdr:cNvPr id="121" name="フローチャート: 判断 120"/>
        <xdr:cNvSpPr/>
      </xdr:nvSpPr>
      <xdr:spPr>
        <a:xfrm>
          <a:off x="45847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107673</xdr:rowOff>
    </xdr:from>
    <xdr:to>
      <xdr:col>19</xdr:col>
      <xdr:colOff>177800</xdr:colOff>
      <xdr:row>56</xdr:row>
      <xdr:rowOff>160331</xdr:rowOff>
    </xdr:to>
    <xdr:cxnSp macro="">
      <xdr:nvCxnSpPr>
        <xdr:cNvPr id="122" name="直線コネクタ 121"/>
        <xdr:cNvCxnSpPr/>
      </xdr:nvCxnSpPr>
      <xdr:spPr>
        <a:xfrm flipV="1">
          <a:off x="2908300" y="9708873"/>
          <a:ext cx="889000" cy="5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57700</xdr:rowOff>
    </xdr:from>
    <xdr:to>
      <xdr:col>20</xdr:col>
      <xdr:colOff>38100</xdr:colOff>
      <xdr:row>57</xdr:row>
      <xdr:rowOff>159300</xdr:rowOff>
    </xdr:to>
    <xdr:sp macro="" textlink="">
      <xdr:nvSpPr>
        <xdr:cNvPr id="123" name="フローチャート: 判断 122"/>
        <xdr:cNvSpPr/>
      </xdr:nvSpPr>
      <xdr:spPr>
        <a:xfrm>
          <a:off x="3746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150427</xdr:rowOff>
    </xdr:from>
    <xdr:ext cx="534377" cy="259045"/>
    <xdr:sp macro="" textlink="">
      <xdr:nvSpPr>
        <xdr:cNvPr id="124" name="テキスト ボックス 123"/>
        <xdr:cNvSpPr txBox="1"/>
      </xdr:nvSpPr>
      <xdr:spPr>
        <a:xfrm>
          <a:off x="3530111" y="992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160331</xdr:rowOff>
    </xdr:from>
    <xdr:to>
      <xdr:col>15</xdr:col>
      <xdr:colOff>50800</xdr:colOff>
      <xdr:row>57</xdr:row>
      <xdr:rowOff>5538</xdr:rowOff>
    </xdr:to>
    <xdr:cxnSp macro="">
      <xdr:nvCxnSpPr>
        <xdr:cNvPr id="125" name="直線コネクタ 124"/>
        <xdr:cNvCxnSpPr/>
      </xdr:nvCxnSpPr>
      <xdr:spPr>
        <a:xfrm flipV="1">
          <a:off x="2019300" y="9761531"/>
          <a:ext cx="889000" cy="16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47836</xdr:rowOff>
    </xdr:from>
    <xdr:to>
      <xdr:col>15</xdr:col>
      <xdr:colOff>101600</xdr:colOff>
      <xdr:row>57</xdr:row>
      <xdr:rowOff>149436</xdr:rowOff>
    </xdr:to>
    <xdr:sp macro="" textlink="">
      <xdr:nvSpPr>
        <xdr:cNvPr id="126" name="フローチャート: 判断 125"/>
        <xdr:cNvSpPr/>
      </xdr:nvSpPr>
      <xdr:spPr>
        <a:xfrm>
          <a:off x="2857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140563</xdr:rowOff>
    </xdr:from>
    <xdr:ext cx="534377" cy="259045"/>
    <xdr:sp macro="" textlink="">
      <xdr:nvSpPr>
        <xdr:cNvPr id="127" name="テキスト ボックス 126"/>
        <xdr:cNvSpPr txBox="1"/>
      </xdr:nvSpPr>
      <xdr:spPr>
        <a:xfrm>
          <a:off x="2641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5538</xdr:rowOff>
    </xdr:from>
    <xdr:to>
      <xdr:col>10</xdr:col>
      <xdr:colOff>114300</xdr:colOff>
      <xdr:row>57</xdr:row>
      <xdr:rowOff>58760</xdr:rowOff>
    </xdr:to>
    <xdr:cxnSp macro="">
      <xdr:nvCxnSpPr>
        <xdr:cNvPr id="128" name="直線コネクタ 127"/>
        <xdr:cNvCxnSpPr/>
      </xdr:nvCxnSpPr>
      <xdr:spPr>
        <a:xfrm flipV="1">
          <a:off x="1130300" y="9778188"/>
          <a:ext cx="889000" cy="5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77371</xdr:rowOff>
    </xdr:from>
    <xdr:to>
      <xdr:col>10</xdr:col>
      <xdr:colOff>165100</xdr:colOff>
      <xdr:row>58</xdr:row>
      <xdr:rowOff>7521</xdr:rowOff>
    </xdr:to>
    <xdr:sp macro="" textlink="">
      <xdr:nvSpPr>
        <xdr:cNvPr id="129" name="フローチャート: 判断 128"/>
        <xdr:cNvSpPr/>
      </xdr:nvSpPr>
      <xdr:spPr>
        <a:xfrm>
          <a:off x="1968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170098</xdr:rowOff>
    </xdr:from>
    <xdr:ext cx="534377" cy="259045"/>
    <xdr:sp macro="" textlink="">
      <xdr:nvSpPr>
        <xdr:cNvPr id="130" name="テキスト ボックス 129"/>
        <xdr:cNvSpPr txBox="1"/>
      </xdr:nvSpPr>
      <xdr:spPr>
        <a:xfrm>
          <a:off x="1752111" y="994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27570</xdr:rowOff>
    </xdr:from>
    <xdr:to>
      <xdr:col>6</xdr:col>
      <xdr:colOff>38100</xdr:colOff>
      <xdr:row>57</xdr:row>
      <xdr:rowOff>129170</xdr:rowOff>
    </xdr:to>
    <xdr:sp macro="" textlink="">
      <xdr:nvSpPr>
        <xdr:cNvPr id="131" name="フローチャート: 判断 130"/>
        <xdr:cNvSpPr/>
      </xdr:nvSpPr>
      <xdr:spPr>
        <a:xfrm>
          <a:off x="1079500" y="98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120297</xdr:rowOff>
    </xdr:from>
    <xdr:ext cx="534377" cy="259045"/>
    <xdr:sp macro="" textlink="">
      <xdr:nvSpPr>
        <xdr:cNvPr id="132" name="テキスト ボックス 131"/>
        <xdr:cNvSpPr txBox="1"/>
      </xdr:nvSpPr>
      <xdr:spPr>
        <a:xfrm>
          <a:off x="863111" y="989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79680</xdr:rowOff>
    </xdr:from>
    <xdr:to>
      <xdr:col>24</xdr:col>
      <xdr:colOff>114300</xdr:colOff>
      <xdr:row>57</xdr:row>
      <xdr:rowOff>9830</xdr:rowOff>
    </xdr:to>
    <xdr:sp macro="" textlink="">
      <xdr:nvSpPr>
        <xdr:cNvPr id="138" name="楕円 137"/>
        <xdr:cNvSpPr/>
      </xdr:nvSpPr>
      <xdr:spPr>
        <a:xfrm>
          <a:off x="4584700" y="968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102557</xdr:rowOff>
    </xdr:from>
    <xdr:ext cx="599010" cy="259045"/>
    <xdr:sp macro="" textlink="">
      <xdr:nvSpPr>
        <xdr:cNvPr id="139" name="総務費該当値テキスト"/>
        <xdr:cNvSpPr txBox="1"/>
      </xdr:nvSpPr>
      <xdr:spPr>
        <a:xfrm>
          <a:off x="4686300" y="953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56873</xdr:rowOff>
    </xdr:from>
    <xdr:to>
      <xdr:col>20</xdr:col>
      <xdr:colOff>38100</xdr:colOff>
      <xdr:row>56</xdr:row>
      <xdr:rowOff>158473</xdr:rowOff>
    </xdr:to>
    <xdr:sp macro="" textlink="">
      <xdr:nvSpPr>
        <xdr:cNvPr id="140" name="楕円 139"/>
        <xdr:cNvSpPr/>
      </xdr:nvSpPr>
      <xdr:spPr>
        <a:xfrm>
          <a:off x="3746500" y="965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3550</xdr:rowOff>
    </xdr:from>
    <xdr:ext cx="599010" cy="259045"/>
    <xdr:sp macro="" textlink="">
      <xdr:nvSpPr>
        <xdr:cNvPr id="141" name="テキスト ボックス 140"/>
        <xdr:cNvSpPr txBox="1"/>
      </xdr:nvSpPr>
      <xdr:spPr>
        <a:xfrm>
          <a:off x="3497795" y="943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109531</xdr:rowOff>
    </xdr:from>
    <xdr:to>
      <xdr:col>15</xdr:col>
      <xdr:colOff>101600</xdr:colOff>
      <xdr:row>57</xdr:row>
      <xdr:rowOff>39681</xdr:rowOff>
    </xdr:to>
    <xdr:sp macro="" textlink="">
      <xdr:nvSpPr>
        <xdr:cNvPr id="142" name="楕円 141"/>
        <xdr:cNvSpPr/>
      </xdr:nvSpPr>
      <xdr:spPr>
        <a:xfrm>
          <a:off x="2857500" y="971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56208</xdr:rowOff>
    </xdr:from>
    <xdr:ext cx="599010" cy="259045"/>
    <xdr:sp macro="" textlink="">
      <xdr:nvSpPr>
        <xdr:cNvPr id="143" name="テキスト ボックス 142"/>
        <xdr:cNvSpPr txBox="1"/>
      </xdr:nvSpPr>
      <xdr:spPr>
        <a:xfrm>
          <a:off x="2608795" y="948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126188</xdr:rowOff>
    </xdr:from>
    <xdr:to>
      <xdr:col>10</xdr:col>
      <xdr:colOff>165100</xdr:colOff>
      <xdr:row>57</xdr:row>
      <xdr:rowOff>56338</xdr:rowOff>
    </xdr:to>
    <xdr:sp macro="" textlink="">
      <xdr:nvSpPr>
        <xdr:cNvPr id="144" name="楕円 143"/>
        <xdr:cNvSpPr/>
      </xdr:nvSpPr>
      <xdr:spPr>
        <a:xfrm>
          <a:off x="1968500" y="972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72865</xdr:rowOff>
    </xdr:from>
    <xdr:ext cx="599010" cy="259045"/>
    <xdr:sp macro="" textlink="">
      <xdr:nvSpPr>
        <xdr:cNvPr id="145" name="テキスト ボックス 144"/>
        <xdr:cNvSpPr txBox="1"/>
      </xdr:nvSpPr>
      <xdr:spPr>
        <a:xfrm>
          <a:off x="1719795" y="950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7960</xdr:rowOff>
    </xdr:from>
    <xdr:to>
      <xdr:col>6</xdr:col>
      <xdr:colOff>38100</xdr:colOff>
      <xdr:row>57</xdr:row>
      <xdr:rowOff>109560</xdr:rowOff>
    </xdr:to>
    <xdr:sp macro="" textlink="">
      <xdr:nvSpPr>
        <xdr:cNvPr id="146" name="楕円 145"/>
        <xdr:cNvSpPr/>
      </xdr:nvSpPr>
      <xdr:spPr>
        <a:xfrm>
          <a:off x="1079500" y="978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126087</xdr:rowOff>
    </xdr:from>
    <xdr:ext cx="534377" cy="259045"/>
    <xdr:sp macro="" textlink="">
      <xdr:nvSpPr>
        <xdr:cNvPr id="147" name="テキスト ボックス 146"/>
        <xdr:cNvSpPr txBox="1"/>
      </xdr:nvSpPr>
      <xdr:spPr>
        <a:xfrm>
          <a:off x="863111" y="955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2" name="直線コネクタ 171"/>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3"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4" name="直線コネクタ 173"/>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5"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6" name="直線コネクタ 175"/>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8998</xdr:rowOff>
    </xdr:from>
    <xdr:to>
      <xdr:col>24</xdr:col>
      <xdr:colOff>63500</xdr:colOff>
      <xdr:row>78</xdr:row>
      <xdr:rowOff>16863</xdr:rowOff>
    </xdr:to>
    <xdr:cxnSp macro="">
      <xdr:nvCxnSpPr>
        <xdr:cNvPr id="177" name="直線コネクタ 176"/>
        <xdr:cNvCxnSpPr/>
      </xdr:nvCxnSpPr>
      <xdr:spPr>
        <a:xfrm flipV="1">
          <a:off x="3797300" y="13382098"/>
          <a:ext cx="838200" cy="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78"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79" name="フローチャート: 判断 178"/>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16863</xdr:rowOff>
    </xdr:from>
    <xdr:to>
      <xdr:col>19</xdr:col>
      <xdr:colOff>177800</xdr:colOff>
      <xdr:row>78</xdr:row>
      <xdr:rowOff>22943</xdr:rowOff>
    </xdr:to>
    <xdr:cxnSp macro="">
      <xdr:nvCxnSpPr>
        <xdr:cNvPr id="180" name="直線コネクタ 179"/>
        <xdr:cNvCxnSpPr/>
      </xdr:nvCxnSpPr>
      <xdr:spPr>
        <a:xfrm flipV="1">
          <a:off x="2908300" y="13389963"/>
          <a:ext cx="889000" cy="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1" name="フローチャート: 判断 180"/>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2" name="テキスト ボックス 181"/>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22943</xdr:rowOff>
    </xdr:from>
    <xdr:to>
      <xdr:col>15</xdr:col>
      <xdr:colOff>50800</xdr:colOff>
      <xdr:row>78</xdr:row>
      <xdr:rowOff>60985</xdr:rowOff>
    </xdr:to>
    <xdr:cxnSp macro="">
      <xdr:nvCxnSpPr>
        <xdr:cNvPr id="183" name="直線コネクタ 182"/>
        <xdr:cNvCxnSpPr/>
      </xdr:nvCxnSpPr>
      <xdr:spPr>
        <a:xfrm flipV="1">
          <a:off x="2019300" y="13396043"/>
          <a:ext cx="889000" cy="3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4" name="フローチャート: 判断 183"/>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5" name="テキスト ボックス 184"/>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60985</xdr:rowOff>
    </xdr:from>
    <xdr:to>
      <xdr:col>10</xdr:col>
      <xdr:colOff>114300</xdr:colOff>
      <xdr:row>78</xdr:row>
      <xdr:rowOff>65526</xdr:rowOff>
    </xdr:to>
    <xdr:cxnSp macro="">
      <xdr:nvCxnSpPr>
        <xdr:cNvPr id="186" name="直線コネクタ 185"/>
        <xdr:cNvCxnSpPr/>
      </xdr:nvCxnSpPr>
      <xdr:spPr>
        <a:xfrm flipV="1">
          <a:off x="1130300" y="13434085"/>
          <a:ext cx="889000" cy="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7" name="フローチャート: 判断 186"/>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88" name="テキスト ボックス 187"/>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140853</xdr:rowOff>
    </xdr:from>
    <xdr:to>
      <xdr:col>6</xdr:col>
      <xdr:colOff>38100</xdr:colOff>
      <xdr:row>77</xdr:row>
      <xdr:rowOff>71003</xdr:rowOff>
    </xdr:to>
    <xdr:sp macro="" textlink="">
      <xdr:nvSpPr>
        <xdr:cNvPr id="189" name="フローチャート: 判断 188"/>
        <xdr:cNvSpPr/>
      </xdr:nvSpPr>
      <xdr:spPr>
        <a:xfrm>
          <a:off x="1079500" y="13171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87530</xdr:rowOff>
    </xdr:from>
    <xdr:ext cx="599010" cy="259045"/>
    <xdr:sp macro="" textlink="">
      <xdr:nvSpPr>
        <xdr:cNvPr id="190" name="テキスト ボックス 189"/>
        <xdr:cNvSpPr txBox="1"/>
      </xdr:nvSpPr>
      <xdr:spPr>
        <a:xfrm>
          <a:off x="830795" y="1294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129648</xdr:rowOff>
    </xdr:from>
    <xdr:to>
      <xdr:col>24</xdr:col>
      <xdr:colOff>114300</xdr:colOff>
      <xdr:row>78</xdr:row>
      <xdr:rowOff>59798</xdr:rowOff>
    </xdr:to>
    <xdr:sp macro="" textlink="">
      <xdr:nvSpPr>
        <xdr:cNvPr id="196" name="楕円 195"/>
        <xdr:cNvSpPr/>
      </xdr:nvSpPr>
      <xdr:spPr>
        <a:xfrm>
          <a:off x="4584700" y="1333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108075</xdr:rowOff>
    </xdr:from>
    <xdr:ext cx="599010" cy="259045"/>
    <xdr:sp macro="" textlink="">
      <xdr:nvSpPr>
        <xdr:cNvPr id="197" name="民生費該当値テキスト"/>
        <xdr:cNvSpPr txBox="1"/>
      </xdr:nvSpPr>
      <xdr:spPr>
        <a:xfrm>
          <a:off x="4686300" y="13309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137513</xdr:rowOff>
    </xdr:from>
    <xdr:to>
      <xdr:col>20</xdr:col>
      <xdr:colOff>38100</xdr:colOff>
      <xdr:row>78</xdr:row>
      <xdr:rowOff>67663</xdr:rowOff>
    </xdr:to>
    <xdr:sp macro="" textlink="">
      <xdr:nvSpPr>
        <xdr:cNvPr id="198" name="楕円 197"/>
        <xdr:cNvSpPr/>
      </xdr:nvSpPr>
      <xdr:spPr>
        <a:xfrm>
          <a:off x="3746500" y="133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58790</xdr:rowOff>
    </xdr:from>
    <xdr:ext cx="599010" cy="259045"/>
    <xdr:sp macro="" textlink="">
      <xdr:nvSpPr>
        <xdr:cNvPr id="199" name="テキスト ボックス 198"/>
        <xdr:cNvSpPr txBox="1"/>
      </xdr:nvSpPr>
      <xdr:spPr>
        <a:xfrm>
          <a:off x="3497795" y="1343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143593</xdr:rowOff>
    </xdr:from>
    <xdr:to>
      <xdr:col>15</xdr:col>
      <xdr:colOff>101600</xdr:colOff>
      <xdr:row>78</xdr:row>
      <xdr:rowOff>73743</xdr:rowOff>
    </xdr:to>
    <xdr:sp macro="" textlink="">
      <xdr:nvSpPr>
        <xdr:cNvPr id="200" name="楕円 199"/>
        <xdr:cNvSpPr/>
      </xdr:nvSpPr>
      <xdr:spPr>
        <a:xfrm>
          <a:off x="2857500" y="1334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64870</xdr:rowOff>
    </xdr:from>
    <xdr:ext cx="599010" cy="259045"/>
    <xdr:sp macro="" textlink="">
      <xdr:nvSpPr>
        <xdr:cNvPr id="201" name="テキスト ボックス 200"/>
        <xdr:cNvSpPr txBox="1"/>
      </xdr:nvSpPr>
      <xdr:spPr>
        <a:xfrm>
          <a:off x="2608795" y="1343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10185</xdr:rowOff>
    </xdr:from>
    <xdr:to>
      <xdr:col>10</xdr:col>
      <xdr:colOff>165100</xdr:colOff>
      <xdr:row>78</xdr:row>
      <xdr:rowOff>111785</xdr:rowOff>
    </xdr:to>
    <xdr:sp macro="" textlink="">
      <xdr:nvSpPr>
        <xdr:cNvPr id="202" name="楕円 201"/>
        <xdr:cNvSpPr/>
      </xdr:nvSpPr>
      <xdr:spPr>
        <a:xfrm>
          <a:off x="1968500" y="133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102912</xdr:rowOff>
    </xdr:from>
    <xdr:ext cx="599010" cy="259045"/>
    <xdr:sp macro="" textlink="">
      <xdr:nvSpPr>
        <xdr:cNvPr id="203" name="テキスト ボックス 202"/>
        <xdr:cNvSpPr txBox="1"/>
      </xdr:nvSpPr>
      <xdr:spPr>
        <a:xfrm>
          <a:off x="1719795" y="1347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14726</xdr:rowOff>
    </xdr:from>
    <xdr:to>
      <xdr:col>6</xdr:col>
      <xdr:colOff>38100</xdr:colOff>
      <xdr:row>78</xdr:row>
      <xdr:rowOff>116326</xdr:rowOff>
    </xdr:to>
    <xdr:sp macro="" textlink="">
      <xdr:nvSpPr>
        <xdr:cNvPr id="204" name="楕円 203"/>
        <xdr:cNvSpPr/>
      </xdr:nvSpPr>
      <xdr:spPr>
        <a:xfrm>
          <a:off x="1079500" y="1338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107453</xdr:rowOff>
    </xdr:from>
    <xdr:ext cx="599010" cy="259045"/>
    <xdr:sp macro="" textlink="">
      <xdr:nvSpPr>
        <xdr:cNvPr id="205" name="テキスト ボックス 204"/>
        <xdr:cNvSpPr txBox="1"/>
      </xdr:nvSpPr>
      <xdr:spPr>
        <a:xfrm>
          <a:off x="830795" y="13480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29" name="直線コネクタ 228"/>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0"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1" name="直線コネクタ 230"/>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2"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3" name="直線コネクタ 232"/>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53815</xdr:rowOff>
    </xdr:from>
    <xdr:to>
      <xdr:col>24</xdr:col>
      <xdr:colOff>63500</xdr:colOff>
      <xdr:row>94</xdr:row>
      <xdr:rowOff>66174</xdr:rowOff>
    </xdr:to>
    <xdr:cxnSp macro="">
      <xdr:nvCxnSpPr>
        <xdr:cNvPr id="234" name="直線コネクタ 233"/>
        <xdr:cNvCxnSpPr/>
      </xdr:nvCxnSpPr>
      <xdr:spPr>
        <a:xfrm flipV="1">
          <a:off x="3797300" y="16170115"/>
          <a:ext cx="838200" cy="1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97128</xdr:rowOff>
    </xdr:from>
    <xdr:ext cx="534377" cy="259045"/>
    <xdr:sp macro="" textlink="">
      <xdr:nvSpPr>
        <xdr:cNvPr id="235" name="衛生費平均値テキスト"/>
        <xdr:cNvSpPr txBox="1"/>
      </xdr:nvSpPr>
      <xdr:spPr>
        <a:xfrm>
          <a:off x="4686300" y="1655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6" name="フローチャート: 判断 235"/>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66174</xdr:rowOff>
    </xdr:from>
    <xdr:to>
      <xdr:col>19</xdr:col>
      <xdr:colOff>177800</xdr:colOff>
      <xdr:row>96</xdr:row>
      <xdr:rowOff>48245</xdr:rowOff>
    </xdr:to>
    <xdr:cxnSp macro="">
      <xdr:nvCxnSpPr>
        <xdr:cNvPr id="237" name="直線コネクタ 236"/>
        <xdr:cNvCxnSpPr/>
      </xdr:nvCxnSpPr>
      <xdr:spPr>
        <a:xfrm flipV="1">
          <a:off x="2908300" y="16182474"/>
          <a:ext cx="889000" cy="324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38" name="フローチャート: 判断 237"/>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18750</xdr:rowOff>
    </xdr:from>
    <xdr:ext cx="534377" cy="259045"/>
    <xdr:sp macro="" textlink="">
      <xdr:nvSpPr>
        <xdr:cNvPr id="239" name="テキスト ボックス 238"/>
        <xdr:cNvSpPr txBox="1"/>
      </xdr:nvSpPr>
      <xdr:spPr>
        <a:xfrm>
          <a:off x="3530111" y="166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48245</xdr:rowOff>
    </xdr:from>
    <xdr:to>
      <xdr:col>15</xdr:col>
      <xdr:colOff>50800</xdr:colOff>
      <xdr:row>96</xdr:row>
      <xdr:rowOff>148379</xdr:rowOff>
    </xdr:to>
    <xdr:cxnSp macro="">
      <xdr:nvCxnSpPr>
        <xdr:cNvPr id="240" name="直線コネクタ 239"/>
        <xdr:cNvCxnSpPr/>
      </xdr:nvCxnSpPr>
      <xdr:spPr>
        <a:xfrm flipV="1">
          <a:off x="2019300" y="16507445"/>
          <a:ext cx="889000" cy="10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1" name="フローチャート: 判断 240"/>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28351</xdr:rowOff>
    </xdr:from>
    <xdr:ext cx="534377" cy="259045"/>
    <xdr:sp macro="" textlink="">
      <xdr:nvSpPr>
        <xdr:cNvPr id="242" name="テキスト ボックス 241"/>
        <xdr:cNvSpPr txBox="1"/>
      </xdr:nvSpPr>
      <xdr:spPr>
        <a:xfrm>
          <a:off x="2641111" y="1665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148379</xdr:rowOff>
    </xdr:from>
    <xdr:to>
      <xdr:col>10</xdr:col>
      <xdr:colOff>114300</xdr:colOff>
      <xdr:row>97</xdr:row>
      <xdr:rowOff>18100</xdr:rowOff>
    </xdr:to>
    <xdr:cxnSp macro="">
      <xdr:nvCxnSpPr>
        <xdr:cNvPr id="243" name="直線コネクタ 242"/>
        <xdr:cNvCxnSpPr/>
      </xdr:nvCxnSpPr>
      <xdr:spPr>
        <a:xfrm flipV="1">
          <a:off x="1130300" y="16607579"/>
          <a:ext cx="889000" cy="4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4" name="フローチャート: 判断 243"/>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60377</xdr:rowOff>
    </xdr:from>
    <xdr:ext cx="534377" cy="259045"/>
    <xdr:sp macro="" textlink="">
      <xdr:nvSpPr>
        <xdr:cNvPr id="245" name="テキスト ボックス 244"/>
        <xdr:cNvSpPr txBox="1"/>
      </xdr:nvSpPr>
      <xdr:spPr>
        <a:xfrm>
          <a:off x="1752111" y="1669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127755</xdr:rowOff>
    </xdr:from>
    <xdr:to>
      <xdr:col>6</xdr:col>
      <xdr:colOff>38100</xdr:colOff>
      <xdr:row>97</xdr:row>
      <xdr:rowOff>57905</xdr:rowOff>
    </xdr:to>
    <xdr:sp macro="" textlink="">
      <xdr:nvSpPr>
        <xdr:cNvPr id="246" name="フローチャート: 判断 245"/>
        <xdr:cNvSpPr/>
      </xdr:nvSpPr>
      <xdr:spPr>
        <a:xfrm>
          <a:off x="1079500" y="165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74432</xdr:rowOff>
    </xdr:from>
    <xdr:ext cx="534377" cy="259045"/>
    <xdr:sp macro="" textlink="">
      <xdr:nvSpPr>
        <xdr:cNvPr id="247" name="テキスト ボックス 246"/>
        <xdr:cNvSpPr txBox="1"/>
      </xdr:nvSpPr>
      <xdr:spPr>
        <a:xfrm>
          <a:off x="863111" y="1636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3015</xdr:rowOff>
    </xdr:from>
    <xdr:to>
      <xdr:col>24</xdr:col>
      <xdr:colOff>114300</xdr:colOff>
      <xdr:row>94</xdr:row>
      <xdr:rowOff>104615</xdr:rowOff>
    </xdr:to>
    <xdr:sp macro="" textlink="">
      <xdr:nvSpPr>
        <xdr:cNvPr id="253" name="楕円 252"/>
        <xdr:cNvSpPr/>
      </xdr:nvSpPr>
      <xdr:spPr>
        <a:xfrm>
          <a:off x="4584700" y="1611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25892</xdr:rowOff>
    </xdr:from>
    <xdr:ext cx="599010" cy="259045"/>
    <xdr:sp macro="" textlink="">
      <xdr:nvSpPr>
        <xdr:cNvPr id="254" name="衛生費該当値テキスト"/>
        <xdr:cNvSpPr txBox="1"/>
      </xdr:nvSpPr>
      <xdr:spPr>
        <a:xfrm>
          <a:off x="4686300" y="1597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15374</xdr:rowOff>
    </xdr:from>
    <xdr:to>
      <xdr:col>20</xdr:col>
      <xdr:colOff>38100</xdr:colOff>
      <xdr:row>94</xdr:row>
      <xdr:rowOff>116974</xdr:rowOff>
    </xdr:to>
    <xdr:sp macro="" textlink="">
      <xdr:nvSpPr>
        <xdr:cNvPr id="255" name="楕円 254"/>
        <xdr:cNvSpPr/>
      </xdr:nvSpPr>
      <xdr:spPr>
        <a:xfrm>
          <a:off x="3746500" y="1613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133501</xdr:rowOff>
    </xdr:from>
    <xdr:ext cx="599010" cy="259045"/>
    <xdr:sp macro="" textlink="">
      <xdr:nvSpPr>
        <xdr:cNvPr id="256" name="テキスト ボックス 255"/>
        <xdr:cNvSpPr txBox="1"/>
      </xdr:nvSpPr>
      <xdr:spPr>
        <a:xfrm>
          <a:off x="3497795" y="15906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168895</xdr:rowOff>
    </xdr:from>
    <xdr:to>
      <xdr:col>15</xdr:col>
      <xdr:colOff>101600</xdr:colOff>
      <xdr:row>96</xdr:row>
      <xdr:rowOff>99045</xdr:rowOff>
    </xdr:to>
    <xdr:sp macro="" textlink="">
      <xdr:nvSpPr>
        <xdr:cNvPr id="257" name="楕円 256"/>
        <xdr:cNvSpPr/>
      </xdr:nvSpPr>
      <xdr:spPr>
        <a:xfrm>
          <a:off x="2857500" y="164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115572</xdr:rowOff>
    </xdr:from>
    <xdr:ext cx="534377" cy="259045"/>
    <xdr:sp macro="" textlink="">
      <xdr:nvSpPr>
        <xdr:cNvPr id="258" name="テキスト ボックス 257"/>
        <xdr:cNvSpPr txBox="1"/>
      </xdr:nvSpPr>
      <xdr:spPr>
        <a:xfrm>
          <a:off x="2641111" y="1623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97579</xdr:rowOff>
    </xdr:from>
    <xdr:to>
      <xdr:col>10</xdr:col>
      <xdr:colOff>165100</xdr:colOff>
      <xdr:row>97</xdr:row>
      <xdr:rowOff>27729</xdr:rowOff>
    </xdr:to>
    <xdr:sp macro="" textlink="">
      <xdr:nvSpPr>
        <xdr:cNvPr id="259" name="楕円 258"/>
        <xdr:cNvSpPr/>
      </xdr:nvSpPr>
      <xdr:spPr>
        <a:xfrm>
          <a:off x="1968500" y="1655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44256</xdr:rowOff>
    </xdr:from>
    <xdr:ext cx="534377" cy="259045"/>
    <xdr:sp macro="" textlink="">
      <xdr:nvSpPr>
        <xdr:cNvPr id="260" name="テキスト ボックス 259"/>
        <xdr:cNvSpPr txBox="1"/>
      </xdr:nvSpPr>
      <xdr:spPr>
        <a:xfrm>
          <a:off x="1752111" y="1633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138750</xdr:rowOff>
    </xdr:from>
    <xdr:to>
      <xdr:col>6</xdr:col>
      <xdr:colOff>38100</xdr:colOff>
      <xdr:row>97</xdr:row>
      <xdr:rowOff>68900</xdr:rowOff>
    </xdr:to>
    <xdr:sp macro="" textlink="">
      <xdr:nvSpPr>
        <xdr:cNvPr id="261" name="楕円 260"/>
        <xdr:cNvSpPr/>
      </xdr:nvSpPr>
      <xdr:spPr>
        <a:xfrm>
          <a:off x="1079500" y="1659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60027</xdr:rowOff>
    </xdr:from>
    <xdr:ext cx="534377" cy="259045"/>
    <xdr:sp macro="" textlink="">
      <xdr:nvSpPr>
        <xdr:cNvPr id="262" name="テキスト ボックス 261"/>
        <xdr:cNvSpPr txBox="1"/>
      </xdr:nvSpPr>
      <xdr:spPr>
        <a:xfrm>
          <a:off x="863111" y="1669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70434</xdr:rowOff>
    </xdr:from>
    <xdr:to>
      <xdr:col>54</xdr:col>
      <xdr:colOff>189865</xdr:colOff>
      <xdr:row>38</xdr:row>
      <xdr:rowOff>139700</xdr:rowOff>
    </xdr:to>
    <xdr:cxnSp macro="">
      <xdr:nvCxnSpPr>
        <xdr:cNvPr id="284" name="直線コネクタ 283"/>
        <xdr:cNvCxnSpPr/>
      </xdr:nvCxnSpPr>
      <xdr:spPr>
        <a:xfrm flipV="1">
          <a:off x="10475595" y="5213934"/>
          <a:ext cx="1270" cy="1440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17111</xdr:rowOff>
    </xdr:from>
    <xdr:ext cx="469744" cy="259045"/>
    <xdr:sp macro="" textlink="">
      <xdr:nvSpPr>
        <xdr:cNvPr id="287" name="労働費最大値テキスト"/>
        <xdr:cNvSpPr txBox="1"/>
      </xdr:nvSpPr>
      <xdr:spPr>
        <a:xfrm>
          <a:off x="10528300" y="498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70434</xdr:rowOff>
    </xdr:from>
    <xdr:to>
      <xdr:col>55</xdr:col>
      <xdr:colOff>88900</xdr:colOff>
      <xdr:row>30</xdr:row>
      <xdr:rowOff>70434</xdr:rowOff>
    </xdr:to>
    <xdr:cxnSp macro="">
      <xdr:nvCxnSpPr>
        <xdr:cNvPr id="288" name="直線コネクタ 287"/>
        <xdr:cNvCxnSpPr/>
      </xdr:nvCxnSpPr>
      <xdr:spPr>
        <a:xfrm>
          <a:off x="10388600" y="521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23343</xdr:rowOff>
    </xdr:from>
    <xdr:to>
      <xdr:col>55</xdr:col>
      <xdr:colOff>0</xdr:colOff>
      <xdr:row>38</xdr:row>
      <xdr:rowOff>43002</xdr:rowOff>
    </xdr:to>
    <xdr:cxnSp macro="">
      <xdr:nvCxnSpPr>
        <xdr:cNvPr id="289" name="直線コネクタ 288"/>
        <xdr:cNvCxnSpPr/>
      </xdr:nvCxnSpPr>
      <xdr:spPr>
        <a:xfrm>
          <a:off x="9639300" y="6538443"/>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123664</xdr:rowOff>
    </xdr:from>
    <xdr:ext cx="378565" cy="259045"/>
    <xdr:sp macro="" textlink="">
      <xdr:nvSpPr>
        <xdr:cNvPr id="290" name="労働費平均値テキスト"/>
        <xdr:cNvSpPr txBox="1"/>
      </xdr:nvSpPr>
      <xdr:spPr>
        <a:xfrm>
          <a:off x="10528300" y="62958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100787</xdr:rowOff>
    </xdr:from>
    <xdr:to>
      <xdr:col>55</xdr:col>
      <xdr:colOff>50800</xdr:colOff>
      <xdr:row>38</xdr:row>
      <xdr:rowOff>30938</xdr:rowOff>
    </xdr:to>
    <xdr:sp macro="" textlink="">
      <xdr:nvSpPr>
        <xdr:cNvPr id="291" name="フローチャート: 判断 290"/>
        <xdr:cNvSpPr/>
      </xdr:nvSpPr>
      <xdr:spPr>
        <a:xfrm>
          <a:off x="104267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23114</xdr:rowOff>
    </xdr:from>
    <xdr:to>
      <xdr:col>50</xdr:col>
      <xdr:colOff>114300</xdr:colOff>
      <xdr:row>38</xdr:row>
      <xdr:rowOff>23343</xdr:rowOff>
    </xdr:to>
    <xdr:cxnSp macro="">
      <xdr:nvCxnSpPr>
        <xdr:cNvPr id="292" name="直線コネクタ 291"/>
        <xdr:cNvCxnSpPr/>
      </xdr:nvCxnSpPr>
      <xdr:spPr>
        <a:xfrm>
          <a:off x="8750300" y="6538214"/>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97130</xdr:rowOff>
    </xdr:from>
    <xdr:to>
      <xdr:col>50</xdr:col>
      <xdr:colOff>165100</xdr:colOff>
      <xdr:row>38</xdr:row>
      <xdr:rowOff>27280</xdr:rowOff>
    </xdr:to>
    <xdr:sp macro="" textlink="">
      <xdr:nvSpPr>
        <xdr:cNvPr id="293" name="フローチャート: 判断 292"/>
        <xdr:cNvSpPr/>
      </xdr:nvSpPr>
      <xdr:spPr>
        <a:xfrm>
          <a:off x="9588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43807</xdr:rowOff>
    </xdr:from>
    <xdr:ext cx="378565" cy="259045"/>
    <xdr:sp macro="" textlink="">
      <xdr:nvSpPr>
        <xdr:cNvPr id="294" name="テキスト ボックス 293"/>
        <xdr:cNvSpPr txBox="1"/>
      </xdr:nvSpPr>
      <xdr:spPr>
        <a:xfrm>
          <a:off x="9450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23114</xdr:rowOff>
    </xdr:from>
    <xdr:to>
      <xdr:col>45</xdr:col>
      <xdr:colOff>177800</xdr:colOff>
      <xdr:row>38</xdr:row>
      <xdr:rowOff>34087</xdr:rowOff>
    </xdr:to>
    <xdr:cxnSp macro="">
      <xdr:nvCxnSpPr>
        <xdr:cNvPr id="295" name="直線コネクタ 294"/>
        <xdr:cNvCxnSpPr/>
      </xdr:nvCxnSpPr>
      <xdr:spPr>
        <a:xfrm flipV="1">
          <a:off x="7861300" y="653821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72441</xdr:rowOff>
    </xdr:from>
    <xdr:to>
      <xdr:col>46</xdr:col>
      <xdr:colOff>38100</xdr:colOff>
      <xdr:row>38</xdr:row>
      <xdr:rowOff>2591</xdr:rowOff>
    </xdr:to>
    <xdr:sp macro="" textlink="">
      <xdr:nvSpPr>
        <xdr:cNvPr id="296" name="フローチャート: 判断 295"/>
        <xdr:cNvSpPr/>
      </xdr:nvSpPr>
      <xdr:spPr>
        <a:xfrm>
          <a:off x="8699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19118</xdr:rowOff>
    </xdr:from>
    <xdr:ext cx="378565" cy="259045"/>
    <xdr:sp macro="" textlink="">
      <xdr:nvSpPr>
        <xdr:cNvPr id="297" name="テキスト ボックス 296"/>
        <xdr:cNvSpPr txBox="1"/>
      </xdr:nvSpPr>
      <xdr:spPr>
        <a:xfrm>
          <a:off x="8561017" y="6191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169875</xdr:rowOff>
    </xdr:from>
    <xdr:to>
      <xdr:col>41</xdr:col>
      <xdr:colOff>50800</xdr:colOff>
      <xdr:row>38</xdr:row>
      <xdr:rowOff>34087</xdr:rowOff>
    </xdr:to>
    <xdr:cxnSp macro="">
      <xdr:nvCxnSpPr>
        <xdr:cNvPr id="298" name="直線コネクタ 297"/>
        <xdr:cNvCxnSpPr/>
      </xdr:nvCxnSpPr>
      <xdr:spPr>
        <a:xfrm>
          <a:off x="6972300" y="6513525"/>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90272</xdr:rowOff>
    </xdr:from>
    <xdr:to>
      <xdr:col>41</xdr:col>
      <xdr:colOff>101600</xdr:colOff>
      <xdr:row>38</xdr:row>
      <xdr:rowOff>20422</xdr:rowOff>
    </xdr:to>
    <xdr:sp macro="" textlink="">
      <xdr:nvSpPr>
        <xdr:cNvPr id="299" name="フローチャート: 判断 298"/>
        <xdr:cNvSpPr/>
      </xdr:nvSpPr>
      <xdr:spPr>
        <a:xfrm>
          <a:off x="7810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36949</xdr:rowOff>
    </xdr:from>
    <xdr:ext cx="378565" cy="259045"/>
    <xdr:sp macro="" textlink="">
      <xdr:nvSpPr>
        <xdr:cNvPr id="300" name="テキスト ボックス 299"/>
        <xdr:cNvSpPr txBox="1"/>
      </xdr:nvSpPr>
      <xdr:spPr>
        <a:xfrm>
          <a:off x="7672017" y="6209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170281</xdr:rowOff>
    </xdr:from>
    <xdr:to>
      <xdr:col>36</xdr:col>
      <xdr:colOff>165100</xdr:colOff>
      <xdr:row>37</xdr:row>
      <xdr:rowOff>100431</xdr:rowOff>
    </xdr:to>
    <xdr:sp macro="" textlink="">
      <xdr:nvSpPr>
        <xdr:cNvPr id="301" name="フローチャート: 判断 300"/>
        <xdr:cNvSpPr/>
      </xdr:nvSpPr>
      <xdr:spPr>
        <a:xfrm>
          <a:off x="6921500" y="634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116958</xdr:rowOff>
    </xdr:from>
    <xdr:ext cx="469744" cy="259045"/>
    <xdr:sp macro="" textlink="">
      <xdr:nvSpPr>
        <xdr:cNvPr id="302" name="テキスト ボックス 301"/>
        <xdr:cNvSpPr txBox="1"/>
      </xdr:nvSpPr>
      <xdr:spPr>
        <a:xfrm>
          <a:off x="6737428" y="611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163652</xdr:rowOff>
    </xdr:from>
    <xdr:to>
      <xdr:col>55</xdr:col>
      <xdr:colOff>50800</xdr:colOff>
      <xdr:row>38</xdr:row>
      <xdr:rowOff>93802</xdr:rowOff>
    </xdr:to>
    <xdr:sp macro="" textlink="">
      <xdr:nvSpPr>
        <xdr:cNvPr id="308" name="楕円 307"/>
        <xdr:cNvSpPr/>
      </xdr:nvSpPr>
      <xdr:spPr>
        <a:xfrm>
          <a:off x="10426700" y="650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79214</xdr:rowOff>
    </xdr:from>
    <xdr:ext cx="378565" cy="259045"/>
    <xdr:sp macro="" textlink="">
      <xdr:nvSpPr>
        <xdr:cNvPr id="309" name="労働費該当値テキスト"/>
        <xdr:cNvSpPr txBox="1"/>
      </xdr:nvSpPr>
      <xdr:spPr>
        <a:xfrm>
          <a:off x="10528300" y="6422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143993</xdr:rowOff>
    </xdr:from>
    <xdr:to>
      <xdr:col>50</xdr:col>
      <xdr:colOff>165100</xdr:colOff>
      <xdr:row>38</xdr:row>
      <xdr:rowOff>74143</xdr:rowOff>
    </xdr:to>
    <xdr:sp macro="" textlink="">
      <xdr:nvSpPr>
        <xdr:cNvPr id="310" name="楕円 309"/>
        <xdr:cNvSpPr/>
      </xdr:nvSpPr>
      <xdr:spPr>
        <a:xfrm>
          <a:off x="9588500" y="64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65270</xdr:rowOff>
    </xdr:from>
    <xdr:ext cx="378565" cy="259045"/>
    <xdr:sp macro="" textlink="">
      <xdr:nvSpPr>
        <xdr:cNvPr id="311" name="テキスト ボックス 310"/>
        <xdr:cNvSpPr txBox="1"/>
      </xdr:nvSpPr>
      <xdr:spPr>
        <a:xfrm>
          <a:off x="9450017" y="658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143764</xdr:rowOff>
    </xdr:from>
    <xdr:to>
      <xdr:col>46</xdr:col>
      <xdr:colOff>38100</xdr:colOff>
      <xdr:row>38</xdr:row>
      <xdr:rowOff>73914</xdr:rowOff>
    </xdr:to>
    <xdr:sp macro="" textlink="">
      <xdr:nvSpPr>
        <xdr:cNvPr id="312" name="楕円 311"/>
        <xdr:cNvSpPr/>
      </xdr:nvSpPr>
      <xdr:spPr>
        <a:xfrm>
          <a:off x="8699500" y="64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65041</xdr:rowOff>
    </xdr:from>
    <xdr:ext cx="378565" cy="259045"/>
    <xdr:sp macro="" textlink="">
      <xdr:nvSpPr>
        <xdr:cNvPr id="313" name="テキスト ボックス 312"/>
        <xdr:cNvSpPr txBox="1"/>
      </xdr:nvSpPr>
      <xdr:spPr>
        <a:xfrm>
          <a:off x="8561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154737</xdr:rowOff>
    </xdr:from>
    <xdr:to>
      <xdr:col>41</xdr:col>
      <xdr:colOff>101600</xdr:colOff>
      <xdr:row>38</xdr:row>
      <xdr:rowOff>84886</xdr:rowOff>
    </xdr:to>
    <xdr:sp macro="" textlink="">
      <xdr:nvSpPr>
        <xdr:cNvPr id="314" name="楕円 313"/>
        <xdr:cNvSpPr/>
      </xdr:nvSpPr>
      <xdr:spPr>
        <a:xfrm>
          <a:off x="7810500" y="64983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76014</xdr:rowOff>
    </xdr:from>
    <xdr:ext cx="378565" cy="259045"/>
    <xdr:sp macro="" textlink="">
      <xdr:nvSpPr>
        <xdr:cNvPr id="315" name="テキスト ボックス 314"/>
        <xdr:cNvSpPr txBox="1"/>
      </xdr:nvSpPr>
      <xdr:spPr>
        <a:xfrm>
          <a:off x="7672017" y="6591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119075</xdr:rowOff>
    </xdr:from>
    <xdr:to>
      <xdr:col>36</xdr:col>
      <xdr:colOff>165100</xdr:colOff>
      <xdr:row>38</xdr:row>
      <xdr:rowOff>49225</xdr:rowOff>
    </xdr:to>
    <xdr:sp macro="" textlink="">
      <xdr:nvSpPr>
        <xdr:cNvPr id="316" name="楕円 315"/>
        <xdr:cNvSpPr/>
      </xdr:nvSpPr>
      <xdr:spPr>
        <a:xfrm>
          <a:off x="6921500" y="64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40352</xdr:rowOff>
    </xdr:from>
    <xdr:ext cx="378565" cy="259045"/>
    <xdr:sp macro="" textlink="">
      <xdr:nvSpPr>
        <xdr:cNvPr id="317" name="テキスト ボックス 316"/>
        <xdr:cNvSpPr txBox="1"/>
      </xdr:nvSpPr>
      <xdr:spPr>
        <a:xfrm>
          <a:off x="6783017" y="6555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1" name="テキスト ボックス 330"/>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3" name="テキスト ボックス 332"/>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5" name="テキスト ボックス 334"/>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7" name="テキスト ボックス 336"/>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9" name="テキスト ボックス 338"/>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64948</xdr:rowOff>
    </xdr:from>
    <xdr:to>
      <xdr:col>54</xdr:col>
      <xdr:colOff>189865</xdr:colOff>
      <xdr:row>59</xdr:row>
      <xdr:rowOff>49566</xdr:rowOff>
    </xdr:to>
    <xdr:cxnSp macro="">
      <xdr:nvCxnSpPr>
        <xdr:cNvPr id="343" name="直線コネクタ 342"/>
        <xdr:cNvCxnSpPr/>
      </xdr:nvCxnSpPr>
      <xdr:spPr>
        <a:xfrm flipV="1">
          <a:off x="10475595" y="8637448"/>
          <a:ext cx="1270" cy="1527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53393</xdr:rowOff>
    </xdr:from>
    <xdr:ext cx="469744" cy="259045"/>
    <xdr:sp macro="" textlink="">
      <xdr:nvSpPr>
        <xdr:cNvPr id="344" name="農林水産業費最小値テキスト"/>
        <xdr:cNvSpPr txBox="1"/>
      </xdr:nvSpPr>
      <xdr:spPr>
        <a:xfrm>
          <a:off x="10528300" y="1016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49566</xdr:rowOff>
    </xdr:from>
    <xdr:to>
      <xdr:col>55</xdr:col>
      <xdr:colOff>88900</xdr:colOff>
      <xdr:row>59</xdr:row>
      <xdr:rowOff>49566</xdr:rowOff>
    </xdr:to>
    <xdr:cxnSp macro="">
      <xdr:nvCxnSpPr>
        <xdr:cNvPr id="345" name="直線コネクタ 344"/>
        <xdr:cNvCxnSpPr/>
      </xdr:nvCxnSpPr>
      <xdr:spPr>
        <a:xfrm>
          <a:off x="10388600" y="1016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11625</xdr:rowOff>
    </xdr:from>
    <xdr:ext cx="534377" cy="259045"/>
    <xdr:sp macro="" textlink="">
      <xdr:nvSpPr>
        <xdr:cNvPr id="346" name="農林水産業費最大値テキスト"/>
        <xdr:cNvSpPr txBox="1"/>
      </xdr:nvSpPr>
      <xdr:spPr>
        <a:xfrm>
          <a:off x="10528300" y="841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64948</xdr:rowOff>
    </xdr:from>
    <xdr:to>
      <xdr:col>55</xdr:col>
      <xdr:colOff>88900</xdr:colOff>
      <xdr:row>50</xdr:row>
      <xdr:rowOff>64948</xdr:rowOff>
    </xdr:to>
    <xdr:cxnSp macro="">
      <xdr:nvCxnSpPr>
        <xdr:cNvPr id="347" name="直線コネクタ 346"/>
        <xdr:cNvCxnSpPr/>
      </xdr:nvCxnSpPr>
      <xdr:spPr>
        <a:xfrm>
          <a:off x="10388600" y="8637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73439</xdr:rowOff>
    </xdr:from>
    <xdr:to>
      <xdr:col>55</xdr:col>
      <xdr:colOff>0</xdr:colOff>
      <xdr:row>51</xdr:row>
      <xdr:rowOff>168308</xdr:rowOff>
    </xdr:to>
    <xdr:cxnSp macro="">
      <xdr:nvCxnSpPr>
        <xdr:cNvPr id="348" name="直線コネクタ 347"/>
        <xdr:cNvCxnSpPr/>
      </xdr:nvCxnSpPr>
      <xdr:spPr>
        <a:xfrm>
          <a:off x="9639300" y="8817389"/>
          <a:ext cx="838200" cy="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17818</xdr:rowOff>
    </xdr:from>
    <xdr:ext cx="534377" cy="259045"/>
    <xdr:sp macro="" textlink="">
      <xdr:nvSpPr>
        <xdr:cNvPr id="349" name="農林水産業費平均値テキスト"/>
        <xdr:cNvSpPr txBox="1"/>
      </xdr:nvSpPr>
      <xdr:spPr>
        <a:xfrm>
          <a:off x="10528300" y="9619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39391</xdr:rowOff>
    </xdr:from>
    <xdr:to>
      <xdr:col>55</xdr:col>
      <xdr:colOff>50800</xdr:colOff>
      <xdr:row>56</xdr:row>
      <xdr:rowOff>140991</xdr:rowOff>
    </xdr:to>
    <xdr:sp macro="" textlink="">
      <xdr:nvSpPr>
        <xdr:cNvPr id="350" name="フローチャート: 判断 349"/>
        <xdr:cNvSpPr/>
      </xdr:nvSpPr>
      <xdr:spPr>
        <a:xfrm>
          <a:off x="10426700" y="964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73439</xdr:rowOff>
    </xdr:from>
    <xdr:to>
      <xdr:col>50</xdr:col>
      <xdr:colOff>114300</xdr:colOff>
      <xdr:row>52</xdr:row>
      <xdr:rowOff>81995</xdr:rowOff>
    </xdr:to>
    <xdr:cxnSp macro="">
      <xdr:nvCxnSpPr>
        <xdr:cNvPr id="351" name="直線コネクタ 350"/>
        <xdr:cNvCxnSpPr/>
      </xdr:nvCxnSpPr>
      <xdr:spPr>
        <a:xfrm flipV="1">
          <a:off x="8750300" y="8817389"/>
          <a:ext cx="889000" cy="18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139812</xdr:rowOff>
    </xdr:from>
    <xdr:to>
      <xdr:col>50</xdr:col>
      <xdr:colOff>165100</xdr:colOff>
      <xdr:row>56</xdr:row>
      <xdr:rowOff>69962</xdr:rowOff>
    </xdr:to>
    <xdr:sp macro="" textlink="">
      <xdr:nvSpPr>
        <xdr:cNvPr id="352" name="フローチャート: 判断 351"/>
        <xdr:cNvSpPr/>
      </xdr:nvSpPr>
      <xdr:spPr>
        <a:xfrm>
          <a:off x="9588500" y="956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61089</xdr:rowOff>
    </xdr:from>
    <xdr:ext cx="534377" cy="259045"/>
    <xdr:sp macro="" textlink="">
      <xdr:nvSpPr>
        <xdr:cNvPr id="353" name="テキスト ボックス 352"/>
        <xdr:cNvSpPr txBox="1"/>
      </xdr:nvSpPr>
      <xdr:spPr>
        <a:xfrm>
          <a:off x="9372111" y="966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81995</xdr:rowOff>
    </xdr:from>
    <xdr:to>
      <xdr:col>45</xdr:col>
      <xdr:colOff>177800</xdr:colOff>
      <xdr:row>53</xdr:row>
      <xdr:rowOff>19685</xdr:rowOff>
    </xdr:to>
    <xdr:cxnSp macro="">
      <xdr:nvCxnSpPr>
        <xdr:cNvPr id="354" name="直線コネクタ 353"/>
        <xdr:cNvCxnSpPr/>
      </xdr:nvCxnSpPr>
      <xdr:spPr>
        <a:xfrm flipV="1">
          <a:off x="7861300" y="8997395"/>
          <a:ext cx="889000" cy="10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18459</xdr:rowOff>
    </xdr:from>
    <xdr:to>
      <xdr:col>46</xdr:col>
      <xdr:colOff>38100</xdr:colOff>
      <xdr:row>56</xdr:row>
      <xdr:rowOff>120059</xdr:rowOff>
    </xdr:to>
    <xdr:sp macro="" textlink="">
      <xdr:nvSpPr>
        <xdr:cNvPr id="355" name="フローチャート: 判断 354"/>
        <xdr:cNvSpPr/>
      </xdr:nvSpPr>
      <xdr:spPr>
        <a:xfrm>
          <a:off x="8699500" y="961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111186</xdr:rowOff>
    </xdr:from>
    <xdr:ext cx="534377" cy="259045"/>
    <xdr:sp macro="" textlink="">
      <xdr:nvSpPr>
        <xdr:cNvPr id="356" name="テキスト ボックス 355"/>
        <xdr:cNvSpPr txBox="1"/>
      </xdr:nvSpPr>
      <xdr:spPr>
        <a:xfrm>
          <a:off x="8483111" y="971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130294</xdr:rowOff>
    </xdr:from>
    <xdr:to>
      <xdr:col>41</xdr:col>
      <xdr:colOff>50800</xdr:colOff>
      <xdr:row>53</xdr:row>
      <xdr:rowOff>19685</xdr:rowOff>
    </xdr:to>
    <xdr:cxnSp macro="">
      <xdr:nvCxnSpPr>
        <xdr:cNvPr id="357" name="直線コネクタ 356"/>
        <xdr:cNvCxnSpPr/>
      </xdr:nvCxnSpPr>
      <xdr:spPr>
        <a:xfrm>
          <a:off x="6972300" y="9045694"/>
          <a:ext cx="889000" cy="6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75282</xdr:rowOff>
    </xdr:from>
    <xdr:to>
      <xdr:col>41</xdr:col>
      <xdr:colOff>101600</xdr:colOff>
      <xdr:row>57</xdr:row>
      <xdr:rowOff>5432</xdr:rowOff>
    </xdr:to>
    <xdr:sp macro="" textlink="">
      <xdr:nvSpPr>
        <xdr:cNvPr id="358" name="フローチャート: 判断 357"/>
        <xdr:cNvSpPr/>
      </xdr:nvSpPr>
      <xdr:spPr>
        <a:xfrm>
          <a:off x="7810500" y="967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168009</xdr:rowOff>
    </xdr:from>
    <xdr:ext cx="534377" cy="259045"/>
    <xdr:sp macro="" textlink="">
      <xdr:nvSpPr>
        <xdr:cNvPr id="359" name="テキスト ボックス 358"/>
        <xdr:cNvSpPr txBox="1"/>
      </xdr:nvSpPr>
      <xdr:spPr>
        <a:xfrm>
          <a:off x="7594111" y="976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57876</xdr:rowOff>
    </xdr:from>
    <xdr:to>
      <xdr:col>36</xdr:col>
      <xdr:colOff>165100</xdr:colOff>
      <xdr:row>56</xdr:row>
      <xdr:rowOff>159476</xdr:rowOff>
    </xdr:to>
    <xdr:sp macro="" textlink="">
      <xdr:nvSpPr>
        <xdr:cNvPr id="360" name="フローチャート: 判断 359"/>
        <xdr:cNvSpPr/>
      </xdr:nvSpPr>
      <xdr:spPr>
        <a:xfrm>
          <a:off x="6921500" y="965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150603</xdr:rowOff>
    </xdr:from>
    <xdr:ext cx="534377" cy="259045"/>
    <xdr:sp macro="" textlink="">
      <xdr:nvSpPr>
        <xdr:cNvPr id="361" name="テキスト ボックス 360"/>
        <xdr:cNvSpPr txBox="1"/>
      </xdr:nvSpPr>
      <xdr:spPr>
        <a:xfrm>
          <a:off x="6705111" y="97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117508</xdr:rowOff>
    </xdr:from>
    <xdr:to>
      <xdr:col>55</xdr:col>
      <xdr:colOff>50800</xdr:colOff>
      <xdr:row>52</xdr:row>
      <xdr:rowOff>47658</xdr:rowOff>
    </xdr:to>
    <xdr:sp macro="" textlink="">
      <xdr:nvSpPr>
        <xdr:cNvPr id="367" name="楕円 366"/>
        <xdr:cNvSpPr/>
      </xdr:nvSpPr>
      <xdr:spPr>
        <a:xfrm>
          <a:off x="10426700" y="886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140385</xdr:rowOff>
    </xdr:from>
    <xdr:ext cx="534377" cy="259045"/>
    <xdr:sp macro="" textlink="">
      <xdr:nvSpPr>
        <xdr:cNvPr id="368" name="農林水産業費該当値テキスト"/>
        <xdr:cNvSpPr txBox="1"/>
      </xdr:nvSpPr>
      <xdr:spPr>
        <a:xfrm>
          <a:off x="10528300" y="871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22639</xdr:rowOff>
    </xdr:from>
    <xdr:to>
      <xdr:col>50</xdr:col>
      <xdr:colOff>165100</xdr:colOff>
      <xdr:row>51</xdr:row>
      <xdr:rowOff>124239</xdr:rowOff>
    </xdr:to>
    <xdr:sp macro="" textlink="">
      <xdr:nvSpPr>
        <xdr:cNvPr id="369" name="楕円 368"/>
        <xdr:cNvSpPr/>
      </xdr:nvSpPr>
      <xdr:spPr>
        <a:xfrm>
          <a:off x="9588500" y="876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49</xdr:row>
      <xdr:rowOff>140766</xdr:rowOff>
    </xdr:from>
    <xdr:ext cx="534377" cy="259045"/>
    <xdr:sp macro="" textlink="">
      <xdr:nvSpPr>
        <xdr:cNvPr id="370" name="テキスト ボックス 369"/>
        <xdr:cNvSpPr txBox="1"/>
      </xdr:nvSpPr>
      <xdr:spPr>
        <a:xfrm>
          <a:off x="9372111" y="854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31195</xdr:rowOff>
    </xdr:from>
    <xdr:to>
      <xdr:col>46</xdr:col>
      <xdr:colOff>38100</xdr:colOff>
      <xdr:row>52</xdr:row>
      <xdr:rowOff>132795</xdr:rowOff>
    </xdr:to>
    <xdr:sp macro="" textlink="">
      <xdr:nvSpPr>
        <xdr:cNvPr id="371" name="楕円 370"/>
        <xdr:cNvSpPr/>
      </xdr:nvSpPr>
      <xdr:spPr>
        <a:xfrm>
          <a:off x="8699500" y="8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149322</xdr:rowOff>
    </xdr:from>
    <xdr:ext cx="534377" cy="259045"/>
    <xdr:sp macro="" textlink="">
      <xdr:nvSpPr>
        <xdr:cNvPr id="372" name="テキスト ボックス 371"/>
        <xdr:cNvSpPr txBox="1"/>
      </xdr:nvSpPr>
      <xdr:spPr>
        <a:xfrm>
          <a:off x="8483111" y="872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140335</xdr:rowOff>
    </xdr:from>
    <xdr:to>
      <xdr:col>41</xdr:col>
      <xdr:colOff>101600</xdr:colOff>
      <xdr:row>53</xdr:row>
      <xdr:rowOff>70485</xdr:rowOff>
    </xdr:to>
    <xdr:sp macro="" textlink="">
      <xdr:nvSpPr>
        <xdr:cNvPr id="373" name="楕円 372"/>
        <xdr:cNvSpPr/>
      </xdr:nvSpPr>
      <xdr:spPr>
        <a:xfrm>
          <a:off x="7810500" y="905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87012</xdr:rowOff>
    </xdr:from>
    <xdr:ext cx="534377" cy="259045"/>
    <xdr:sp macro="" textlink="">
      <xdr:nvSpPr>
        <xdr:cNvPr id="374" name="テキスト ボックス 373"/>
        <xdr:cNvSpPr txBox="1"/>
      </xdr:nvSpPr>
      <xdr:spPr>
        <a:xfrm>
          <a:off x="7594111" y="883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79494</xdr:rowOff>
    </xdr:from>
    <xdr:to>
      <xdr:col>36</xdr:col>
      <xdr:colOff>165100</xdr:colOff>
      <xdr:row>53</xdr:row>
      <xdr:rowOff>9644</xdr:rowOff>
    </xdr:to>
    <xdr:sp macro="" textlink="">
      <xdr:nvSpPr>
        <xdr:cNvPr id="375" name="楕円 374"/>
        <xdr:cNvSpPr/>
      </xdr:nvSpPr>
      <xdr:spPr>
        <a:xfrm>
          <a:off x="6921500" y="899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26171</xdr:rowOff>
    </xdr:from>
    <xdr:ext cx="534377" cy="259045"/>
    <xdr:sp macro="" textlink="">
      <xdr:nvSpPr>
        <xdr:cNvPr id="376" name="テキスト ボックス 375"/>
        <xdr:cNvSpPr txBox="1"/>
      </xdr:nvSpPr>
      <xdr:spPr>
        <a:xfrm>
          <a:off x="6705111" y="877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0" name="直線コネクタ 399"/>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1"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2" name="直線コネクタ 401"/>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3"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4" name="直線コネクタ 403"/>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92704</xdr:rowOff>
    </xdr:from>
    <xdr:to>
      <xdr:col>55</xdr:col>
      <xdr:colOff>0</xdr:colOff>
      <xdr:row>75</xdr:row>
      <xdr:rowOff>159589</xdr:rowOff>
    </xdr:to>
    <xdr:cxnSp macro="">
      <xdr:nvCxnSpPr>
        <xdr:cNvPr id="405" name="直線コネクタ 404"/>
        <xdr:cNvCxnSpPr/>
      </xdr:nvCxnSpPr>
      <xdr:spPr>
        <a:xfrm flipV="1">
          <a:off x="9639300" y="12951454"/>
          <a:ext cx="838200" cy="66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27036</xdr:rowOff>
    </xdr:from>
    <xdr:ext cx="534377" cy="259045"/>
    <xdr:sp macro="" textlink="">
      <xdr:nvSpPr>
        <xdr:cNvPr id="406" name="商工費平均値テキスト"/>
        <xdr:cNvSpPr txBox="1"/>
      </xdr:nvSpPr>
      <xdr:spPr>
        <a:xfrm>
          <a:off x="10528300" y="13228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07" name="フローチャート: 判断 406"/>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159589</xdr:rowOff>
    </xdr:from>
    <xdr:to>
      <xdr:col>50</xdr:col>
      <xdr:colOff>114300</xdr:colOff>
      <xdr:row>75</xdr:row>
      <xdr:rowOff>166599</xdr:rowOff>
    </xdr:to>
    <xdr:cxnSp macro="">
      <xdr:nvCxnSpPr>
        <xdr:cNvPr id="408" name="直線コネクタ 407"/>
        <xdr:cNvCxnSpPr/>
      </xdr:nvCxnSpPr>
      <xdr:spPr>
        <a:xfrm flipV="1">
          <a:off x="8750300" y="13018339"/>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09" name="フローチャート: 判断 408"/>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138383</xdr:rowOff>
    </xdr:from>
    <xdr:ext cx="534377" cy="259045"/>
    <xdr:sp macro="" textlink="">
      <xdr:nvSpPr>
        <xdr:cNvPr id="410" name="テキスト ボックス 409"/>
        <xdr:cNvSpPr txBox="1"/>
      </xdr:nvSpPr>
      <xdr:spPr>
        <a:xfrm>
          <a:off x="9372111" y="1334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136804</xdr:rowOff>
    </xdr:from>
    <xdr:to>
      <xdr:col>45</xdr:col>
      <xdr:colOff>177800</xdr:colOff>
      <xdr:row>75</xdr:row>
      <xdr:rowOff>166599</xdr:rowOff>
    </xdr:to>
    <xdr:cxnSp macro="">
      <xdr:nvCxnSpPr>
        <xdr:cNvPr id="411" name="直線コネクタ 410"/>
        <xdr:cNvCxnSpPr/>
      </xdr:nvCxnSpPr>
      <xdr:spPr>
        <a:xfrm>
          <a:off x="7861300" y="12995554"/>
          <a:ext cx="889000" cy="29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2" name="フローチャート: 判断 411"/>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150976</xdr:rowOff>
    </xdr:from>
    <xdr:ext cx="534377" cy="259045"/>
    <xdr:sp macro="" textlink="">
      <xdr:nvSpPr>
        <xdr:cNvPr id="413" name="テキスト ボックス 412"/>
        <xdr:cNvSpPr txBox="1"/>
      </xdr:nvSpPr>
      <xdr:spPr>
        <a:xfrm>
          <a:off x="8483111" y="1335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136804</xdr:rowOff>
    </xdr:from>
    <xdr:to>
      <xdr:col>41</xdr:col>
      <xdr:colOff>50800</xdr:colOff>
      <xdr:row>76</xdr:row>
      <xdr:rowOff>4045</xdr:rowOff>
    </xdr:to>
    <xdr:cxnSp macro="">
      <xdr:nvCxnSpPr>
        <xdr:cNvPr id="414" name="直線コネクタ 413"/>
        <xdr:cNvCxnSpPr/>
      </xdr:nvCxnSpPr>
      <xdr:spPr>
        <a:xfrm flipV="1">
          <a:off x="6972300" y="12995554"/>
          <a:ext cx="8890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5" name="フローチャート: 判断 414"/>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120209</xdr:rowOff>
    </xdr:from>
    <xdr:ext cx="534377" cy="259045"/>
    <xdr:sp macro="" textlink="">
      <xdr:nvSpPr>
        <xdr:cNvPr id="416" name="テキスト ボックス 415"/>
        <xdr:cNvSpPr txBox="1"/>
      </xdr:nvSpPr>
      <xdr:spPr>
        <a:xfrm>
          <a:off x="7594111" y="1332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68002</xdr:rowOff>
    </xdr:from>
    <xdr:to>
      <xdr:col>36</xdr:col>
      <xdr:colOff>165100</xdr:colOff>
      <xdr:row>77</xdr:row>
      <xdr:rowOff>169602</xdr:rowOff>
    </xdr:to>
    <xdr:sp macro="" textlink="">
      <xdr:nvSpPr>
        <xdr:cNvPr id="417" name="フローチャート: 判断 416"/>
        <xdr:cNvSpPr/>
      </xdr:nvSpPr>
      <xdr:spPr>
        <a:xfrm>
          <a:off x="6921500" y="1326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160729</xdr:rowOff>
    </xdr:from>
    <xdr:ext cx="534377" cy="259045"/>
    <xdr:sp macro="" textlink="">
      <xdr:nvSpPr>
        <xdr:cNvPr id="418" name="テキスト ボックス 417"/>
        <xdr:cNvSpPr txBox="1"/>
      </xdr:nvSpPr>
      <xdr:spPr>
        <a:xfrm>
          <a:off x="6705111" y="1336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41904</xdr:rowOff>
    </xdr:from>
    <xdr:to>
      <xdr:col>55</xdr:col>
      <xdr:colOff>50800</xdr:colOff>
      <xdr:row>75</xdr:row>
      <xdr:rowOff>143504</xdr:rowOff>
    </xdr:to>
    <xdr:sp macro="" textlink="">
      <xdr:nvSpPr>
        <xdr:cNvPr id="424" name="楕円 423"/>
        <xdr:cNvSpPr/>
      </xdr:nvSpPr>
      <xdr:spPr>
        <a:xfrm>
          <a:off x="10426700" y="1290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64781</xdr:rowOff>
    </xdr:from>
    <xdr:ext cx="534377" cy="259045"/>
    <xdr:sp macro="" textlink="">
      <xdr:nvSpPr>
        <xdr:cNvPr id="425" name="商工費該当値テキスト"/>
        <xdr:cNvSpPr txBox="1"/>
      </xdr:nvSpPr>
      <xdr:spPr>
        <a:xfrm>
          <a:off x="10528300" y="1275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108788</xdr:rowOff>
    </xdr:from>
    <xdr:to>
      <xdr:col>50</xdr:col>
      <xdr:colOff>165100</xdr:colOff>
      <xdr:row>76</xdr:row>
      <xdr:rowOff>38937</xdr:rowOff>
    </xdr:to>
    <xdr:sp macro="" textlink="">
      <xdr:nvSpPr>
        <xdr:cNvPr id="426" name="楕円 425"/>
        <xdr:cNvSpPr/>
      </xdr:nvSpPr>
      <xdr:spPr>
        <a:xfrm>
          <a:off x="9588500" y="12967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55465</xdr:rowOff>
    </xdr:from>
    <xdr:ext cx="534377" cy="259045"/>
    <xdr:sp macro="" textlink="">
      <xdr:nvSpPr>
        <xdr:cNvPr id="427" name="テキスト ボックス 426"/>
        <xdr:cNvSpPr txBox="1"/>
      </xdr:nvSpPr>
      <xdr:spPr>
        <a:xfrm>
          <a:off x="9372111" y="12742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115798</xdr:rowOff>
    </xdr:from>
    <xdr:to>
      <xdr:col>46</xdr:col>
      <xdr:colOff>38100</xdr:colOff>
      <xdr:row>76</xdr:row>
      <xdr:rowOff>45948</xdr:rowOff>
    </xdr:to>
    <xdr:sp macro="" textlink="">
      <xdr:nvSpPr>
        <xdr:cNvPr id="428" name="楕円 427"/>
        <xdr:cNvSpPr/>
      </xdr:nvSpPr>
      <xdr:spPr>
        <a:xfrm>
          <a:off x="8699500" y="129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62475</xdr:rowOff>
    </xdr:from>
    <xdr:ext cx="534377" cy="259045"/>
    <xdr:sp macro="" textlink="">
      <xdr:nvSpPr>
        <xdr:cNvPr id="429" name="テキスト ボックス 428"/>
        <xdr:cNvSpPr txBox="1"/>
      </xdr:nvSpPr>
      <xdr:spPr>
        <a:xfrm>
          <a:off x="8483111" y="1274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86004</xdr:rowOff>
    </xdr:from>
    <xdr:to>
      <xdr:col>41</xdr:col>
      <xdr:colOff>101600</xdr:colOff>
      <xdr:row>76</xdr:row>
      <xdr:rowOff>16154</xdr:rowOff>
    </xdr:to>
    <xdr:sp macro="" textlink="">
      <xdr:nvSpPr>
        <xdr:cNvPr id="430" name="楕円 429"/>
        <xdr:cNvSpPr/>
      </xdr:nvSpPr>
      <xdr:spPr>
        <a:xfrm>
          <a:off x="7810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32681</xdr:rowOff>
    </xdr:from>
    <xdr:ext cx="534377" cy="259045"/>
    <xdr:sp macro="" textlink="">
      <xdr:nvSpPr>
        <xdr:cNvPr id="431" name="テキスト ボックス 430"/>
        <xdr:cNvSpPr txBox="1"/>
      </xdr:nvSpPr>
      <xdr:spPr>
        <a:xfrm>
          <a:off x="7594111" y="12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124695</xdr:rowOff>
    </xdr:from>
    <xdr:to>
      <xdr:col>36</xdr:col>
      <xdr:colOff>165100</xdr:colOff>
      <xdr:row>76</xdr:row>
      <xdr:rowOff>54845</xdr:rowOff>
    </xdr:to>
    <xdr:sp macro="" textlink="">
      <xdr:nvSpPr>
        <xdr:cNvPr id="432" name="楕円 431"/>
        <xdr:cNvSpPr/>
      </xdr:nvSpPr>
      <xdr:spPr>
        <a:xfrm>
          <a:off x="6921500" y="129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71372</xdr:rowOff>
    </xdr:from>
    <xdr:ext cx="534377" cy="259045"/>
    <xdr:sp macro="" textlink="">
      <xdr:nvSpPr>
        <xdr:cNvPr id="433" name="テキスト ボックス 432"/>
        <xdr:cNvSpPr txBox="1"/>
      </xdr:nvSpPr>
      <xdr:spPr>
        <a:xfrm>
          <a:off x="6705111" y="1275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60719</xdr:rowOff>
    </xdr:from>
    <xdr:to>
      <xdr:col>54</xdr:col>
      <xdr:colOff>189865</xdr:colOff>
      <xdr:row>98</xdr:row>
      <xdr:rowOff>51529</xdr:rowOff>
    </xdr:to>
    <xdr:cxnSp macro="">
      <xdr:nvCxnSpPr>
        <xdr:cNvPr id="455" name="直線コネクタ 454"/>
        <xdr:cNvCxnSpPr/>
      </xdr:nvCxnSpPr>
      <xdr:spPr>
        <a:xfrm flipV="1">
          <a:off x="10475595" y="15491219"/>
          <a:ext cx="1270" cy="1362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55356</xdr:rowOff>
    </xdr:from>
    <xdr:ext cx="534377" cy="259045"/>
    <xdr:sp macro="" textlink="">
      <xdr:nvSpPr>
        <xdr:cNvPr id="456" name="土木費最小値テキスト"/>
        <xdr:cNvSpPr txBox="1"/>
      </xdr:nvSpPr>
      <xdr:spPr>
        <a:xfrm>
          <a:off x="10528300" y="1685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51529</xdr:rowOff>
    </xdr:from>
    <xdr:to>
      <xdr:col>55</xdr:col>
      <xdr:colOff>88900</xdr:colOff>
      <xdr:row>98</xdr:row>
      <xdr:rowOff>51529</xdr:rowOff>
    </xdr:to>
    <xdr:cxnSp macro="">
      <xdr:nvCxnSpPr>
        <xdr:cNvPr id="457" name="直線コネクタ 456"/>
        <xdr:cNvCxnSpPr/>
      </xdr:nvCxnSpPr>
      <xdr:spPr>
        <a:xfrm>
          <a:off x="10388600" y="1685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7396</xdr:rowOff>
    </xdr:from>
    <xdr:ext cx="599010" cy="259045"/>
    <xdr:sp macro="" textlink="">
      <xdr:nvSpPr>
        <xdr:cNvPr id="458" name="土木費最大値テキスト"/>
        <xdr:cNvSpPr txBox="1"/>
      </xdr:nvSpPr>
      <xdr:spPr>
        <a:xfrm>
          <a:off x="10528300" y="15266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60719</xdr:rowOff>
    </xdr:from>
    <xdr:to>
      <xdr:col>55</xdr:col>
      <xdr:colOff>88900</xdr:colOff>
      <xdr:row>90</xdr:row>
      <xdr:rowOff>60719</xdr:rowOff>
    </xdr:to>
    <xdr:cxnSp macro="">
      <xdr:nvCxnSpPr>
        <xdr:cNvPr id="459" name="直線コネクタ 458"/>
        <xdr:cNvCxnSpPr/>
      </xdr:nvCxnSpPr>
      <xdr:spPr>
        <a:xfrm>
          <a:off x="10388600" y="1549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109872</xdr:rowOff>
    </xdr:from>
    <xdr:to>
      <xdr:col>55</xdr:col>
      <xdr:colOff>0</xdr:colOff>
      <xdr:row>97</xdr:row>
      <xdr:rowOff>38498</xdr:rowOff>
    </xdr:to>
    <xdr:cxnSp macro="">
      <xdr:nvCxnSpPr>
        <xdr:cNvPr id="460" name="直線コネクタ 459"/>
        <xdr:cNvCxnSpPr/>
      </xdr:nvCxnSpPr>
      <xdr:spPr>
        <a:xfrm>
          <a:off x="9639300" y="16569072"/>
          <a:ext cx="838200" cy="10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156270</xdr:rowOff>
    </xdr:from>
    <xdr:ext cx="534377" cy="259045"/>
    <xdr:sp macro="" textlink="">
      <xdr:nvSpPr>
        <xdr:cNvPr id="461" name="土木費平均値テキスト"/>
        <xdr:cNvSpPr txBox="1"/>
      </xdr:nvSpPr>
      <xdr:spPr>
        <a:xfrm>
          <a:off x="10528300" y="16615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6393</xdr:rowOff>
    </xdr:from>
    <xdr:to>
      <xdr:col>55</xdr:col>
      <xdr:colOff>50800</xdr:colOff>
      <xdr:row>97</xdr:row>
      <xdr:rowOff>107993</xdr:rowOff>
    </xdr:to>
    <xdr:sp macro="" textlink="">
      <xdr:nvSpPr>
        <xdr:cNvPr id="462" name="フローチャート: 判断 461"/>
        <xdr:cNvSpPr/>
      </xdr:nvSpPr>
      <xdr:spPr>
        <a:xfrm>
          <a:off x="104267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109872</xdr:rowOff>
    </xdr:from>
    <xdr:to>
      <xdr:col>50</xdr:col>
      <xdr:colOff>114300</xdr:colOff>
      <xdr:row>96</xdr:row>
      <xdr:rowOff>137500</xdr:rowOff>
    </xdr:to>
    <xdr:cxnSp macro="">
      <xdr:nvCxnSpPr>
        <xdr:cNvPr id="463" name="直線コネクタ 462"/>
        <xdr:cNvCxnSpPr/>
      </xdr:nvCxnSpPr>
      <xdr:spPr>
        <a:xfrm flipV="1">
          <a:off x="8750300" y="16569072"/>
          <a:ext cx="889000" cy="2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168873</xdr:rowOff>
    </xdr:from>
    <xdr:to>
      <xdr:col>50</xdr:col>
      <xdr:colOff>165100</xdr:colOff>
      <xdr:row>97</xdr:row>
      <xdr:rowOff>99023</xdr:rowOff>
    </xdr:to>
    <xdr:sp macro="" textlink="">
      <xdr:nvSpPr>
        <xdr:cNvPr id="464" name="フローチャート: 判断 463"/>
        <xdr:cNvSpPr/>
      </xdr:nvSpPr>
      <xdr:spPr>
        <a:xfrm>
          <a:off x="9588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90150</xdr:rowOff>
    </xdr:from>
    <xdr:ext cx="534377" cy="259045"/>
    <xdr:sp macro="" textlink="">
      <xdr:nvSpPr>
        <xdr:cNvPr id="465" name="テキスト ボックス 464"/>
        <xdr:cNvSpPr txBox="1"/>
      </xdr:nvSpPr>
      <xdr:spPr>
        <a:xfrm>
          <a:off x="9372111" y="167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137500</xdr:rowOff>
    </xdr:from>
    <xdr:to>
      <xdr:col>45</xdr:col>
      <xdr:colOff>177800</xdr:colOff>
      <xdr:row>97</xdr:row>
      <xdr:rowOff>36272</xdr:rowOff>
    </xdr:to>
    <xdr:cxnSp macro="">
      <xdr:nvCxnSpPr>
        <xdr:cNvPr id="466" name="直線コネクタ 465"/>
        <xdr:cNvCxnSpPr/>
      </xdr:nvCxnSpPr>
      <xdr:spPr>
        <a:xfrm flipV="1">
          <a:off x="7861300" y="16596700"/>
          <a:ext cx="889000" cy="7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19817</xdr:rowOff>
    </xdr:from>
    <xdr:to>
      <xdr:col>46</xdr:col>
      <xdr:colOff>38100</xdr:colOff>
      <xdr:row>97</xdr:row>
      <xdr:rowOff>121417</xdr:rowOff>
    </xdr:to>
    <xdr:sp macro="" textlink="">
      <xdr:nvSpPr>
        <xdr:cNvPr id="467" name="フローチャート: 判断 466"/>
        <xdr:cNvSpPr/>
      </xdr:nvSpPr>
      <xdr:spPr>
        <a:xfrm>
          <a:off x="8699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112544</xdr:rowOff>
    </xdr:from>
    <xdr:ext cx="534377" cy="259045"/>
    <xdr:sp macro="" textlink="">
      <xdr:nvSpPr>
        <xdr:cNvPr id="468" name="テキスト ボックス 467"/>
        <xdr:cNvSpPr txBox="1"/>
      </xdr:nvSpPr>
      <xdr:spPr>
        <a:xfrm>
          <a:off x="8483111" y="1674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18921</xdr:rowOff>
    </xdr:from>
    <xdr:to>
      <xdr:col>41</xdr:col>
      <xdr:colOff>50800</xdr:colOff>
      <xdr:row>97</xdr:row>
      <xdr:rowOff>36272</xdr:rowOff>
    </xdr:to>
    <xdr:cxnSp macro="">
      <xdr:nvCxnSpPr>
        <xdr:cNvPr id="469" name="直線コネクタ 468"/>
        <xdr:cNvCxnSpPr/>
      </xdr:nvCxnSpPr>
      <xdr:spPr>
        <a:xfrm>
          <a:off x="6972300" y="16649571"/>
          <a:ext cx="889000" cy="17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14029</xdr:rowOff>
    </xdr:from>
    <xdr:to>
      <xdr:col>41</xdr:col>
      <xdr:colOff>101600</xdr:colOff>
      <xdr:row>97</xdr:row>
      <xdr:rowOff>115629</xdr:rowOff>
    </xdr:to>
    <xdr:sp macro="" textlink="">
      <xdr:nvSpPr>
        <xdr:cNvPr id="470" name="フローチャート: 判断 469"/>
        <xdr:cNvSpPr/>
      </xdr:nvSpPr>
      <xdr:spPr>
        <a:xfrm>
          <a:off x="7810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106756</xdr:rowOff>
    </xdr:from>
    <xdr:ext cx="534377" cy="259045"/>
    <xdr:sp macro="" textlink="">
      <xdr:nvSpPr>
        <xdr:cNvPr id="471" name="テキスト ボックス 470"/>
        <xdr:cNvSpPr txBox="1"/>
      </xdr:nvSpPr>
      <xdr:spPr>
        <a:xfrm>
          <a:off x="7594111" y="16737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151879</xdr:rowOff>
    </xdr:from>
    <xdr:to>
      <xdr:col>36</xdr:col>
      <xdr:colOff>165100</xdr:colOff>
      <xdr:row>97</xdr:row>
      <xdr:rowOff>82029</xdr:rowOff>
    </xdr:to>
    <xdr:sp macro="" textlink="">
      <xdr:nvSpPr>
        <xdr:cNvPr id="472" name="フローチャート: 判断 471"/>
        <xdr:cNvSpPr/>
      </xdr:nvSpPr>
      <xdr:spPr>
        <a:xfrm>
          <a:off x="6921500" y="166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73156</xdr:rowOff>
    </xdr:from>
    <xdr:ext cx="534377" cy="259045"/>
    <xdr:sp macro="" textlink="">
      <xdr:nvSpPr>
        <xdr:cNvPr id="473" name="テキスト ボックス 472"/>
        <xdr:cNvSpPr txBox="1"/>
      </xdr:nvSpPr>
      <xdr:spPr>
        <a:xfrm>
          <a:off x="6705111" y="1670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159148</xdr:rowOff>
    </xdr:from>
    <xdr:to>
      <xdr:col>55</xdr:col>
      <xdr:colOff>50800</xdr:colOff>
      <xdr:row>97</xdr:row>
      <xdr:rowOff>89298</xdr:rowOff>
    </xdr:to>
    <xdr:sp macro="" textlink="">
      <xdr:nvSpPr>
        <xdr:cNvPr id="479" name="楕円 478"/>
        <xdr:cNvSpPr/>
      </xdr:nvSpPr>
      <xdr:spPr>
        <a:xfrm>
          <a:off x="10426700" y="1661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10575</xdr:rowOff>
    </xdr:from>
    <xdr:ext cx="534377" cy="259045"/>
    <xdr:sp macro="" textlink="">
      <xdr:nvSpPr>
        <xdr:cNvPr id="480" name="土木費該当値テキスト"/>
        <xdr:cNvSpPr txBox="1"/>
      </xdr:nvSpPr>
      <xdr:spPr>
        <a:xfrm>
          <a:off x="10528300" y="16469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59072</xdr:rowOff>
    </xdr:from>
    <xdr:to>
      <xdr:col>50</xdr:col>
      <xdr:colOff>165100</xdr:colOff>
      <xdr:row>96</xdr:row>
      <xdr:rowOff>160672</xdr:rowOff>
    </xdr:to>
    <xdr:sp macro="" textlink="">
      <xdr:nvSpPr>
        <xdr:cNvPr id="481" name="楕円 480"/>
        <xdr:cNvSpPr/>
      </xdr:nvSpPr>
      <xdr:spPr>
        <a:xfrm>
          <a:off x="9588500" y="165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5749</xdr:rowOff>
    </xdr:from>
    <xdr:ext cx="534377" cy="259045"/>
    <xdr:sp macro="" textlink="">
      <xdr:nvSpPr>
        <xdr:cNvPr id="482" name="テキスト ボックス 481"/>
        <xdr:cNvSpPr txBox="1"/>
      </xdr:nvSpPr>
      <xdr:spPr>
        <a:xfrm>
          <a:off x="9372111" y="1629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86700</xdr:rowOff>
    </xdr:from>
    <xdr:to>
      <xdr:col>46</xdr:col>
      <xdr:colOff>38100</xdr:colOff>
      <xdr:row>97</xdr:row>
      <xdr:rowOff>16850</xdr:rowOff>
    </xdr:to>
    <xdr:sp macro="" textlink="">
      <xdr:nvSpPr>
        <xdr:cNvPr id="483" name="楕円 482"/>
        <xdr:cNvSpPr/>
      </xdr:nvSpPr>
      <xdr:spPr>
        <a:xfrm>
          <a:off x="8699500" y="1654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33377</xdr:rowOff>
    </xdr:from>
    <xdr:ext cx="534377" cy="259045"/>
    <xdr:sp macro="" textlink="">
      <xdr:nvSpPr>
        <xdr:cNvPr id="484" name="テキスト ボックス 483"/>
        <xdr:cNvSpPr txBox="1"/>
      </xdr:nvSpPr>
      <xdr:spPr>
        <a:xfrm>
          <a:off x="8483111" y="1632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156922</xdr:rowOff>
    </xdr:from>
    <xdr:to>
      <xdr:col>41</xdr:col>
      <xdr:colOff>101600</xdr:colOff>
      <xdr:row>97</xdr:row>
      <xdr:rowOff>87072</xdr:rowOff>
    </xdr:to>
    <xdr:sp macro="" textlink="">
      <xdr:nvSpPr>
        <xdr:cNvPr id="485" name="楕円 484"/>
        <xdr:cNvSpPr/>
      </xdr:nvSpPr>
      <xdr:spPr>
        <a:xfrm>
          <a:off x="7810500" y="166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103599</xdr:rowOff>
    </xdr:from>
    <xdr:ext cx="534377" cy="259045"/>
    <xdr:sp macro="" textlink="">
      <xdr:nvSpPr>
        <xdr:cNvPr id="486" name="テキスト ボックス 485"/>
        <xdr:cNvSpPr txBox="1"/>
      </xdr:nvSpPr>
      <xdr:spPr>
        <a:xfrm>
          <a:off x="7594111" y="163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139571</xdr:rowOff>
    </xdr:from>
    <xdr:to>
      <xdr:col>36</xdr:col>
      <xdr:colOff>165100</xdr:colOff>
      <xdr:row>97</xdr:row>
      <xdr:rowOff>69721</xdr:rowOff>
    </xdr:to>
    <xdr:sp macro="" textlink="">
      <xdr:nvSpPr>
        <xdr:cNvPr id="487" name="楕円 486"/>
        <xdr:cNvSpPr/>
      </xdr:nvSpPr>
      <xdr:spPr>
        <a:xfrm>
          <a:off x="6921500" y="1659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86248</xdr:rowOff>
    </xdr:from>
    <xdr:ext cx="534377" cy="259045"/>
    <xdr:sp macro="" textlink="">
      <xdr:nvSpPr>
        <xdr:cNvPr id="488" name="テキスト ボックス 487"/>
        <xdr:cNvSpPr txBox="1"/>
      </xdr:nvSpPr>
      <xdr:spPr>
        <a:xfrm>
          <a:off x="6705111" y="1637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2" name="直線コネクタ 511"/>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3"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14" name="直線コネクタ 513"/>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15"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16" name="直線コネクタ 515"/>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170371</xdr:rowOff>
    </xdr:from>
    <xdr:to>
      <xdr:col>85</xdr:col>
      <xdr:colOff>127000</xdr:colOff>
      <xdr:row>35</xdr:row>
      <xdr:rowOff>122631</xdr:rowOff>
    </xdr:to>
    <xdr:cxnSp macro="">
      <xdr:nvCxnSpPr>
        <xdr:cNvPr id="517" name="直線コネクタ 516"/>
        <xdr:cNvCxnSpPr/>
      </xdr:nvCxnSpPr>
      <xdr:spPr>
        <a:xfrm>
          <a:off x="15481300" y="5999671"/>
          <a:ext cx="838200" cy="123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18" name="消防費平均値テキスト"/>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19" name="フローチャート: 判断 518"/>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170371</xdr:rowOff>
    </xdr:from>
    <xdr:to>
      <xdr:col>81</xdr:col>
      <xdr:colOff>50800</xdr:colOff>
      <xdr:row>36</xdr:row>
      <xdr:rowOff>26638</xdr:rowOff>
    </xdr:to>
    <xdr:cxnSp macro="">
      <xdr:nvCxnSpPr>
        <xdr:cNvPr id="520" name="直線コネクタ 519"/>
        <xdr:cNvCxnSpPr/>
      </xdr:nvCxnSpPr>
      <xdr:spPr>
        <a:xfrm flipV="1">
          <a:off x="14592300" y="5999671"/>
          <a:ext cx="889000" cy="19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1" name="フローチャート: 判断 520"/>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10501</xdr:rowOff>
    </xdr:from>
    <xdr:ext cx="534377" cy="259045"/>
    <xdr:sp macro="" textlink="">
      <xdr:nvSpPr>
        <xdr:cNvPr id="522" name="テキスト ボックス 521"/>
        <xdr:cNvSpPr txBox="1"/>
      </xdr:nvSpPr>
      <xdr:spPr>
        <a:xfrm>
          <a:off x="15214111" y="63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26638</xdr:rowOff>
    </xdr:from>
    <xdr:to>
      <xdr:col>76</xdr:col>
      <xdr:colOff>114300</xdr:colOff>
      <xdr:row>36</xdr:row>
      <xdr:rowOff>87750</xdr:rowOff>
    </xdr:to>
    <xdr:cxnSp macro="">
      <xdr:nvCxnSpPr>
        <xdr:cNvPr id="523" name="直線コネクタ 522"/>
        <xdr:cNvCxnSpPr/>
      </xdr:nvCxnSpPr>
      <xdr:spPr>
        <a:xfrm flipV="1">
          <a:off x="13703300" y="6198838"/>
          <a:ext cx="8890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24" name="フローチャート: 判断 523"/>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25" name="テキスト ボックス 524"/>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37116</xdr:rowOff>
    </xdr:from>
    <xdr:to>
      <xdr:col>71</xdr:col>
      <xdr:colOff>177800</xdr:colOff>
      <xdr:row>36</xdr:row>
      <xdr:rowOff>87750</xdr:rowOff>
    </xdr:to>
    <xdr:cxnSp macro="">
      <xdr:nvCxnSpPr>
        <xdr:cNvPr id="526" name="直線コネクタ 525"/>
        <xdr:cNvCxnSpPr/>
      </xdr:nvCxnSpPr>
      <xdr:spPr>
        <a:xfrm>
          <a:off x="12814300" y="6209316"/>
          <a:ext cx="889000" cy="5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27" name="フローチャート: 判断 526"/>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143572</xdr:rowOff>
    </xdr:from>
    <xdr:ext cx="534377" cy="259045"/>
    <xdr:sp macro="" textlink="">
      <xdr:nvSpPr>
        <xdr:cNvPr id="528" name="テキスト ボックス 527"/>
        <xdr:cNvSpPr txBox="1"/>
      </xdr:nvSpPr>
      <xdr:spPr>
        <a:xfrm>
          <a:off x="13436111" y="597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53467</xdr:rowOff>
    </xdr:from>
    <xdr:to>
      <xdr:col>67</xdr:col>
      <xdr:colOff>101600</xdr:colOff>
      <xdr:row>36</xdr:row>
      <xdr:rowOff>155067</xdr:rowOff>
    </xdr:to>
    <xdr:sp macro="" textlink="">
      <xdr:nvSpPr>
        <xdr:cNvPr id="529" name="フローチャート: 判断 528"/>
        <xdr:cNvSpPr/>
      </xdr:nvSpPr>
      <xdr:spPr>
        <a:xfrm>
          <a:off x="12763500" y="6225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146194</xdr:rowOff>
    </xdr:from>
    <xdr:ext cx="534377" cy="259045"/>
    <xdr:sp macro="" textlink="">
      <xdr:nvSpPr>
        <xdr:cNvPr id="530" name="テキスト ボックス 529"/>
        <xdr:cNvSpPr txBox="1"/>
      </xdr:nvSpPr>
      <xdr:spPr>
        <a:xfrm>
          <a:off x="12547111" y="631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71831</xdr:rowOff>
    </xdr:from>
    <xdr:to>
      <xdr:col>85</xdr:col>
      <xdr:colOff>177800</xdr:colOff>
      <xdr:row>36</xdr:row>
      <xdr:rowOff>1981</xdr:rowOff>
    </xdr:to>
    <xdr:sp macro="" textlink="">
      <xdr:nvSpPr>
        <xdr:cNvPr id="536" name="楕円 535"/>
        <xdr:cNvSpPr/>
      </xdr:nvSpPr>
      <xdr:spPr>
        <a:xfrm>
          <a:off x="16268700" y="607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94708</xdr:rowOff>
    </xdr:from>
    <xdr:ext cx="534377" cy="259045"/>
    <xdr:sp macro="" textlink="">
      <xdr:nvSpPr>
        <xdr:cNvPr id="537" name="消防費該当値テキスト"/>
        <xdr:cNvSpPr txBox="1"/>
      </xdr:nvSpPr>
      <xdr:spPr>
        <a:xfrm>
          <a:off x="16370300" y="5924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119571</xdr:rowOff>
    </xdr:from>
    <xdr:to>
      <xdr:col>81</xdr:col>
      <xdr:colOff>101600</xdr:colOff>
      <xdr:row>35</xdr:row>
      <xdr:rowOff>49721</xdr:rowOff>
    </xdr:to>
    <xdr:sp macro="" textlink="">
      <xdr:nvSpPr>
        <xdr:cNvPr id="538" name="楕円 537"/>
        <xdr:cNvSpPr/>
      </xdr:nvSpPr>
      <xdr:spPr>
        <a:xfrm>
          <a:off x="15430500" y="594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66248</xdr:rowOff>
    </xdr:from>
    <xdr:ext cx="534377" cy="259045"/>
    <xdr:sp macro="" textlink="">
      <xdr:nvSpPr>
        <xdr:cNvPr id="539" name="テキスト ボックス 538"/>
        <xdr:cNvSpPr txBox="1"/>
      </xdr:nvSpPr>
      <xdr:spPr>
        <a:xfrm>
          <a:off x="15214111" y="572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147288</xdr:rowOff>
    </xdr:from>
    <xdr:to>
      <xdr:col>76</xdr:col>
      <xdr:colOff>165100</xdr:colOff>
      <xdr:row>36</xdr:row>
      <xdr:rowOff>77438</xdr:rowOff>
    </xdr:to>
    <xdr:sp macro="" textlink="">
      <xdr:nvSpPr>
        <xdr:cNvPr id="540" name="楕円 539"/>
        <xdr:cNvSpPr/>
      </xdr:nvSpPr>
      <xdr:spPr>
        <a:xfrm>
          <a:off x="14541500" y="6148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93965</xdr:rowOff>
    </xdr:from>
    <xdr:ext cx="534377" cy="259045"/>
    <xdr:sp macro="" textlink="">
      <xdr:nvSpPr>
        <xdr:cNvPr id="541" name="テキスト ボックス 540"/>
        <xdr:cNvSpPr txBox="1"/>
      </xdr:nvSpPr>
      <xdr:spPr>
        <a:xfrm>
          <a:off x="14325111" y="592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36950</xdr:rowOff>
    </xdr:from>
    <xdr:to>
      <xdr:col>72</xdr:col>
      <xdr:colOff>38100</xdr:colOff>
      <xdr:row>36</xdr:row>
      <xdr:rowOff>138550</xdr:rowOff>
    </xdr:to>
    <xdr:sp macro="" textlink="">
      <xdr:nvSpPr>
        <xdr:cNvPr id="542" name="楕円 541"/>
        <xdr:cNvSpPr/>
      </xdr:nvSpPr>
      <xdr:spPr>
        <a:xfrm>
          <a:off x="13652500" y="620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129677</xdr:rowOff>
    </xdr:from>
    <xdr:ext cx="534377" cy="259045"/>
    <xdr:sp macro="" textlink="">
      <xdr:nvSpPr>
        <xdr:cNvPr id="543" name="テキスト ボックス 542"/>
        <xdr:cNvSpPr txBox="1"/>
      </xdr:nvSpPr>
      <xdr:spPr>
        <a:xfrm>
          <a:off x="13436111" y="630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157766</xdr:rowOff>
    </xdr:from>
    <xdr:to>
      <xdr:col>67</xdr:col>
      <xdr:colOff>101600</xdr:colOff>
      <xdr:row>36</xdr:row>
      <xdr:rowOff>87916</xdr:rowOff>
    </xdr:to>
    <xdr:sp macro="" textlink="">
      <xdr:nvSpPr>
        <xdr:cNvPr id="544" name="楕円 543"/>
        <xdr:cNvSpPr/>
      </xdr:nvSpPr>
      <xdr:spPr>
        <a:xfrm>
          <a:off x="12763500" y="615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104443</xdr:rowOff>
    </xdr:from>
    <xdr:ext cx="534377" cy="259045"/>
    <xdr:sp macro="" textlink="">
      <xdr:nvSpPr>
        <xdr:cNvPr id="545" name="テキスト ボックス 544"/>
        <xdr:cNvSpPr txBox="1"/>
      </xdr:nvSpPr>
      <xdr:spPr>
        <a:xfrm>
          <a:off x="12547111" y="593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1" name="直線コネクタ 570"/>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2"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3" name="直線コネクタ 572"/>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74"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75" name="直線コネクタ 574"/>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171365</xdr:rowOff>
    </xdr:from>
    <xdr:to>
      <xdr:col>85</xdr:col>
      <xdr:colOff>127000</xdr:colOff>
      <xdr:row>57</xdr:row>
      <xdr:rowOff>15923</xdr:rowOff>
    </xdr:to>
    <xdr:cxnSp macro="">
      <xdr:nvCxnSpPr>
        <xdr:cNvPr id="576" name="直線コネクタ 575"/>
        <xdr:cNvCxnSpPr/>
      </xdr:nvCxnSpPr>
      <xdr:spPr>
        <a:xfrm>
          <a:off x="15481300" y="9772565"/>
          <a:ext cx="838200" cy="16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42618</xdr:rowOff>
    </xdr:from>
    <xdr:ext cx="534377" cy="259045"/>
    <xdr:sp macro="" textlink="">
      <xdr:nvSpPr>
        <xdr:cNvPr id="577" name="教育費平均値テキスト"/>
        <xdr:cNvSpPr txBox="1"/>
      </xdr:nvSpPr>
      <xdr:spPr>
        <a:xfrm>
          <a:off x="16370300" y="981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78" name="フローチャート: 判断 577"/>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171365</xdr:rowOff>
    </xdr:from>
    <xdr:to>
      <xdr:col>81</xdr:col>
      <xdr:colOff>50800</xdr:colOff>
      <xdr:row>57</xdr:row>
      <xdr:rowOff>101151</xdr:rowOff>
    </xdr:to>
    <xdr:cxnSp macro="">
      <xdr:nvCxnSpPr>
        <xdr:cNvPr id="579" name="直線コネクタ 578"/>
        <xdr:cNvCxnSpPr/>
      </xdr:nvCxnSpPr>
      <xdr:spPr>
        <a:xfrm flipV="1">
          <a:off x="14592300" y="9772565"/>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0" name="フローチャート: 判断 579"/>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152366</xdr:rowOff>
    </xdr:from>
    <xdr:ext cx="534377" cy="259045"/>
    <xdr:sp macro="" textlink="">
      <xdr:nvSpPr>
        <xdr:cNvPr id="581" name="テキスト ボックス 580"/>
        <xdr:cNvSpPr txBox="1"/>
      </xdr:nvSpPr>
      <xdr:spPr>
        <a:xfrm>
          <a:off x="15214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101151</xdr:rowOff>
    </xdr:from>
    <xdr:to>
      <xdr:col>76</xdr:col>
      <xdr:colOff>114300</xdr:colOff>
      <xdr:row>57</xdr:row>
      <xdr:rowOff>104763</xdr:rowOff>
    </xdr:to>
    <xdr:cxnSp macro="">
      <xdr:nvCxnSpPr>
        <xdr:cNvPr id="582" name="直線コネクタ 581"/>
        <xdr:cNvCxnSpPr/>
      </xdr:nvCxnSpPr>
      <xdr:spPr>
        <a:xfrm flipV="1">
          <a:off x="13703300" y="9873801"/>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3" name="フローチャート: 判断 582"/>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159231</xdr:rowOff>
    </xdr:from>
    <xdr:ext cx="534377" cy="259045"/>
    <xdr:sp macro="" textlink="">
      <xdr:nvSpPr>
        <xdr:cNvPr id="584" name="テキスト ボックス 583"/>
        <xdr:cNvSpPr txBox="1"/>
      </xdr:nvSpPr>
      <xdr:spPr>
        <a:xfrm>
          <a:off x="14325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104763</xdr:rowOff>
    </xdr:from>
    <xdr:to>
      <xdr:col>71</xdr:col>
      <xdr:colOff>177800</xdr:colOff>
      <xdr:row>57</xdr:row>
      <xdr:rowOff>171116</xdr:rowOff>
    </xdr:to>
    <xdr:cxnSp macro="">
      <xdr:nvCxnSpPr>
        <xdr:cNvPr id="585" name="直線コネクタ 584"/>
        <xdr:cNvCxnSpPr/>
      </xdr:nvCxnSpPr>
      <xdr:spPr>
        <a:xfrm flipV="1">
          <a:off x="12814300" y="9877413"/>
          <a:ext cx="889000" cy="6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86" name="フローチャート: 判断 585"/>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9361</xdr:rowOff>
    </xdr:from>
    <xdr:ext cx="534377" cy="259045"/>
    <xdr:sp macro="" textlink="">
      <xdr:nvSpPr>
        <xdr:cNvPr id="587" name="テキスト ボックス 586"/>
        <xdr:cNvSpPr txBox="1"/>
      </xdr:nvSpPr>
      <xdr:spPr>
        <a:xfrm>
          <a:off x="13436111" y="99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72480</xdr:rowOff>
    </xdr:from>
    <xdr:to>
      <xdr:col>67</xdr:col>
      <xdr:colOff>101600</xdr:colOff>
      <xdr:row>58</xdr:row>
      <xdr:rowOff>2630</xdr:rowOff>
    </xdr:to>
    <xdr:sp macro="" textlink="">
      <xdr:nvSpPr>
        <xdr:cNvPr id="588" name="フローチャート: 判断 587"/>
        <xdr:cNvSpPr/>
      </xdr:nvSpPr>
      <xdr:spPr>
        <a:xfrm>
          <a:off x="12763500" y="984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19157</xdr:rowOff>
    </xdr:from>
    <xdr:ext cx="534377" cy="259045"/>
    <xdr:sp macro="" textlink="">
      <xdr:nvSpPr>
        <xdr:cNvPr id="589" name="テキスト ボックス 588"/>
        <xdr:cNvSpPr txBox="1"/>
      </xdr:nvSpPr>
      <xdr:spPr>
        <a:xfrm>
          <a:off x="12547111" y="962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136573</xdr:rowOff>
    </xdr:from>
    <xdr:to>
      <xdr:col>85</xdr:col>
      <xdr:colOff>177800</xdr:colOff>
      <xdr:row>57</xdr:row>
      <xdr:rowOff>66723</xdr:rowOff>
    </xdr:to>
    <xdr:sp macro="" textlink="">
      <xdr:nvSpPr>
        <xdr:cNvPr id="595" name="楕円 594"/>
        <xdr:cNvSpPr/>
      </xdr:nvSpPr>
      <xdr:spPr>
        <a:xfrm>
          <a:off x="16268700" y="973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159450</xdr:rowOff>
    </xdr:from>
    <xdr:ext cx="534377" cy="259045"/>
    <xdr:sp macro="" textlink="">
      <xdr:nvSpPr>
        <xdr:cNvPr id="596" name="教育費該当値テキスト"/>
        <xdr:cNvSpPr txBox="1"/>
      </xdr:nvSpPr>
      <xdr:spPr>
        <a:xfrm>
          <a:off x="16370300" y="958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120565</xdr:rowOff>
    </xdr:from>
    <xdr:to>
      <xdr:col>81</xdr:col>
      <xdr:colOff>101600</xdr:colOff>
      <xdr:row>57</xdr:row>
      <xdr:rowOff>50715</xdr:rowOff>
    </xdr:to>
    <xdr:sp macro="" textlink="">
      <xdr:nvSpPr>
        <xdr:cNvPr id="597" name="楕円 596"/>
        <xdr:cNvSpPr/>
      </xdr:nvSpPr>
      <xdr:spPr>
        <a:xfrm>
          <a:off x="15430500" y="972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67242</xdr:rowOff>
    </xdr:from>
    <xdr:ext cx="534377" cy="259045"/>
    <xdr:sp macro="" textlink="">
      <xdr:nvSpPr>
        <xdr:cNvPr id="598" name="テキスト ボックス 597"/>
        <xdr:cNvSpPr txBox="1"/>
      </xdr:nvSpPr>
      <xdr:spPr>
        <a:xfrm>
          <a:off x="15214111" y="949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50351</xdr:rowOff>
    </xdr:from>
    <xdr:to>
      <xdr:col>76</xdr:col>
      <xdr:colOff>165100</xdr:colOff>
      <xdr:row>57</xdr:row>
      <xdr:rowOff>151951</xdr:rowOff>
    </xdr:to>
    <xdr:sp macro="" textlink="">
      <xdr:nvSpPr>
        <xdr:cNvPr id="599" name="楕円 598"/>
        <xdr:cNvSpPr/>
      </xdr:nvSpPr>
      <xdr:spPr>
        <a:xfrm>
          <a:off x="14541500" y="982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168478</xdr:rowOff>
    </xdr:from>
    <xdr:ext cx="534377" cy="259045"/>
    <xdr:sp macro="" textlink="">
      <xdr:nvSpPr>
        <xdr:cNvPr id="600" name="テキスト ボックス 599"/>
        <xdr:cNvSpPr txBox="1"/>
      </xdr:nvSpPr>
      <xdr:spPr>
        <a:xfrm>
          <a:off x="14325111" y="9598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53963</xdr:rowOff>
    </xdr:from>
    <xdr:to>
      <xdr:col>72</xdr:col>
      <xdr:colOff>38100</xdr:colOff>
      <xdr:row>57</xdr:row>
      <xdr:rowOff>155563</xdr:rowOff>
    </xdr:to>
    <xdr:sp macro="" textlink="">
      <xdr:nvSpPr>
        <xdr:cNvPr id="601" name="楕円 600"/>
        <xdr:cNvSpPr/>
      </xdr:nvSpPr>
      <xdr:spPr>
        <a:xfrm>
          <a:off x="13652500" y="98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640</xdr:rowOff>
    </xdr:from>
    <xdr:ext cx="534377" cy="259045"/>
    <xdr:sp macro="" textlink="">
      <xdr:nvSpPr>
        <xdr:cNvPr id="602" name="テキスト ボックス 601"/>
        <xdr:cNvSpPr txBox="1"/>
      </xdr:nvSpPr>
      <xdr:spPr>
        <a:xfrm>
          <a:off x="13436111" y="960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120316</xdr:rowOff>
    </xdr:from>
    <xdr:to>
      <xdr:col>67</xdr:col>
      <xdr:colOff>101600</xdr:colOff>
      <xdr:row>58</xdr:row>
      <xdr:rowOff>50466</xdr:rowOff>
    </xdr:to>
    <xdr:sp macro="" textlink="">
      <xdr:nvSpPr>
        <xdr:cNvPr id="603" name="楕円 602"/>
        <xdr:cNvSpPr/>
      </xdr:nvSpPr>
      <xdr:spPr>
        <a:xfrm>
          <a:off x="12763500" y="989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41593</xdr:rowOff>
    </xdr:from>
    <xdr:ext cx="534377" cy="259045"/>
    <xdr:sp macro="" textlink="">
      <xdr:nvSpPr>
        <xdr:cNvPr id="604" name="テキスト ボックス 603"/>
        <xdr:cNvSpPr txBox="1"/>
      </xdr:nvSpPr>
      <xdr:spPr>
        <a:xfrm>
          <a:off x="12547111" y="998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7661</xdr:rowOff>
    </xdr:from>
    <xdr:to>
      <xdr:col>85</xdr:col>
      <xdr:colOff>126364</xdr:colOff>
      <xdr:row>78</xdr:row>
      <xdr:rowOff>139700</xdr:rowOff>
    </xdr:to>
    <xdr:cxnSp macro="">
      <xdr:nvCxnSpPr>
        <xdr:cNvPr id="626" name="直線コネクタ 625"/>
        <xdr:cNvCxnSpPr/>
      </xdr:nvCxnSpPr>
      <xdr:spPr>
        <a:xfrm flipV="1">
          <a:off x="16317595" y="12352061"/>
          <a:ext cx="1269" cy="116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125788</xdr:rowOff>
    </xdr:from>
    <xdr:ext cx="534377" cy="259045"/>
    <xdr:sp macro="" textlink="">
      <xdr:nvSpPr>
        <xdr:cNvPr id="629" name="災害復旧費最大値テキスト"/>
        <xdr:cNvSpPr txBox="1"/>
      </xdr:nvSpPr>
      <xdr:spPr>
        <a:xfrm>
          <a:off x="16370300" y="12127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7661</xdr:rowOff>
    </xdr:from>
    <xdr:to>
      <xdr:col>86</xdr:col>
      <xdr:colOff>25400</xdr:colOff>
      <xdr:row>72</xdr:row>
      <xdr:rowOff>7661</xdr:rowOff>
    </xdr:to>
    <xdr:cxnSp macro="">
      <xdr:nvCxnSpPr>
        <xdr:cNvPr id="630" name="直線コネクタ 629"/>
        <xdr:cNvCxnSpPr/>
      </xdr:nvCxnSpPr>
      <xdr:spPr>
        <a:xfrm>
          <a:off x="16230600" y="123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29332</xdr:rowOff>
    </xdr:from>
    <xdr:to>
      <xdr:col>85</xdr:col>
      <xdr:colOff>127000</xdr:colOff>
      <xdr:row>78</xdr:row>
      <xdr:rowOff>133505</xdr:rowOff>
    </xdr:to>
    <xdr:cxnSp macro="">
      <xdr:nvCxnSpPr>
        <xdr:cNvPr id="631" name="直線コネクタ 630"/>
        <xdr:cNvCxnSpPr/>
      </xdr:nvCxnSpPr>
      <xdr:spPr>
        <a:xfrm flipV="1">
          <a:off x="15481300" y="12545182"/>
          <a:ext cx="838200" cy="96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98463</xdr:rowOff>
    </xdr:from>
    <xdr:ext cx="469744" cy="259045"/>
    <xdr:sp macro="" textlink="">
      <xdr:nvSpPr>
        <xdr:cNvPr id="632" name="災害復旧費平均値テキスト"/>
        <xdr:cNvSpPr txBox="1"/>
      </xdr:nvSpPr>
      <xdr:spPr>
        <a:xfrm>
          <a:off x="16370300" y="13300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120036</xdr:rowOff>
    </xdr:from>
    <xdr:to>
      <xdr:col>85</xdr:col>
      <xdr:colOff>177800</xdr:colOff>
      <xdr:row>78</xdr:row>
      <xdr:rowOff>50186</xdr:rowOff>
    </xdr:to>
    <xdr:sp macro="" textlink="">
      <xdr:nvSpPr>
        <xdr:cNvPr id="633" name="フローチャート: 判断 632"/>
        <xdr:cNvSpPr/>
      </xdr:nvSpPr>
      <xdr:spPr>
        <a:xfrm>
          <a:off x="162687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113891</xdr:rowOff>
    </xdr:from>
    <xdr:to>
      <xdr:col>81</xdr:col>
      <xdr:colOff>50800</xdr:colOff>
      <xdr:row>78</xdr:row>
      <xdr:rowOff>133505</xdr:rowOff>
    </xdr:to>
    <xdr:cxnSp macro="">
      <xdr:nvCxnSpPr>
        <xdr:cNvPr id="634" name="直線コネクタ 633"/>
        <xdr:cNvCxnSpPr/>
      </xdr:nvCxnSpPr>
      <xdr:spPr>
        <a:xfrm>
          <a:off x="14592300" y="13486991"/>
          <a:ext cx="889000" cy="1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28001</xdr:rowOff>
    </xdr:from>
    <xdr:to>
      <xdr:col>81</xdr:col>
      <xdr:colOff>101600</xdr:colOff>
      <xdr:row>78</xdr:row>
      <xdr:rowOff>129601</xdr:rowOff>
    </xdr:to>
    <xdr:sp macro="" textlink="">
      <xdr:nvSpPr>
        <xdr:cNvPr id="635" name="フローチャート: 判断 634"/>
        <xdr:cNvSpPr/>
      </xdr:nvSpPr>
      <xdr:spPr>
        <a:xfrm>
          <a:off x="15430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146128</xdr:rowOff>
    </xdr:from>
    <xdr:ext cx="469744" cy="259045"/>
    <xdr:sp macro="" textlink="">
      <xdr:nvSpPr>
        <xdr:cNvPr id="636" name="テキスト ボックス 635"/>
        <xdr:cNvSpPr txBox="1"/>
      </xdr:nvSpPr>
      <xdr:spPr>
        <a:xfrm>
          <a:off x="15246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49448</xdr:rowOff>
    </xdr:from>
    <xdr:to>
      <xdr:col>76</xdr:col>
      <xdr:colOff>114300</xdr:colOff>
      <xdr:row>78</xdr:row>
      <xdr:rowOff>113891</xdr:rowOff>
    </xdr:to>
    <xdr:cxnSp macro="">
      <xdr:nvCxnSpPr>
        <xdr:cNvPr id="637" name="直線コネクタ 636"/>
        <xdr:cNvCxnSpPr/>
      </xdr:nvCxnSpPr>
      <xdr:spPr>
        <a:xfrm>
          <a:off x="13703300" y="13422548"/>
          <a:ext cx="889000" cy="6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159835</xdr:rowOff>
    </xdr:from>
    <xdr:to>
      <xdr:col>76</xdr:col>
      <xdr:colOff>165100</xdr:colOff>
      <xdr:row>78</xdr:row>
      <xdr:rowOff>89985</xdr:rowOff>
    </xdr:to>
    <xdr:sp macro="" textlink="">
      <xdr:nvSpPr>
        <xdr:cNvPr id="638" name="フローチャート: 判断 637"/>
        <xdr:cNvSpPr/>
      </xdr:nvSpPr>
      <xdr:spPr>
        <a:xfrm>
          <a:off x="14541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106512</xdr:rowOff>
    </xdr:from>
    <xdr:ext cx="469744" cy="259045"/>
    <xdr:sp macro="" textlink="">
      <xdr:nvSpPr>
        <xdr:cNvPr id="639" name="テキスト ボックス 638"/>
        <xdr:cNvSpPr txBox="1"/>
      </xdr:nvSpPr>
      <xdr:spPr>
        <a:xfrm>
          <a:off x="14357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48031</xdr:rowOff>
    </xdr:from>
    <xdr:to>
      <xdr:col>71</xdr:col>
      <xdr:colOff>177800</xdr:colOff>
      <xdr:row>78</xdr:row>
      <xdr:rowOff>49448</xdr:rowOff>
    </xdr:to>
    <xdr:cxnSp macro="">
      <xdr:nvCxnSpPr>
        <xdr:cNvPr id="640" name="直線コネクタ 639"/>
        <xdr:cNvCxnSpPr/>
      </xdr:nvCxnSpPr>
      <xdr:spPr>
        <a:xfrm>
          <a:off x="12814300" y="13421131"/>
          <a:ext cx="889000" cy="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10695</xdr:rowOff>
    </xdr:from>
    <xdr:to>
      <xdr:col>72</xdr:col>
      <xdr:colOff>38100</xdr:colOff>
      <xdr:row>78</xdr:row>
      <xdr:rowOff>112295</xdr:rowOff>
    </xdr:to>
    <xdr:sp macro="" textlink="">
      <xdr:nvSpPr>
        <xdr:cNvPr id="641" name="フローチャート: 判断 640"/>
        <xdr:cNvSpPr/>
      </xdr:nvSpPr>
      <xdr:spPr>
        <a:xfrm>
          <a:off x="13652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103422</xdr:rowOff>
    </xdr:from>
    <xdr:ext cx="469744" cy="259045"/>
    <xdr:sp macro="" textlink="">
      <xdr:nvSpPr>
        <xdr:cNvPr id="642" name="テキスト ボックス 641"/>
        <xdr:cNvSpPr txBox="1"/>
      </xdr:nvSpPr>
      <xdr:spPr>
        <a:xfrm>
          <a:off x="13468428" y="1347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45031</xdr:rowOff>
    </xdr:from>
    <xdr:to>
      <xdr:col>67</xdr:col>
      <xdr:colOff>101600</xdr:colOff>
      <xdr:row>78</xdr:row>
      <xdr:rowOff>146631</xdr:rowOff>
    </xdr:to>
    <xdr:sp macro="" textlink="">
      <xdr:nvSpPr>
        <xdr:cNvPr id="643" name="フローチャート: 判断 642"/>
        <xdr:cNvSpPr/>
      </xdr:nvSpPr>
      <xdr:spPr>
        <a:xfrm>
          <a:off x="12763500" y="1341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137758</xdr:rowOff>
    </xdr:from>
    <xdr:ext cx="469744" cy="259045"/>
    <xdr:sp macro="" textlink="">
      <xdr:nvSpPr>
        <xdr:cNvPr id="644" name="テキスト ボックス 643"/>
        <xdr:cNvSpPr txBox="1"/>
      </xdr:nvSpPr>
      <xdr:spPr>
        <a:xfrm>
          <a:off x="12579428" y="1351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149982</xdr:rowOff>
    </xdr:from>
    <xdr:to>
      <xdr:col>85</xdr:col>
      <xdr:colOff>177800</xdr:colOff>
      <xdr:row>73</xdr:row>
      <xdr:rowOff>80132</xdr:rowOff>
    </xdr:to>
    <xdr:sp macro="" textlink="">
      <xdr:nvSpPr>
        <xdr:cNvPr id="650" name="楕円 649"/>
        <xdr:cNvSpPr/>
      </xdr:nvSpPr>
      <xdr:spPr>
        <a:xfrm>
          <a:off x="16268700" y="1249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1409</xdr:rowOff>
    </xdr:from>
    <xdr:ext cx="534377" cy="259045"/>
    <xdr:sp macro="" textlink="">
      <xdr:nvSpPr>
        <xdr:cNvPr id="651" name="災害復旧費該当値テキスト"/>
        <xdr:cNvSpPr txBox="1"/>
      </xdr:nvSpPr>
      <xdr:spPr>
        <a:xfrm>
          <a:off x="16370300" y="1234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82705</xdr:rowOff>
    </xdr:from>
    <xdr:to>
      <xdr:col>81</xdr:col>
      <xdr:colOff>101600</xdr:colOff>
      <xdr:row>79</xdr:row>
      <xdr:rowOff>12855</xdr:rowOff>
    </xdr:to>
    <xdr:sp macro="" textlink="">
      <xdr:nvSpPr>
        <xdr:cNvPr id="652" name="楕円 651"/>
        <xdr:cNvSpPr/>
      </xdr:nvSpPr>
      <xdr:spPr>
        <a:xfrm>
          <a:off x="15430500" y="134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3982</xdr:rowOff>
    </xdr:from>
    <xdr:ext cx="378565" cy="259045"/>
    <xdr:sp macro="" textlink="">
      <xdr:nvSpPr>
        <xdr:cNvPr id="653" name="テキスト ボックス 652"/>
        <xdr:cNvSpPr txBox="1"/>
      </xdr:nvSpPr>
      <xdr:spPr>
        <a:xfrm>
          <a:off x="15292017" y="13548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63091</xdr:rowOff>
    </xdr:from>
    <xdr:to>
      <xdr:col>76</xdr:col>
      <xdr:colOff>165100</xdr:colOff>
      <xdr:row>78</xdr:row>
      <xdr:rowOff>164691</xdr:rowOff>
    </xdr:to>
    <xdr:sp macro="" textlink="">
      <xdr:nvSpPr>
        <xdr:cNvPr id="654" name="楕円 653"/>
        <xdr:cNvSpPr/>
      </xdr:nvSpPr>
      <xdr:spPr>
        <a:xfrm>
          <a:off x="14541500" y="1343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155818</xdr:rowOff>
    </xdr:from>
    <xdr:ext cx="469744" cy="259045"/>
    <xdr:sp macro="" textlink="">
      <xdr:nvSpPr>
        <xdr:cNvPr id="655" name="テキスト ボックス 654"/>
        <xdr:cNvSpPr txBox="1"/>
      </xdr:nvSpPr>
      <xdr:spPr>
        <a:xfrm>
          <a:off x="14357428" y="13528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170098</xdr:rowOff>
    </xdr:from>
    <xdr:to>
      <xdr:col>72</xdr:col>
      <xdr:colOff>38100</xdr:colOff>
      <xdr:row>78</xdr:row>
      <xdr:rowOff>100248</xdr:rowOff>
    </xdr:to>
    <xdr:sp macro="" textlink="">
      <xdr:nvSpPr>
        <xdr:cNvPr id="656" name="楕円 655"/>
        <xdr:cNvSpPr/>
      </xdr:nvSpPr>
      <xdr:spPr>
        <a:xfrm>
          <a:off x="13652500" y="133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116775</xdr:rowOff>
    </xdr:from>
    <xdr:ext cx="469744" cy="259045"/>
    <xdr:sp macro="" textlink="">
      <xdr:nvSpPr>
        <xdr:cNvPr id="657" name="テキスト ボックス 656"/>
        <xdr:cNvSpPr txBox="1"/>
      </xdr:nvSpPr>
      <xdr:spPr>
        <a:xfrm>
          <a:off x="13468428" y="13146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168681</xdr:rowOff>
    </xdr:from>
    <xdr:to>
      <xdr:col>67</xdr:col>
      <xdr:colOff>101600</xdr:colOff>
      <xdr:row>78</xdr:row>
      <xdr:rowOff>98831</xdr:rowOff>
    </xdr:to>
    <xdr:sp macro="" textlink="">
      <xdr:nvSpPr>
        <xdr:cNvPr id="658" name="楕円 657"/>
        <xdr:cNvSpPr/>
      </xdr:nvSpPr>
      <xdr:spPr>
        <a:xfrm>
          <a:off x="12763500" y="13370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115358</xdr:rowOff>
    </xdr:from>
    <xdr:ext cx="469744" cy="259045"/>
    <xdr:sp macro="" textlink="">
      <xdr:nvSpPr>
        <xdr:cNvPr id="659" name="テキスト ボックス 658"/>
        <xdr:cNvSpPr txBox="1"/>
      </xdr:nvSpPr>
      <xdr:spPr>
        <a:xfrm>
          <a:off x="12579428" y="13145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83" name="直線コネクタ 68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8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85" name="直線コネクタ 68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8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87" name="直線コネクタ 68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62844</xdr:rowOff>
    </xdr:from>
    <xdr:to>
      <xdr:col>85</xdr:col>
      <xdr:colOff>127000</xdr:colOff>
      <xdr:row>95</xdr:row>
      <xdr:rowOff>92425</xdr:rowOff>
    </xdr:to>
    <xdr:cxnSp macro="">
      <xdr:nvCxnSpPr>
        <xdr:cNvPr id="688" name="直線コネクタ 687"/>
        <xdr:cNvCxnSpPr/>
      </xdr:nvCxnSpPr>
      <xdr:spPr>
        <a:xfrm>
          <a:off x="15481300" y="16350594"/>
          <a:ext cx="838200" cy="2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19321</xdr:rowOff>
    </xdr:from>
    <xdr:ext cx="534377" cy="259045"/>
    <xdr:sp macro="" textlink="">
      <xdr:nvSpPr>
        <xdr:cNvPr id="689" name="公債費平均値テキスト"/>
        <xdr:cNvSpPr txBox="1"/>
      </xdr:nvSpPr>
      <xdr:spPr>
        <a:xfrm>
          <a:off x="16370300" y="16478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690" name="フローチャート: 判断 68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60223</xdr:rowOff>
    </xdr:from>
    <xdr:to>
      <xdr:col>81</xdr:col>
      <xdr:colOff>50800</xdr:colOff>
      <xdr:row>95</xdr:row>
      <xdr:rowOff>62844</xdr:rowOff>
    </xdr:to>
    <xdr:cxnSp macro="">
      <xdr:nvCxnSpPr>
        <xdr:cNvPr id="691" name="直線コネクタ 690"/>
        <xdr:cNvCxnSpPr/>
      </xdr:nvCxnSpPr>
      <xdr:spPr>
        <a:xfrm>
          <a:off x="14592300" y="16347973"/>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692" name="フローチャート: 判断 69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137934</xdr:rowOff>
    </xdr:from>
    <xdr:ext cx="534377" cy="259045"/>
    <xdr:sp macro="" textlink="">
      <xdr:nvSpPr>
        <xdr:cNvPr id="693" name="テキスト ボックス 692"/>
        <xdr:cNvSpPr txBox="1"/>
      </xdr:nvSpPr>
      <xdr:spPr>
        <a:xfrm>
          <a:off x="15214111" y="1659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60223</xdr:rowOff>
    </xdr:from>
    <xdr:to>
      <xdr:col>76</xdr:col>
      <xdr:colOff>114300</xdr:colOff>
      <xdr:row>95</xdr:row>
      <xdr:rowOff>73017</xdr:rowOff>
    </xdr:to>
    <xdr:cxnSp macro="">
      <xdr:nvCxnSpPr>
        <xdr:cNvPr id="694" name="直線コネクタ 693"/>
        <xdr:cNvCxnSpPr/>
      </xdr:nvCxnSpPr>
      <xdr:spPr>
        <a:xfrm flipV="1">
          <a:off x="13703300" y="16347973"/>
          <a:ext cx="889000" cy="1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695" name="フローチャート: 判断 69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142377</xdr:rowOff>
    </xdr:from>
    <xdr:ext cx="534377" cy="259045"/>
    <xdr:sp macro="" textlink="">
      <xdr:nvSpPr>
        <xdr:cNvPr id="696" name="テキスト ボックス 695"/>
        <xdr:cNvSpPr txBox="1"/>
      </xdr:nvSpPr>
      <xdr:spPr>
        <a:xfrm>
          <a:off x="14325111" y="1660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73017</xdr:rowOff>
    </xdr:from>
    <xdr:to>
      <xdr:col>71</xdr:col>
      <xdr:colOff>177800</xdr:colOff>
      <xdr:row>95</xdr:row>
      <xdr:rowOff>108200</xdr:rowOff>
    </xdr:to>
    <xdr:cxnSp macro="">
      <xdr:nvCxnSpPr>
        <xdr:cNvPr id="697" name="直線コネクタ 696"/>
        <xdr:cNvCxnSpPr/>
      </xdr:nvCxnSpPr>
      <xdr:spPr>
        <a:xfrm flipV="1">
          <a:off x="12814300" y="16360767"/>
          <a:ext cx="889000" cy="35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698" name="フローチャート: 判断 69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13552</xdr:rowOff>
    </xdr:from>
    <xdr:ext cx="534377" cy="259045"/>
    <xdr:sp macro="" textlink="">
      <xdr:nvSpPr>
        <xdr:cNvPr id="699" name="テキスト ボックス 698"/>
        <xdr:cNvSpPr txBox="1"/>
      </xdr:nvSpPr>
      <xdr:spPr>
        <a:xfrm>
          <a:off x="13436111" y="16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126955</xdr:rowOff>
    </xdr:from>
    <xdr:to>
      <xdr:col>67</xdr:col>
      <xdr:colOff>101600</xdr:colOff>
      <xdr:row>96</xdr:row>
      <xdr:rowOff>57105</xdr:rowOff>
    </xdr:to>
    <xdr:sp macro="" textlink="">
      <xdr:nvSpPr>
        <xdr:cNvPr id="700" name="フローチャート: 判断 699"/>
        <xdr:cNvSpPr/>
      </xdr:nvSpPr>
      <xdr:spPr>
        <a:xfrm>
          <a:off x="12763500" y="1641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48232</xdr:rowOff>
    </xdr:from>
    <xdr:ext cx="534377" cy="259045"/>
    <xdr:sp macro="" textlink="">
      <xdr:nvSpPr>
        <xdr:cNvPr id="701" name="テキスト ボックス 700"/>
        <xdr:cNvSpPr txBox="1"/>
      </xdr:nvSpPr>
      <xdr:spPr>
        <a:xfrm>
          <a:off x="12547111" y="1650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41625</xdr:rowOff>
    </xdr:from>
    <xdr:to>
      <xdr:col>85</xdr:col>
      <xdr:colOff>177800</xdr:colOff>
      <xdr:row>95</xdr:row>
      <xdr:rowOff>143225</xdr:rowOff>
    </xdr:to>
    <xdr:sp macro="" textlink="">
      <xdr:nvSpPr>
        <xdr:cNvPr id="707" name="楕円 706"/>
        <xdr:cNvSpPr/>
      </xdr:nvSpPr>
      <xdr:spPr>
        <a:xfrm>
          <a:off x="16268700" y="1632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64502</xdr:rowOff>
    </xdr:from>
    <xdr:ext cx="534377" cy="259045"/>
    <xdr:sp macro="" textlink="">
      <xdr:nvSpPr>
        <xdr:cNvPr id="708" name="公債費該当値テキスト"/>
        <xdr:cNvSpPr txBox="1"/>
      </xdr:nvSpPr>
      <xdr:spPr>
        <a:xfrm>
          <a:off x="16370300" y="1618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12044</xdr:rowOff>
    </xdr:from>
    <xdr:to>
      <xdr:col>81</xdr:col>
      <xdr:colOff>101600</xdr:colOff>
      <xdr:row>95</xdr:row>
      <xdr:rowOff>113644</xdr:rowOff>
    </xdr:to>
    <xdr:sp macro="" textlink="">
      <xdr:nvSpPr>
        <xdr:cNvPr id="709" name="楕円 708"/>
        <xdr:cNvSpPr/>
      </xdr:nvSpPr>
      <xdr:spPr>
        <a:xfrm>
          <a:off x="15430500" y="162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130171</xdr:rowOff>
    </xdr:from>
    <xdr:ext cx="534377" cy="259045"/>
    <xdr:sp macro="" textlink="">
      <xdr:nvSpPr>
        <xdr:cNvPr id="710" name="テキスト ボックス 709"/>
        <xdr:cNvSpPr txBox="1"/>
      </xdr:nvSpPr>
      <xdr:spPr>
        <a:xfrm>
          <a:off x="15214111" y="1607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9423</xdr:rowOff>
    </xdr:from>
    <xdr:to>
      <xdr:col>76</xdr:col>
      <xdr:colOff>165100</xdr:colOff>
      <xdr:row>95</xdr:row>
      <xdr:rowOff>111023</xdr:rowOff>
    </xdr:to>
    <xdr:sp macro="" textlink="">
      <xdr:nvSpPr>
        <xdr:cNvPr id="711" name="楕円 710"/>
        <xdr:cNvSpPr/>
      </xdr:nvSpPr>
      <xdr:spPr>
        <a:xfrm>
          <a:off x="14541500" y="1629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127550</xdr:rowOff>
    </xdr:from>
    <xdr:ext cx="534377" cy="259045"/>
    <xdr:sp macro="" textlink="">
      <xdr:nvSpPr>
        <xdr:cNvPr id="712" name="テキスト ボックス 711"/>
        <xdr:cNvSpPr txBox="1"/>
      </xdr:nvSpPr>
      <xdr:spPr>
        <a:xfrm>
          <a:off x="14325111" y="1607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22217</xdr:rowOff>
    </xdr:from>
    <xdr:to>
      <xdr:col>72</xdr:col>
      <xdr:colOff>38100</xdr:colOff>
      <xdr:row>95</xdr:row>
      <xdr:rowOff>123817</xdr:rowOff>
    </xdr:to>
    <xdr:sp macro="" textlink="">
      <xdr:nvSpPr>
        <xdr:cNvPr id="713" name="楕円 712"/>
        <xdr:cNvSpPr/>
      </xdr:nvSpPr>
      <xdr:spPr>
        <a:xfrm>
          <a:off x="13652500" y="16309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140344</xdr:rowOff>
    </xdr:from>
    <xdr:ext cx="534377" cy="259045"/>
    <xdr:sp macro="" textlink="">
      <xdr:nvSpPr>
        <xdr:cNvPr id="714" name="テキスト ボックス 713"/>
        <xdr:cNvSpPr txBox="1"/>
      </xdr:nvSpPr>
      <xdr:spPr>
        <a:xfrm>
          <a:off x="13436111" y="1608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57400</xdr:rowOff>
    </xdr:from>
    <xdr:to>
      <xdr:col>67</xdr:col>
      <xdr:colOff>101600</xdr:colOff>
      <xdr:row>95</xdr:row>
      <xdr:rowOff>159000</xdr:rowOff>
    </xdr:to>
    <xdr:sp macro="" textlink="">
      <xdr:nvSpPr>
        <xdr:cNvPr id="715" name="楕円 714"/>
        <xdr:cNvSpPr/>
      </xdr:nvSpPr>
      <xdr:spPr>
        <a:xfrm>
          <a:off x="12763500" y="163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4077</xdr:rowOff>
    </xdr:from>
    <xdr:ext cx="534377" cy="259045"/>
    <xdr:sp macro="" textlink="">
      <xdr:nvSpPr>
        <xdr:cNvPr id="716" name="テキスト ボックス 715"/>
        <xdr:cNvSpPr txBox="1"/>
      </xdr:nvSpPr>
      <xdr:spPr>
        <a:xfrm>
          <a:off x="12547111" y="1612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38" name="直線コネクタ 73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3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4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42" name="直線コネクタ 74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4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45" name="フローチャート: 判断 74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47" name="フローチャート: 判断 74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48" name="テキスト ボックス 74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50" name="フローチャート: 判断 74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51" name="テキスト ボックス 75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53" name="フローチャート: 判断 75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54" name="テキスト ボックス 75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156566</xdr:rowOff>
    </xdr:from>
    <xdr:to>
      <xdr:col>98</xdr:col>
      <xdr:colOff>38100</xdr:colOff>
      <xdr:row>38</xdr:row>
      <xdr:rowOff>86716</xdr:rowOff>
    </xdr:to>
    <xdr:sp macro="" textlink="">
      <xdr:nvSpPr>
        <xdr:cNvPr id="755" name="フローチャート: 判断 754"/>
        <xdr:cNvSpPr/>
      </xdr:nvSpPr>
      <xdr:spPr>
        <a:xfrm>
          <a:off x="18605500" y="650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103243</xdr:rowOff>
    </xdr:from>
    <xdr:ext cx="378565" cy="259045"/>
    <xdr:sp macro="" textlink="">
      <xdr:nvSpPr>
        <xdr:cNvPr id="756" name="テキスト ボックス 755"/>
        <xdr:cNvSpPr txBox="1"/>
      </xdr:nvSpPr>
      <xdr:spPr>
        <a:xfrm>
          <a:off x="18467017" y="62754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6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は山間部に位置し、古くから農林業振興施策を積極的に行っていることから、農林水産業費が全国・県・類似団体平均と比較して高い水準にある。また、小口融資制度や経営安定資金事業の実施や、当市の基幹産業である観光業振興施策を積極的に行っていることから商工費も高い水準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年度の特徴としては、新クリーンセンター建設工事や北部学校給食センター改築工事といった大型事業を実施したことから衛生費、教育費が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高止まりしており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引き続き高い水準となった。また、豪雨災害等により災害復旧費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が大幅に増え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年度から財政調整基金の中長期的な見通しのもと計画的な取り崩しをしており、歳計剰余金の積み立てを取り崩し額が上回り、基金残高は減となった。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○実質収支額・実質単年度収支</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新クリーンセンター建設工事や北部学校給食センター改築工事といった大型事業の実施によ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が大きくなっており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、実質単年度収支は赤字となっているが、財政調整基金の取り崩しにより、実質収支額は黒字となっている。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対象となる一般会計、特別会計、公営企業会計の実質収支は資金剰余金が生じているため、連結実質赤字比率はない。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今後も各会計において健全な財政運営に努めていくとともに、公営企業会計においては、料金の適正化などにより独立採算制がとれるよう勧めていく。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過去４年と比較して同様の水準で推移しており、類似団体と比較して高い状況にある。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大型事業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実施</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が予定されており、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引き続き選択と集中を図り、実質公債費比率の上昇を抑制する。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岐阜県下呂市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a:solidFill>
                <a:schemeClr val="dk1"/>
              </a:solidFill>
              <a:effectLst/>
              <a:latin typeface="+mn-lt"/>
              <a:ea typeface="+mn-ea"/>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年度に将来負担額を充当可能財源が上回ったため将来負担比率がなくなっていたが、平成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年度の比率は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11.5</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年度の比率△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％との比較では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ポイント悪化したことにな</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悪化の主な要因は、大型建設事業及び災害復旧事業の市債の発行により地方債の現在高が増額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(5.3</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となったこと、財政調整基金の計画的活用及び災害対応に伴う取崩し等により充当可能基金の現在高が減額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となったこと。改善要因となる公営企業債残高の減に伴う公営企業債等繰入見込額が減額</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となったものの、将来負担額を充当可能財源が下回ったため、将来負担比率が発生することとな</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将来負担比率における早期健全化基準は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350.0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％で、基準を超えていないことから、現時点において将来への財政圧迫の度合いは高いものではない。</a:t>
          </a:r>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岐阜県下呂市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特定目的基金全体で</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億円を積み立てるなどの一方で、</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豪雨災害対応等のため</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財政調整基金を</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と大きく取り崩し</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たことにより、基金全体では約</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11.5</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億円の減となった。</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財政調整基金の計画的な取り崩しや大型事業に伴う公共事業基金の活用など、基金全体としては減少傾向にある。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消防防災基金：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消防防災施設整備等に必要な経費の財源とする。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子育て応援基金：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下呂市内の中学生学校給食費の負担軽減の財源とする。</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公共事業基金：北部学校給食センター改築事業のため２億円を取り崩したことによる減。</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消防防災基金：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消防防災施設整備等のため</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億円を積み立てたことによる増。</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子育て応援基金：</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下呂市内の中学生学校給食費の負担軽減のため</a:t>
          </a:r>
          <a:r>
            <a:rPr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0.2</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取り崩し</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たことによる</a:t>
          </a:r>
          <a:r>
            <a:rPr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減</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ふるさと基金：美輝の里修繕事業、ひめしゃがの湯修繕事業のため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億円</a:t>
          </a:r>
          <a:r>
            <a:rPr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を取り崩したことによる減。</a:t>
          </a:r>
          <a:endParaRPr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有線テレビ施設維持基金：有線テレビ施設の機器更新</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のため</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億円を取り崩し</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たことによる減</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子育て応援基金：平成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年間、中学生の学校給食費負担軽減のため取り崩して活用予定。</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国際交流基金：毎年</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600</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万円を取り崩して姉妹都市であるケチカン市、ペンサコーラ市との交流事業を継続。</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mn-lt"/>
              <a:ea typeface="+mn-ea"/>
              <a:cs typeface="+mn-cs"/>
            </a:rPr>
            <a:t>　</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年度から財政調整基金の中長期的な見通しのもと計画的な取り崩しをして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いるが、平成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年度は豪雨災害等のため計画以上に取り崩すこととなり、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前年度と比較して</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大幅な</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減となっている。</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今後も計画的な取り崩しを予定しており、財政調整基金として不測の支出に備えるべき金額を維持しながら、過度の積み立てとならないよう有効活用していく。また、取り崩し額を活用する期間に事務事業の見直しを進め、身の丈に合った歳出規模となるよう改善に努め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利息の積み立てによる増。</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　地方債の償還計画を踏まえ、活用時期までは利息の積み立てをしていく。</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5" name="正方形/長方形 4"/>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32,576
32,147
851.21
25,412,384
24,046,511
575,002
13,448,809
22,011,306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有形固定資産減価償却率は、類似団体平均や全国平均、県平均と比べて低い数値となっているが、徐々に数値が悪化しており資産の老朽化は進んでいる。当市は、平成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年度に公共施設等総合管理計画を策定しており、今後は当該計画に基づき、公共建築物等の保有量を圧縮しながら施設の維持管理を適正に進める。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3" name="直線コネクタ 52"/>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4" name="テキスト ボックス 53"/>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5" name="直線コネクタ 54"/>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6" name="テキスト ボックス 55"/>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9" name="直線コネクタ 58"/>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0" name="テキスト ボックス 59"/>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1" name="直線コネクタ 60"/>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2" name="テキスト ボックス 61"/>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66" name="直線コネクタ 65"/>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67"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68" name="直線コネクタ 67"/>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9"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0" name="直線コネクタ 69"/>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118339</xdr:rowOff>
    </xdr:from>
    <xdr:ext cx="405111" cy="259045"/>
    <xdr:sp macro="" textlink="">
      <xdr:nvSpPr>
        <xdr:cNvPr id="71" name="有形固定資産減価償却率平均値テキスト"/>
        <xdr:cNvSpPr txBox="1"/>
      </xdr:nvSpPr>
      <xdr:spPr>
        <a:xfrm>
          <a:off x="4813300" y="5861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2" name="フローチャート: 判断 71"/>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73" name="フローチャート: 判断 72"/>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74" name="フローチャート: 判断 73"/>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75" name="フローチャート: 判断 74"/>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81" name="楕円 80"/>
        <xdr:cNvSpPr/>
      </xdr:nvSpPr>
      <xdr:spPr>
        <a:xfrm>
          <a:off x="4711700" y="603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99077</xdr:rowOff>
    </xdr:from>
    <xdr:ext cx="405111" cy="259045"/>
    <xdr:sp macro="" textlink="">
      <xdr:nvSpPr>
        <xdr:cNvPr id="82" name="有形固定資産減価償却率該当値テキスト"/>
        <xdr:cNvSpPr txBox="1"/>
      </xdr:nvSpPr>
      <xdr:spPr>
        <a:xfrm>
          <a:off x="4813300" y="6014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10372</xdr:rowOff>
    </xdr:from>
    <xdr:to>
      <xdr:col>19</xdr:col>
      <xdr:colOff>187325</xdr:colOff>
      <xdr:row>31</xdr:row>
      <xdr:rowOff>111972</xdr:rowOff>
    </xdr:to>
    <xdr:sp macro="" textlink="">
      <xdr:nvSpPr>
        <xdr:cNvPr id="83" name="楕円 82"/>
        <xdr:cNvSpPr/>
      </xdr:nvSpPr>
      <xdr:spPr>
        <a:xfrm>
          <a:off x="4000500" y="6096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0</xdr:rowOff>
    </xdr:from>
    <xdr:to>
      <xdr:col>23</xdr:col>
      <xdr:colOff>85725</xdr:colOff>
      <xdr:row>31</xdr:row>
      <xdr:rowOff>61172</xdr:rowOff>
    </xdr:to>
    <xdr:cxnSp macro="">
      <xdr:nvCxnSpPr>
        <xdr:cNvPr id="84" name="直線コネクタ 83"/>
        <xdr:cNvCxnSpPr/>
      </xdr:nvCxnSpPr>
      <xdr:spPr>
        <a:xfrm flipV="1">
          <a:off x="4051300" y="608647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75142</xdr:rowOff>
    </xdr:from>
    <xdr:to>
      <xdr:col>15</xdr:col>
      <xdr:colOff>187325</xdr:colOff>
      <xdr:row>32</xdr:row>
      <xdr:rowOff>5292</xdr:rowOff>
    </xdr:to>
    <xdr:sp macro="" textlink="">
      <xdr:nvSpPr>
        <xdr:cNvPr id="85" name="楕円 84"/>
        <xdr:cNvSpPr/>
      </xdr:nvSpPr>
      <xdr:spPr>
        <a:xfrm>
          <a:off x="32385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61172</xdr:rowOff>
    </xdr:from>
    <xdr:to>
      <xdr:col>19</xdr:col>
      <xdr:colOff>136525</xdr:colOff>
      <xdr:row>31</xdr:row>
      <xdr:rowOff>125942</xdr:rowOff>
    </xdr:to>
    <xdr:cxnSp macro="">
      <xdr:nvCxnSpPr>
        <xdr:cNvPr id="86" name="直線コネクタ 85"/>
        <xdr:cNvCxnSpPr/>
      </xdr:nvCxnSpPr>
      <xdr:spPr>
        <a:xfrm flipV="1">
          <a:off x="3289300" y="614764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133985</xdr:rowOff>
    </xdr:from>
    <xdr:to>
      <xdr:col>11</xdr:col>
      <xdr:colOff>187325</xdr:colOff>
      <xdr:row>33</xdr:row>
      <xdr:rowOff>64135</xdr:rowOff>
    </xdr:to>
    <xdr:sp macro="" textlink="">
      <xdr:nvSpPr>
        <xdr:cNvPr id="87" name="楕円 86"/>
        <xdr:cNvSpPr/>
      </xdr:nvSpPr>
      <xdr:spPr>
        <a:xfrm>
          <a:off x="247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125942</xdr:rowOff>
    </xdr:from>
    <xdr:to>
      <xdr:col>15</xdr:col>
      <xdr:colOff>136525</xdr:colOff>
      <xdr:row>33</xdr:row>
      <xdr:rowOff>13335</xdr:rowOff>
    </xdr:to>
    <xdr:cxnSp macro="">
      <xdr:nvCxnSpPr>
        <xdr:cNvPr id="88" name="直線コネクタ 87"/>
        <xdr:cNvCxnSpPr/>
      </xdr:nvCxnSpPr>
      <xdr:spPr>
        <a:xfrm flipV="1">
          <a:off x="2527300" y="6212417"/>
          <a:ext cx="762000" cy="23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34942</xdr:rowOff>
    </xdr:from>
    <xdr:ext cx="405111" cy="259045"/>
    <xdr:sp macro="" textlink="">
      <xdr:nvSpPr>
        <xdr:cNvPr id="89" name="n_1aveValue有形固定資産減価償却率"/>
        <xdr:cNvSpPr txBox="1"/>
      </xdr:nvSpPr>
      <xdr:spPr>
        <a:xfrm>
          <a:off x="38360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56532</xdr:rowOff>
    </xdr:from>
    <xdr:ext cx="405111" cy="259045"/>
    <xdr:sp macro="" textlink="">
      <xdr:nvSpPr>
        <xdr:cNvPr id="90" name="n_2aveValue有形固定資産減価償却率"/>
        <xdr:cNvSpPr txBox="1"/>
      </xdr:nvSpPr>
      <xdr:spPr>
        <a:xfrm>
          <a:off x="3086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142892</xdr:rowOff>
    </xdr:from>
    <xdr:ext cx="405111" cy="259045"/>
    <xdr:sp macro="" textlink="">
      <xdr:nvSpPr>
        <xdr:cNvPr id="91" name="n_3aveValue有形固定資産減価償却率"/>
        <xdr:cNvSpPr txBox="1"/>
      </xdr:nvSpPr>
      <xdr:spPr>
        <a:xfrm>
          <a:off x="2324744" y="5886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103099</xdr:rowOff>
    </xdr:from>
    <xdr:ext cx="405111" cy="259045"/>
    <xdr:sp macro="" textlink="">
      <xdr:nvSpPr>
        <xdr:cNvPr id="92" name="n_1mainValue有形固定資産減価償却率"/>
        <xdr:cNvSpPr txBox="1"/>
      </xdr:nvSpPr>
      <xdr:spPr>
        <a:xfrm>
          <a:off x="3836044" y="6189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167869</xdr:rowOff>
    </xdr:from>
    <xdr:ext cx="405111" cy="259045"/>
    <xdr:sp macro="" textlink="">
      <xdr:nvSpPr>
        <xdr:cNvPr id="93" name="n_2mainValue有形固定資産減価償却率"/>
        <xdr:cNvSpPr txBox="1"/>
      </xdr:nvSpPr>
      <xdr:spPr>
        <a:xfrm>
          <a:off x="3086744" y="6254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55262</xdr:rowOff>
    </xdr:from>
    <xdr:ext cx="405111" cy="259045"/>
    <xdr:sp macro="" textlink="">
      <xdr:nvSpPr>
        <xdr:cNvPr id="94" name="n_3mainValue有形固定資産減価償却率"/>
        <xdr:cNvSpPr txBox="1"/>
      </xdr:nvSpPr>
      <xdr:spPr>
        <a:xfrm>
          <a:off x="2324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[ 471.8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当市の債務償還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471.8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で、類似団体平均、全国平均よりも低くなっているが、償還財源である分母の数値は、単年度の業務収支の増減により変動するため数値の変動が大き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、経年比較や複数年度の平均値を用いて評価・分析をする必要がある。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0" name="テキスト ボックス 10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2" name="テキスト ボックス 111"/>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0" name="テキスト ボックス 119"/>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2" name="テキスト ボックス 121"/>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24" name="直線コネクタ 123"/>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25"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26" name="直線コネクタ 125"/>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27"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28" name="直線コネクタ 127"/>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99437</xdr:rowOff>
    </xdr:from>
    <xdr:ext cx="469744" cy="259045"/>
    <xdr:sp macro="" textlink="">
      <xdr:nvSpPr>
        <xdr:cNvPr id="129" name="債務償還比率平均値テキスト"/>
        <xdr:cNvSpPr txBox="1"/>
      </xdr:nvSpPr>
      <xdr:spPr>
        <a:xfrm>
          <a:off x="14846300" y="56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30" name="フローチャート: 判断 129"/>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31" name="フローチャート: 判断 130"/>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2" name="テキスト ボックス 13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3" name="テキスト ボックス 13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4" name="テキスト ボックス 13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5" name="テキスト ボックス 13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6" name="テキスト ボックス 13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125878</xdr:rowOff>
    </xdr:from>
    <xdr:to>
      <xdr:col>76</xdr:col>
      <xdr:colOff>73025</xdr:colOff>
      <xdr:row>32</xdr:row>
      <xdr:rowOff>56028</xdr:rowOff>
    </xdr:to>
    <xdr:sp macro="" textlink="">
      <xdr:nvSpPr>
        <xdr:cNvPr id="137" name="楕円 136"/>
        <xdr:cNvSpPr/>
      </xdr:nvSpPr>
      <xdr:spPr>
        <a:xfrm>
          <a:off x="14744700" y="621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104305</xdr:rowOff>
    </xdr:from>
    <xdr:ext cx="469744" cy="259045"/>
    <xdr:sp macro="" textlink="">
      <xdr:nvSpPr>
        <xdr:cNvPr id="138" name="債務償還比率該当値テキスト"/>
        <xdr:cNvSpPr txBox="1"/>
      </xdr:nvSpPr>
      <xdr:spPr>
        <a:xfrm>
          <a:off x="14846300" y="619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145309</xdr:rowOff>
    </xdr:from>
    <xdr:to>
      <xdr:col>72</xdr:col>
      <xdr:colOff>123825</xdr:colOff>
      <xdr:row>32</xdr:row>
      <xdr:rowOff>75459</xdr:rowOff>
    </xdr:to>
    <xdr:sp macro="" textlink="">
      <xdr:nvSpPr>
        <xdr:cNvPr id="139" name="楕円 138"/>
        <xdr:cNvSpPr/>
      </xdr:nvSpPr>
      <xdr:spPr>
        <a:xfrm>
          <a:off x="14033500" y="623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5228</xdr:rowOff>
    </xdr:from>
    <xdr:to>
      <xdr:col>76</xdr:col>
      <xdr:colOff>22225</xdr:colOff>
      <xdr:row>32</xdr:row>
      <xdr:rowOff>24659</xdr:rowOff>
    </xdr:to>
    <xdr:cxnSp macro="">
      <xdr:nvCxnSpPr>
        <xdr:cNvPr id="140" name="直線コネクタ 139"/>
        <xdr:cNvCxnSpPr/>
      </xdr:nvCxnSpPr>
      <xdr:spPr>
        <a:xfrm flipV="1">
          <a:off x="14084300" y="6263153"/>
          <a:ext cx="7112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66597</xdr:rowOff>
    </xdr:from>
    <xdr:ext cx="469744" cy="259045"/>
    <xdr:sp macro="" textlink="">
      <xdr:nvSpPr>
        <xdr:cNvPr id="141" name="n_1aveValue債務償還比率"/>
        <xdr:cNvSpPr txBox="1"/>
      </xdr:nvSpPr>
      <xdr:spPr>
        <a:xfrm>
          <a:off x="13836727" y="563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66586</xdr:rowOff>
    </xdr:from>
    <xdr:ext cx="469744" cy="259045"/>
    <xdr:sp macro="" textlink="">
      <xdr:nvSpPr>
        <xdr:cNvPr id="142" name="n_1mainValue債務償還比率"/>
        <xdr:cNvSpPr txBox="1"/>
      </xdr:nvSpPr>
      <xdr:spPr>
        <a:xfrm>
          <a:off x="13836727" y="632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3" name="正方形/長方形 14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4" name="正方形/長方形 14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5" name="テキスト ボックス 14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6" name="テキスト ボックス 14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7" name="テキスト ボックス 14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8" name="テキスト ボックス 14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32,576
32,147
851.21
25,412,384
24,046,511
575,002
13,448,809
22,011,306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162577</xdr:rowOff>
    </xdr:from>
    <xdr:ext cx="405111" cy="259045"/>
    <xdr:sp macro="" textlink="">
      <xdr:nvSpPr>
        <xdr:cNvPr id="61" name="【道路】&#10;有形固定資産減価償却率平均値テキスト"/>
        <xdr:cNvSpPr txBox="1"/>
      </xdr:nvSpPr>
      <xdr:spPr>
        <a:xfrm>
          <a:off x="4673600" y="6334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52070</xdr:rowOff>
    </xdr:from>
    <xdr:to>
      <xdr:col>24</xdr:col>
      <xdr:colOff>114300</xdr:colOff>
      <xdr:row>38</xdr:row>
      <xdr:rowOff>153670</xdr:rowOff>
    </xdr:to>
    <xdr:sp macro="" textlink="">
      <xdr:nvSpPr>
        <xdr:cNvPr id="71" name="楕円 70"/>
        <xdr:cNvSpPr/>
      </xdr:nvSpPr>
      <xdr:spPr>
        <a:xfrm>
          <a:off x="45847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30497</xdr:rowOff>
    </xdr:from>
    <xdr:ext cx="405111" cy="259045"/>
    <xdr:sp macro="" textlink="">
      <xdr:nvSpPr>
        <xdr:cNvPr id="72" name="【道路】&#10;有形固定資産減価償却率該当値テキスト"/>
        <xdr:cNvSpPr txBox="1"/>
      </xdr:nvSpPr>
      <xdr:spPr>
        <a:xfrm>
          <a:off x="4673600"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90170</xdr:rowOff>
    </xdr:from>
    <xdr:to>
      <xdr:col>20</xdr:col>
      <xdr:colOff>38100</xdr:colOff>
      <xdr:row>39</xdr:row>
      <xdr:rowOff>20320</xdr:rowOff>
    </xdr:to>
    <xdr:sp macro="" textlink="">
      <xdr:nvSpPr>
        <xdr:cNvPr id="73" name="楕円 72"/>
        <xdr:cNvSpPr/>
      </xdr:nvSpPr>
      <xdr:spPr>
        <a:xfrm>
          <a:off x="3746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102870</xdr:rowOff>
    </xdr:from>
    <xdr:to>
      <xdr:col>24</xdr:col>
      <xdr:colOff>63500</xdr:colOff>
      <xdr:row>38</xdr:row>
      <xdr:rowOff>140970</xdr:rowOff>
    </xdr:to>
    <xdr:cxnSp macro="">
      <xdr:nvCxnSpPr>
        <xdr:cNvPr id="74" name="直線コネクタ 73"/>
        <xdr:cNvCxnSpPr/>
      </xdr:nvCxnSpPr>
      <xdr:spPr>
        <a:xfrm flipV="1">
          <a:off x="3797300" y="661797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124460</xdr:rowOff>
    </xdr:from>
    <xdr:to>
      <xdr:col>15</xdr:col>
      <xdr:colOff>101600</xdr:colOff>
      <xdr:row>39</xdr:row>
      <xdr:rowOff>54610</xdr:rowOff>
    </xdr:to>
    <xdr:sp macro="" textlink="">
      <xdr:nvSpPr>
        <xdr:cNvPr id="75" name="楕円 74"/>
        <xdr:cNvSpPr/>
      </xdr:nvSpPr>
      <xdr:spPr>
        <a:xfrm>
          <a:off x="2857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140970</xdr:rowOff>
    </xdr:from>
    <xdr:to>
      <xdr:col>19</xdr:col>
      <xdr:colOff>177800</xdr:colOff>
      <xdr:row>39</xdr:row>
      <xdr:rowOff>3810</xdr:rowOff>
    </xdr:to>
    <xdr:cxnSp macro="">
      <xdr:nvCxnSpPr>
        <xdr:cNvPr id="76" name="直線コネクタ 75"/>
        <xdr:cNvCxnSpPr/>
      </xdr:nvCxnSpPr>
      <xdr:spPr>
        <a:xfrm flipV="1">
          <a:off x="2908300" y="6656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23495</xdr:rowOff>
    </xdr:from>
    <xdr:to>
      <xdr:col>10</xdr:col>
      <xdr:colOff>165100</xdr:colOff>
      <xdr:row>39</xdr:row>
      <xdr:rowOff>125095</xdr:rowOff>
    </xdr:to>
    <xdr:sp macro="" textlink="">
      <xdr:nvSpPr>
        <xdr:cNvPr id="77" name="楕円 76"/>
        <xdr:cNvSpPr/>
      </xdr:nvSpPr>
      <xdr:spPr>
        <a:xfrm>
          <a:off x="1968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3810</xdr:rowOff>
    </xdr:from>
    <xdr:to>
      <xdr:col>15</xdr:col>
      <xdr:colOff>50800</xdr:colOff>
      <xdr:row>39</xdr:row>
      <xdr:rowOff>74295</xdr:rowOff>
    </xdr:to>
    <xdr:cxnSp macro="">
      <xdr:nvCxnSpPr>
        <xdr:cNvPr id="78" name="直線コネクタ 77"/>
        <xdr:cNvCxnSpPr/>
      </xdr:nvCxnSpPr>
      <xdr:spPr>
        <a:xfrm flipV="1">
          <a:off x="2019300" y="669036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79" name="n_1aveValue【道路】&#10;有形固定資産減価償却率"/>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126382</xdr:rowOff>
    </xdr:from>
    <xdr:ext cx="405111" cy="259045"/>
    <xdr:sp macro="" textlink="">
      <xdr:nvSpPr>
        <xdr:cNvPr id="80" name="n_2aveValue【道路】&#10;有形固定資産減価償却率"/>
        <xdr:cNvSpPr txBox="1"/>
      </xdr:nvSpPr>
      <xdr:spPr>
        <a:xfrm>
          <a:off x="27057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139717</xdr:rowOff>
    </xdr:from>
    <xdr:ext cx="405111" cy="259045"/>
    <xdr:sp macro="" textlink="">
      <xdr:nvSpPr>
        <xdr:cNvPr id="81" name="n_3aveValue【道路】&#10;有形固定資産減価償却率"/>
        <xdr:cNvSpPr txBox="1"/>
      </xdr:nvSpPr>
      <xdr:spPr>
        <a:xfrm>
          <a:off x="1816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11447</xdr:rowOff>
    </xdr:from>
    <xdr:ext cx="405111" cy="259045"/>
    <xdr:sp macro="" textlink="">
      <xdr:nvSpPr>
        <xdr:cNvPr id="82" name="n_1mainValue【道路】&#10;有形固定資産減価償却率"/>
        <xdr:cNvSpPr txBox="1"/>
      </xdr:nvSpPr>
      <xdr:spPr>
        <a:xfrm>
          <a:off x="35820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45737</xdr:rowOff>
    </xdr:from>
    <xdr:ext cx="405111" cy="259045"/>
    <xdr:sp macro="" textlink="">
      <xdr:nvSpPr>
        <xdr:cNvPr id="83" name="n_2mainValue【道路】&#10;有形固定資産減価償却率"/>
        <xdr:cNvSpPr txBox="1"/>
      </xdr:nvSpPr>
      <xdr:spPr>
        <a:xfrm>
          <a:off x="2705744" y="673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116222</xdr:rowOff>
    </xdr:from>
    <xdr:ext cx="405111" cy="259045"/>
    <xdr:sp macro="" textlink="">
      <xdr:nvSpPr>
        <xdr:cNvPr id="84" name="n_3mainValue【道路】&#10;有形固定資産減価償却率"/>
        <xdr:cNvSpPr txBox="1"/>
      </xdr:nvSpPr>
      <xdr:spPr>
        <a:xfrm>
          <a:off x="1816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7028</xdr:rowOff>
    </xdr:from>
    <xdr:ext cx="534377" cy="259045"/>
    <xdr:sp macro="" textlink="">
      <xdr:nvSpPr>
        <xdr:cNvPr id="113" name="【道路】&#10;一人当たり延長平均値テキスト"/>
        <xdr:cNvSpPr txBox="1"/>
      </xdr:nvSpPr>
      <xdr:spPr>
        <a:xfrm>
          <a:off x="10515600" y="68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7" name="フローチャート: 判断 116"/>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20962</xdr:rowOff>
    </xdr:from>
    <xdr:to>
      <xdr:col>55</xdr:col>
      <xdr:colOff>50800</xdr:colOff>
      <xdr:row>37</xdr:row>
      <xdr:rowOff>122562</xdr:rowOff>
    </xdr:to>
    <xdr:sp macro="" textlink="">
      <xdr:nvSpPr>
        <xdr:cNvPr id="123" name="楕円 122"/>
        <xdr:cNvSpPr/>
      </xdr:nvSpPr>
      <xdr:spPr>
        <a:xfrm>
          <a:off x="10426700" y="636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43839</xdr:rowOff>
    </xdr:from>
    <xdr:ext cx="534377" cy="259045"/>
    <xdr:sp macro="" textlink="">
      <xdr:nvSpPr>
        <xdr:cNvPr id="124" name="【道路】&#10;一人当たり延長該当値テキスト"/>
        <xdr:cNvSpPr txBox="1"/>
      </xdr:nvSpPr>
      <xdr:spPr>
        <a:xfrm>
          <a:off x="10515600" y="621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37497</xdr:rowOff>
    </xdr:from>
    <xdr:to>
      <xdr:col>50</xdr:col>
      <xdr:colOff>165100</xdr:colOff>
      <xdr:row>37</xdr:row>
      <xdr:rowOff>139097</xdr:rowOff>
    </xdr:to>
    <xdr:sp macro="" textlink="">
      <xdr:nvSpPr>
        <xdr:cNvPr id="125" name="楕円 124"/>
        <xdr:cNvSpPr/>
      </xdr:nvSpPr>
      <xdr:spPr>
        <a:xfrm>
          <a:off x="9588500" y="638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71762</xdr:rowOff>
    </xdr:from>
    <xdr:to>
      <xdr:col>55</xdr:col>
      <xdr:colOff>0</xdr:colOff>
      <xdr:row>37</xdr:row>
      <xdr:rowOff>88297</xdr:rowOff>
    </xdr:to>
    <xdr:cxnSp macro="">
      <xdr:nvCxnSpPr>
        <xdr:cNvPr id="126" name="直線コネクタ 125"/>
        <xdr:cNvCxnSpPr/>
      </xdr:nvCxnSpPr>
      <xdr:spPr>
        <a:xfrm flipV="1">
          <a:off x="9639300" y="6415412"/>
          <a:ext cx="838200" cy="1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51594</xdr:rowOff>
    </xdr:from>
    <xdr:to>
      <xdr:col>46</xdr:col>
      <xdr:colOff>38100</xdr:colOff>
      <xdr:row>37</xdr:row>
      <xdr:rowOff>153194</xdr:rowOff>
    </xdr:to>
    <xdr:sp macro="" textlink="">
      <xdr:nvSpPr>
        <xdr:cNvPr id="127" name="楕円 126"/>
        <xdr:cNvSpPr/>
      </xdr:nvSpPr>
      <xdr:spPr>
        <a:xfrm>
          <a:off x="8699500" y="639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88297</xdr:rowOff>
    </xdr:from>
    <xdr:to>
      <xdr:col>50</xdr:col>
      <xdr:colOff>114300</xdr:colOff>
      <xdr:row>37</xdr:row>
      <xdr:rowOff>102394</xdr:rowOff>
    </xdr:to>
    <xdr:cxnSp macro="">
      <xdr:nvCxnSpPr>
        <xdr:cNvPr id="128" name="直線コネクタ 127"/>
        <xdr:cNvCxnSpPr/>
      </xdr:nvCxnSpPr>
      <xdr:spPr>
        <a:xfrm flipV="1">
          <a:off x="8750300" y="6431947"/>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169952</xdr:rowOff>
    </xdr:from>
    <xdr:to>
      <xdr:col>41</xdr:col>
      <xdr:colOff>101600</xdr:colOff>
      <xdr:row>40</xdr:row>
      <xdr:rowOff>100102</xdr:rowOff>
    </xdr:to>
    <xdr:sp macro="" textlink="">
      <xdr:nvSpPr>
        <xdr:cNvPr id="129" name="楕円 128"/>
        <xdr:cNvSpPr/>
      </xdr:nvSpPr>
      <xdr:spPr>
        <a:xfrm>
          <a:off x="7810500" y="685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102394</xdr:rowOff>
    </xdr:from>
    <xdr:to>
      <xdr:col>45</xdr:col>
      <xdr:colOff>177800</xdr:colOff>
      <xdr:row>40</xdr:row>
      <xdr:rowOff>49302</xdr:rowOff>
    </xdr:to>
    <xdr:cxnSp macro="">
      <xdr:nvCxnSpPr>
        <xdr:cNvPr id="130" name="直線コネクタ 129"/>
        <xdr:cNvCxnSpPr/>
      </xdr:nvCxnSpPr>
      <xdr:spPr>
        <a:xfrm flipV="1">
          <a:off x="7861300" y="6446044"/>
          <a:ext cx="889000" cy="4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122261</xdr:rowOff>
    </xdr:from>
    <xdr:ext cx="534377" cy="259045"/>
    <xdr:sp macro="" textlink="">
      <xdr:nvSpPr>
        <xdr:cNvPr id="131" name="n_1aveValue【道路】&#10;一人当たり延長"/>
        <xdr:cNvSpPr txBox="1"/>
      </xdr:nvSpPr>
      <xdr:spPr>
        <a:xfrm>
          <a:off x="9359411" y="698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127023</xdr:rowOff>
    </xdr:from>
    <xdr:ext cx="534377" cy="259045"/>
    <xdr:sp macro="" textlink="">
      <xdr:nvSpPr>
        <xdr:cNvPr id="132" name="n_2aveValue【道路】&#10;一人当たり延長"/>
        <xdr:cNvSpPr txBox="1"/>
      </xdr:nvSpPr>
      <xdr:spPr>
        <a:xfrm>
          <a:off x="8483111" y="69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166609</xdr:rowOff>
    </xdr:from>
    <xdr:ext cx="534377" cy="259045"/>
    <xdr:sp macro="" textlink="">
      <xdr:nvSpPr>
        <xdr:cNvPr id="133" name="n_3aveValue【道路】&#10;一人当たり延長"/>
        <xdr:cNvSpPr txBox="1"/>
      </xdr:nvSpPr>
      <xdr:spPr>
        <a:xfrm>
          <a:off x="7594111" y="702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155624</xdr:rowOff>
    </xdr:from>
    <xdr:ext cx="534377" cy="259045"/>
    <xdr:sp macro="" textlink="">
      <xdr:nvSpPr>
        <xdr:cNvPr id="134" name="n_1mainValue【道路】&#10;一人当たり延長"/>
        <xdr:cNvSpPr txBox="1"/>
      </xdr:nvSpPr>
      <xdr:spPr>
        <a:xfrm>
          <a:off x="9359411" y="615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169721</xdr:rowOff>
    </xdr:from>
    <xdr:ext cx="534377" cy="259045"/>
    <xdr:sp macro="" textlink="">
      <xdr:nvSpPr>
        <xdr:cNvPr id="135" name="n_2mainValue【道路】&#10;一人当たり延長"/>
        <xdr:cNvSpPr txBox="1"/>
      </xdr:nvSpPr>
      <xdr:spPr>
        <a:xfrm>
          <a:off x="8483111" y="617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116629</xdr:rowOff>
    </xdr:from>
    <xdr:ext cx="534377" cy="259045"/>
    <xdr:sp macro="" textlink="">
      <xdr:nvSpPr>
        <xdr:cNvPr id="136" name="n_3mainValue【道路】&#10;一人当たり延長"/>
        <xdr:cNvSpPr txBox="1"/>
      </xdr:nvSpPr>
      <xdr:spPr>
        <a:xfrm>
          <a:off x="7594111" y="66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131462</xdr:rowOff>
    </xdr:from>
    <xdr:ext cx="405111" cy="259045"/>
    <xdr:sp macro="" textlink="">
      <xdr:nvSpPr>
        <xdr:cNvPr id="165" name="【橋りょう・トンネル】&#10;有形固定資産減価償却率平均値テキスト"/>
        <xdr:cNvSpPr txBox="1"/>
      </xdr:nvSpPr>
      <xdr:spPr>
        <a:xfrm>
          <a:off x="4673600" y="9904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9" name="フローチャート: 判断 168"/>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116840</xdr:rowOff>
    </xdr:from>
    <xdr:to>
      <xdr:col>24</xdr:col>
      <xdr:colOff>114300</xdr:colOff>
      <xdr:row>58</xdr:row>
      <xdr:rowOff>46990</xdr:rowOff>
    </xdr:to>
    <xdr:sp macro="" textlink="">
      <xdr:nvSpPr>
        <xdr:cNvPr id="175" name="楕円 174"/>
        <xdr:cNvSpPr/>
      </xdr:nvSpPr>
      <xdr:spPr>
        <a:xfrm>
          <a:off x="45847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139717</xdr:rowOff>
    </xdr:from>
    <xdr:ext cx="405111" cy="259045"/>
    <xdr:sp macro="" textlink="">
      <xdr:nvSpPr>
        <xdr:cNvPr id="176" name="【橋りょう・トンネル】&#10;有形固定資産減価償却率該当値テキスト"/>
        <xdr:cNvSpPr txBox="1"/>
      </xdr:nvSpPr>
      <xdr:spPr>
        <a:xfrm>
          <a:off x="4673600"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147320</xdr:rowOff>
    </xdr:from>
    <xdr:to>
      <xdr:col>20</xdr:col>
      <xdr:colOff>38100</xdr:colOff>
      <xdr:row>58</xdr:row>
      <xdr:rowOff>77470</xdr:rowOff>
    </xdr:to>
    <xdr:sp macro="" textlink="">
      <xdr:nvSpPr>
        <xdr:cNvPr id="177" name="楕円 176"/>
        <xdr:cNvSpPr/>
      </xdr:nvSpPr>
      <xdr:spPr>
        <a:xfrm>
          <a:off x="3746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167640</xdr:rowOff>
    </xdr:from>
    <xdr:to>
      <xdr:col>24</xdr:col>
      <xdr:colOff>63500</xdr:colOff>
      <xdr:row>58</xdr:row>
      <xdr:rowOff>26670</xdr:rowOff>
    </xdr:to>
    <xdr:cxnSp macro="">
      <xdr:nvCxnSpPr>
        <xdr:cNvPr id="178" name="直線コネクタ 177"/>
        <xdr:cNvCxnSpPr/>
      </xdr:nvCxnSpPr>
      <xdr:spPr>
        <a:xfrm flipV="1">
          <a:off x="3797300" y="994029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8255</xdr:rowOff>
    </xdr:from>
    <xdr:to>
      <xdr:col>15</xdr:col>
      <xdr:colOff>101600</xdr:colOff>
      <xdr:row>58</xdr:row>
      <xdr:rowOff>109855</xdr:rowOff>
    </xdr:to>
    <xdr:sp macro="" textlink="">
      <xdr:nvSpPr>
        <xdr:cNvPr id="179" name="楕円 178"/>
        <xdr:cNvSpPr/>
      </xdr:nvSpPr>
      <xdr:spPr>
        <a:xfrm>
          <a:off x="2857500" y="995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26670</xdr:rowOff>
    </xdr:from>
    <xdr:to>
      <xdr:col>19</xdr:col>
      <xdr:colOff>177800</xdr:colOff>
      <xdr:row>58</xdr:row>
      <xdr:rowOff>59055</xdr:rowOff>
    </xdr:to>
    <xdr:cxnSp macro="">
      <xdr:nvCxnSpPr>
        <xdr:cNvPr id="180" name="直線コネクタ 179"/>
        <xdr:cNvCxnSpPr/>
      </xdr:nvCxnSpPr>
      <xdr:spPr>
        <a:xfrm flipV="1">
          <a:off x="2908300" y="99707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69215</xdr:rowOff>
    </xdr:from>
    <xdr:to>
      <xdr:col>10</xdr:col>
      <xdr:colOff>165100</xdr:colOff>
      <xdr:row>58</xdr:row>
      <xdr:rowOff>170815</xdr:rowOff>
    </xdr:to>
    <xdr:sp macro="" textlink="">
      <xdr:nvSpPr>
        <xdr:cNvPr id="181" name="楕円 180"/>
        <xdr:cNvSpPr/>
      </xdr:nvSpPr>
      <xdr:spPr>
        <a:xfrm>
          <a:off x="1968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59055</xdr:rowOff>
    </xdr:from>
    <xdr:to>
      <xdr:col>15</xdr:col>
      <xdr:colOff>50800</xdr:colOff>
      <xdr:row>58</xdr:row>
      <xdr:rowOff>120015</xdr:rowOff>
    </xdr:to>
    <xdr:cxnSp macro="">
      <xdr:nvCxnSpPr>
        <xdr:cNvPr id="182" name="直線コネクタ 181"/>
        <xdr:cNvCxnSpPr/>
      </xdr:nvCxnSpPr>
      <xdr:spPr>
        <a:xfrm flipV="1">
          <a:off x="2019300" y="1000315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70502</xdr:rowOff>
    </xdr:from>
    <xdr:ext cx="405111" cy="259045"/>
    <xdr:sp macro="" textlink="">
      <xdr:nvSpPr>
        <xdr:cNvPr id="183" name="n_1aveValue【橋りょう・トンネル】&#10;有形固定資産減価償却率"/>
        <xdr:cNvSpPr txBox="1"/>
      </xdr:nvSpPr>
      <xdr:spPr>
        <a:xfrm>
          <a:off x="3582044" y="10014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84" name="n_2aveValue【橋りょう・トンネル】&#10;有形固定資産減価償却率"/>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85" name="n_3aveValue【橋りょう・トンネ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93997</xdr:rowOff>
    </xdr:from>
    <xdr:ext cx="405111" cy="259045"/>
    <xdr:sp macro="" textlink="">
      <xdr:nvSpPr>
        <xdr:cNvPr id="186" name="n_1mainValue【橋りょう・トンネル】&#10;有形固定資産減価償却率"/>
        <xdr:cNvSpPr txBox="1"/>
      </xdr:nvSpPr>
      <xdr:spPr>
        <a:xfrm>
          <a:off x="358204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100982</xdr:rowOff>
    </xdr:from>
    <xdr:ext cx="405111" cy="259045"/>
    <xdr:sp macro="" textlink="">
      <xdr:nvSpPr>
        <xdr:cNvPr id="187" name="n_2mainValue【橋りょう・トンネル】&#10;有形固定資産減価償却率"/>
        <xdr:cNvSpPr txBox="1"/>
      </xdr:nvSpPr>
      <xdr:spPr>
        <a:xfrm>
          <a:off x="2705744" y="10045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161942</xdr:rowOff>
    </xdr:from>
    <xdr:ext cx="405111" cy="259045"/>
    <xdr:sp macro="" textlink="">
      <xdr:nvSpPr>
        <xdr:cNvPr id="188" name="n_3mainValue【橋りょう・トンネル】&#10;有形固定資産減価償却率"/>
        <xdr:cNvSpPr txBox="1"/>
      </xdr:nvSpPr>
      <xdr:spPr>
        <a:xfrm>
          <a:off x="1816744" y="1010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105496</xdr:rowOff>
    </xdr:from>
    <xdr:ext cx="599010" cy="259045"/>
    <xdr:sp macro="" textlink="">
      <xdr:nvSpPr>
        <xdr:cNvPr id="219" name="【橋りょう・トンネル】&#10;一人当たり有形固定資産（償却資産）額平均値テキスト"/>
        <xdr:cNvSpPr txBox="1"/>
      </xdr:nvSpPr>
      <xdr:spPr>
        <a:xfrm>
          <a:off x="10515600" y="10563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23" name="フローチャート: 判断 222"/>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40596</xdr:rowOff>
    </xdr:from>
    <xdr:to>
      <xdr:col>55</xdr:col>
      <xdr:colOff>50800</xdr:colOff>
      <xdr:row>59</xdr:row>
      <xdr:rowOff>142196</xdr:rowOff>
    </xdr:to>
    <xdr:sp macro="" textlink="">
      <xdr:nvSpPr>
        <xdr:cNvPr id="229" name="楕円 228"/>
        <xdr:cNvSpPr/>
      </xdr:nvSpPr>
      <xdr:spPr>
        <a:xfrm>
          <a:off x="10426700" y="101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63473</xdr:rowOff>
    </xdr:from>
    <xdr:ext cx="599010" cy="259045"/>
    <xdr:sp macro="" textlink="">
      <xdr:nvSpPr>
        <xdr:cNvPr id="230" name="【橋りょう・トンネル】&#10;一人当たり有形固定資産（償却資産）額該当値テキスト"/>
        <xdr:cNvSpPr txBox="1"/>
      </xdr:nvSpPr>
      <xdr:spPr>
        <a:xfrm>
          <a:off x="10515600" y="10007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58293</xdr:rowOff>
    </xdr:from>
    <xdr:to>
      <xdr:col>50</xdr:col>
      <xdr:colOff>165100</xdr:colOff>
      <xdr:row>59</xdr:row>
      <xdr:rowOff>159893</xdr:rowOff>
    </xdr:to>
    <xdr:sp macro="" textlink="">
      <xdr:nvSpPr>
        <xdr:cNvPr id="231" name="楕円 230"/>
        <xdr:cNvSpPr/>
      </xdr:nvSpPr>
      <xdr:spPr>
        <a:xfrm>
          <a:off x="9588500" y="101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91396</xdr:rowOff>
    </xdr:from>
    <xdr:to>
      <xdr:col>55</xdr:col>
      <xdr:colOff>0</xdr:colOff>
      <xdr:row>59</xdr:row>
      <xdr:rowOff>109093</xdr:rowOff>
    </xdr:to>
    <xdr:cxnSp macro="">
      <xdr:nvCxnSpPr>
        <xdr:cNvPr id="232" name="直線コネクタ 231"/>
        <xdr:cNvCxnSpPr/>
      </xdr:nvCxnSpPr>
      <xdr:spPr>
        <a:xfrm flipV="1">
          <a:off x="9639300" y="10206946"/>
          <a:ext cx="838200" cy="1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73265</xdr:rowOff>
    </xdr:from>
    <xdr:to>
      <xdr:col>46</xdr:col>
      <xdr:colOff>38100</xdr:colOff>
      <xdr:row>60</xdr:row>
      <xdr:rowOff>3415</xdr:rowOff>
    </xdr:to>
    <xdr:sp macro="" textlink="">
      <xdr:nvSpPr>
        <xdr:cNvPr id="233" name="楕円 232"/>
        <xdr:cNvSpPr/>
      </xdr:nvSpPr>
      <xdr:spPr>
        <a:xfrm>
          <a:off x="8699500" y="1018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109093</xdr:rowOff>
    </xdr:from>
    <xdr:to>
      <xdr:col>50</xdr:col>
      <xdr:colOff>114300</xdr:colOff>
      <xdr:row>59</xdr:row>
      <xdr:rowOff>124065</xdr:rowOff>
    </xdr:to>
    <xdr:cxnSp macro="">
      <xdr:nvCxnSpPr>
        <xdr:cNvPr id="234" name="直線コネクタ 233"/>
        <xdr:cNvCxnSpPr/>
      </xdr:nvCxnSpPr>
      <xdr:spPr>
        <a:xfrm flipV="1">
          <a:off x="8750300" y="10224643"/>
          <a:ext cx="889000" cy="1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86920</xdr:rowOff>
    </xdr:from>
    <xdr:to>
      <xdr:col>41</xdr:col>
      <xdr:colOff>101600</xdr:colOff>
      <xdr:row>60</xdr:row>
      <xdr:rowOff>17070</xdr:rowOff>
    </xdr:to>
    <xdr:sp macro="" textlink="">
      <xdr:nvSpPr>
        <xdr:cNvPr id="235" name="楕円 234"/>
        <xdr:cNvSpPr/>
      </xdr:nvSpPr>
      <xdr:spPr>
        <a:xfrm>
          <a:off x="7810500" y="1020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124065</xdr:rowOff>
    </xdr:from>
    <xdr:to>
      <xdr:col>45</xdr:col>
      <xdr:colOff>177800</xdr:colOff>
      <xdr:row>59</xdr:row>
      <xdr:rowOff>137720</xdr:rowOff>
    </xdr:to>
    <xdr:cxnSp macro="">
      <xdr:nvCxnSpPr>
        <xdr:cNvPr id="236" name="直線コネクタ 235"/>
        <xdr:cNvCxnSpPr/>
      </xdr:nvCxnSpPr>
      <xdr:spPr>
        <a:xfrm flipV="1">
          <a:off x="7861300" y="10239615"/>
          <a:ext cx="889000" cy="1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46249</xdr:rowOff>
    </xdr:from>
    <xdr:ext cx="599010" cy="259045"/>
    <xdr:sp macro="" textlink="">
      <xdr:nvSpPr>
        <xdr:cNvPr id="237" name="n_1aveValue【橋りょう・トンネル】&#10;一人当たり有形固定資産（償却資産）額"/>
        <xdr:cNvSpPr txBox="1"/>
      </xdr:nvSpPr>
      <xdr:spPr>
        <a:xfrm>
          <a:off x="93270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99363</xdr:rowOff>
    </xdr:from>
    <xdr:ext cx="599010" cy="259045"/>
    <xdr:sp macro="" textlink="">
      <xdr:nvSpPr>
        <xdr:cNvPr id="238" name="n_2aveValue【橋りょう・トンネル】&#10;一人当たり有形固定資産（償却資産）額"/>
        <xdr:cNvSpPr txBox="1"/>
      </xdr:nvSpPr>
      <xdr:spPr>
        <a:xfrm>
          <a:off x="8450795" y="10729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114582</xdr:rowOff>
    </xdr:from>
    <xdr:ext cx="599010" cy="259045"/>
    <xdr:sp macro="" textlink="">
      <xdr:nvSpPr>
        <xdr:cNvPr id="239" name="n_3aveValue【橋りょう・トンネル】&#10;一人当たり有形固定資産（償却資産）額"/>
        <xdr:cNvSpPr txBox="1"/>
      </xdr:nvSpPr>
      <xdr:spPr>
        <a:xfrm>
          <a:off x="7561795" y="1074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4970</xdr:rowOff>
    </xdr:from>
    <xdr:ext cx="599010" cy="259045"/>
    <xdr:sp macro="" textlink="">
      <xdr:nvSpPr>
        <xdr:cNvPr id="240" name="n_1mainValue【橋りょう・トンネル】&#10;一人当たり有形固定資産（償却資産）額"/>
        <xdr:cNvSpPr txBox="1"/>
      </xdr:nvSpPr>
      <xdr:spPr>
        <a:xfrm>
          <a:off x="9327095" y="9949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19942</xdr:rowOff>
    </xdr:from>
    <xdr:ext cx="599010" cy="259045"/>
    <xdr:sp macro="" textlink="">
      <xdr:nvSpPr>
        <xdr:cNvPr id="241" name="n_2mainValue【橋りょう・トンネル】&#10;一人当たり有形固定資産（償却資産）額"/>
        <xdr:cNvSpPr txBox="1"/>
      </xdr:nvSpPr>
      <xdr:spPr>
        <a:xfrm>
          <a:off x="8450795" y="9964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33597</xdr:rowOff>
    </xdr:from>
    <xdr:ext cx="599010" cy="259045"/>
    <xdr:sp macro="" textlink="">
      <xdr:nvSpPr>
        <xdr:cNvPr id="242" name="n_3mainValue【橋りょう・トンネル】&#10;一人当たり有形固定資産（償却資産）額"/>
        <xdr:cNvSpPr txBox="1"/>
      </xdr:nvSpPr>
      <xdr:spPr>
        <a:xfrm>
          <a:off x="7561795" y="9977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144780</xdr:rowOff>
    </xdr:to>
    <xdr:cxnSp macro="">
      <xdr:nvCxnSpPr>
        <xdr:cNvPr id="267" name="直線コネクタ 266"/>
        <xdr:cNvCxnSpPr/>
      </xdr:nvCxnSpPr>
      <xdr:spPr>
        <a:xfrm flipV="1">
          <a:off x="4634865" y="13426439"/>
          <a:ext cx="0" cy="1463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148607</xdr:rowOff>
    </xdr:from>
    <xdr:ext cx="405111" cy="259045"/>
    <xdr:sp macro="" textlink="">
      <xdr:nvSpPr>
        <xdr:cNvPr id="268" name="【公営住宅】&#10;有形固定資産減価償却率最小値テキスト"/>
        <xdr:cNvSpPr txBox="1"/>
      </xdr:nvSpPr>
      <xdr:spPr>
        <a:xfrm>
          <a:off x="4673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144780</xdr:rowOff>
    </xdr:from>
    <xdr:to>
      <xdr:col>24</xdr:col>
      <xdr:colOff>152400</xdr:colOff>
      <xdr:row>86</xdr:row>
      <xdr:rowOff>144780</xdr:rowOff>
    </xdr:to>
    <xdr:cxnSp macro="">
      <xdr:nvCxnSpPr>
        <xdr:cNvPr id="269" name="直線コネクタ 268"/>
        <xdr:cNvCxnSpPr/>
      </xdr:nvCxnSpPr>
      <xdr:spPr>
        <a:xfrm>
          <a:off x="4546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70"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71" name="直線コネクタ 270"/>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6366</xdr:rowOff>
    </xdr:from>
    <xdr:ext cx="405111" cy="259045"/>
    <xdr:sp macro="" textlink="">
      <xdr:nvSpPr>
        <xdr:cNvPr id="272" name="【公営住宅】&#10;有形固定資産減価償却率平均値テキスト"/>
        <xdr:cNvSpPr txBox="1"/>
      </xdr:nvSpPr>
      <xdr:spPr>
        <a:xfrm>
          <a:off x="4673600" y="13722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154939</xdr:rowOff>
    </xdr:from>
    <xdr:to>
      <xdr:col>24</xdr:col>
      <xdr:colOff>114300</xdr:colOff>
      <xdr:row>81</xdr:row>
      <xdr:rowOff>85089</xdr:rowOff>
    </xdr:to>
    <xdr:sp macro="" textlink="">
      <xdr:nvSpPr>
        <xdr:cNvPr id="273" name="フローチャート: 判断 272"/>
        <xdr:cNvSpPr/>
      </xdr:nvSpPr>
      <xdr:spPr>
        <a:xfrm>
          <a:off x="4584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128270</xdr:rowOff>
    </xdr:from>
    <xdr:to>
      <xdr:col>20</xdr:col>
      <xdr:colOff>38100</xdr:colOff>
      <xdr:row>81</xdr:row>
      <xdr:rowOff>58420</xdr:rowOff>
    </xdr:to>
    <xdr:sp macro="" textlink="">
      <xdr:nvSpPr>
        <xdr:cNvPr id="274" name="フローチャート: 判断 273"/>
        <xdr:cNvSpPr/>
      </xdr:nvSpPr>
      <xdr:spPr>
        <a:xfrm>
          <a:off x="3746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156845</xdr:rowOff>
    </xdr:from>
    <xdr:to>
      <xdr:col>15</xdr:col>
      <xdr:colOff>101600</xdr:colOff>
      <xdr:row>81</xdr:row>
      <xdr:rowOff>86995</xdr:rowOff>
    </xdr:to>
    <xdr:sp macro="" textlink="">
      <xdr:nvSpPr>
        <xdr:cNvPr id="275" name="フローチャート: 判断 274"/>
        <xdr:cNvSpPr/>
      </xdr:nvSpPr>
      <xdr:spPr>
        <a:xfrm>
          <a:off x="2857500" y="1387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50164</xdr:rowOff>
    </xdr:from>
    <xdr:to>
      <xdr:col>10</xdr:col>
      <xdr:colOff>165100</xdr:colOff>
      <xdr:row>81</xdr:row>
      <xdr:rowOff>151764</xdr:rowOff>
    </xdr:to>
    <xdr:sp macro="" textlink="">
      <xdr:nvSpPr>
        <xdr:cNvPr id="276" name="フローチャート: 判断 275"/>
        <xdr:cNvSpPr/>
      </xdr:nvSpPr>
      <xdr:spPr>
        <a:xfrm>
          <a:off x="1968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12064</xdr:rowOff>
    </xdr:from>
    <xdr:to>
      <xdr:col>24</xdr:col>
      <xdr:colOff>114300</xdr:colOff>
      <xdr:row>81</xdr:row>
      <xdr:rowOff>113664</xdr:rowOff>
    </xdr:to>
    <xdr:sp macro="" textlink="">
      <xdr:nvSpPr>
        <xdr:cNvPr id="282" name="楕円 281"/>
        <xdr:cNvSpPr/>
      </xdr:nvSpPr>
      <xdr:spPr>
        <a:xfrm>
          <a:off x="45847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161941</xdr:rowOff>
    </xdr:from>
    <xdr:ext cx="405111" cy="259045"/>
    <xdr:sp macro="" textlink="">
      <xdr:nvSpPr>
        <xdr:cNvPr id="283" name="【公営住宅】&#10;有形固定資産減価償却率該当値テキスト"/>
        <xdr:cNvSpPr txBox="1"/>
      </xdr:nvSpPr>
      <xdr:spPr>
        <a:xfrm>
          <a:off x="4673600" y="1387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52070</xdr:rowOff>
    </xdr:from>
    <xdr:to>
      <xdr:col>20</xdr:col>
      <xdr:colOff>38100</xdr:colOff>
      <xdr:row>81</xdr:row>
      <xdr:rowOff>153670</xdr:rowOff>
    </xdr:to>
    <xdr:sp macro="" textlink="">
      <xdr:nvSpPr>
        <xdr:cNvPr id="284" name="楕円 283"/>
        <xdr:cNvSpPr/>
      </xdr:nvSpPr>
      <xdr:spPr>
        <a:xfrm>
          <a:off x="3746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62864</xdr:rowOff>
    </xdr:from>
    <xdr:to>
      <xdr:col>24</xdr:col>
      <xdr:colOff>63500</xdr:colOff>
      <xdr:row>81</xdr:row>
      <xdr:rowOff>102870</xdr:rowOff>
    </xdr:to>
    <xdr:cxnSp macro="">
      <xdr:nvCxnSpPr>
        <xdr:cNvPr id="285" name="直線コネクタ 284"/>
        <xdr:cNvCxnSpPr/>
      </xdr:nvCxnSpPr>
      <xdr:spPr>
        <a:xfrm flipV="1">
          <a:off x="3797300" y="13950314"/>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97789</xdr:rowOff>
    </xdr:from>
    <xdr:to>
      <xdr:col>15</xdr:col>
      <xdr:colOff>101600</xdr:colOff>
      <xdr:row>82</xdr:row>
      <xdr:rowOff>27939</xdr:rowOff>
    </xdr:to>
    <xdr:sp macro="" textlink="">
      <xdr:nvSpPr>
        <xdr:cNvPr id="286" name="楕円 285"/>
        <xdr:cNvSpPr/>
      </xdr:nvSpPr>
      <xdr:spPr>
        <a:xfrm>
          <a:off x="2857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102870</xdr:rowOff>
    </xdr:from>
    <xdr:to>
      <xdr:col>19</xdr:col>
      <xdr:colOff>177800</xdr:colOff>
      <xdr:row>81</xdr:row>
      <xdr:rowOff>148589</xdr:rowOff>
    </xdr:to>
    <xdr:cxnSp macro="">
      <xdr:nvCxnSpPr>
        <xdr:cNvPr id="287" name="直線コネクタ 286"/>
        <xdr:cNvCxnSpPr/>
      </xdr:nvCxnSpPr>
      <xdr:spPr>
        <a:xfrm flipV="1">
          <a:off x="2908300" y="139903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88" name="楕円 287"/>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148589</xdr:rowOff>
    </xdr:from>
    <xdr:to>
      <xdr:col>15</xdr:col>
      <xdr:colOff>50800</xdr:colOff>
      <xdr:row>82</xdr:row>
      <xdr:rowOff>72389</xdr:rowOff>
    </xdr:to>
    <xdr:cxnSp macro="">
      <xdr:nvCxnSpPr>
        <xdr:cNvPr id="289" name="直線コネクタ 288"/>
        <xdr:cNvCxnSpPr/>
      </xdr:nvCxnSpPr>
      <xdr:spPr>
        <a:xfrm flipV="1">
          <a:off x="2019300" y="140360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74947</xdr:rowOff>
    </xdr:from>
    <xdr:ext cx="405111" cy="259045"/>
    <xdr:sp macro="" textlink="">
      <xdr:nvSpPr>
        <xdr:cNvPr id="290" name="n_1aveValue【公営住宅】&#10;有形固定資産減価償却率"/>
        <xdr:cNvSpPr txBox="1"/>
      </xdr:nvSpPr>
      <xdr:spPr>
        <a:xfrm>
          <a:off x="35820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103522</xdr:rowOff>
    </xdr:from>
    <xdr:ext cx="405111" cy="259045"/>
    <xdr:sp macro="" textlink="">
      <xdr:nvSpPr>
        <xdr:cNvPr id="291" name="n_2aveValue【公営住宅】&#10;有形固定資産減価償却率"/>
        <xdr:cNvSpPr txBox="1"/>
      </xdr:nvSpPr>
      <xdr:spPr>
        <a:xfrm>
          <a:off x="2705744" y="1364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168291</xdr:rowOff>
    </xdr:from>
    <xdr:ext cx="405111" cy="259045"/>
    <xdr:sp macro="" textlink="">
      <xdr:nvSpPr>
        <xdr:cNvPr id="292" name="n_3aveValue【公営住宅】&#10;有形固定資産減価償却率"/>
        <xdr:cNvSpPr txBox="1"/>
      </xdr:nvSpPr>
      <xdr:spPr>
        <a:xfrm>
          <a:off x="1816744" y="1371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144797</xdr:rowOff>
    </xdr:from>
    <xdr:ext cx="405111" cy="259045"/>
    <xdr:sp macro="" textlink="">
      <xdr:nvSpPr>
        <xdr:cNvPr id="293" name="n_1mainValue【公営住宅】&#10;有形固定資産減価償却率"/>
        <xdr:cNvSpPr txBox="1"/>
      </xdr:nvSpPr>
      <xdr:spPr>
        <a:xfrm>
          <a:off x="35820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19066</xdr:rowOff>
    </xdr:from>
    <xdr:ext cx="405111" cy="259045"/>
    <xdr:sp macro="" textlink="">
      <xdr:nvSpPr>
        <xdr:cNvPr id="294" name="n_2mainValue【公営住宅】&#10;有形固定資産減価償却率"/>
        <xdr:cNvSpPr txBox="1"/>
      </xdr:nvSpPr>
      <xdr:spPr>
        <a:xfrm>
          <a:off x="2705744" y="1407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114316</xdr:rowOff>
    </xdr:from>
    <xdr:ext cx="405111" cy="259045"/>
    <xdr:sp macro="" textlink="">
      <xdr:nvSpPr>
        <xdr:cNvPr id="295" name="n_3mainValue【公営住宅】&#10;有形固定資産減価償却率"/>
        <xdr:cNvSpPr txBox="1"/>
      </xdr:nvSpPr>
      <xdr:spPr>
        <a:xfrm>
          <a:off x="1816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6" name="直線コネクタ 30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7" name="テキスト ボックス 30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8" name="直線コネクタ 30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09" name="テキスト ボックス 308"/>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0" name="直線コネクタ 30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1" name="テキスト ボックス 310"/>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2" name="直線コネクタ 31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3" name="テキスト ボックス 312"/>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7" name="直線コネクタ 316"/>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8"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19" name="直線コネクタ 318"/>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0"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1" name="直線コネクタ 320"/>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2" name="【公営住宅】&#10;一人当たり面積平均値テキスト"/>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3" name="フローチャート: 判断 322"/>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4" name="フローチャート: 判断 323"/>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5" name="フローチャート: 判断 324"/>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26" name="フローチャート: 判断 325"/>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132483</xdr:rowOff>
    </xdr:from>
    <xdr:to>
      <xdr:col>55</xdr:col>
      <xdr:colOff>50800</xdr:colOff>
      <xdr:row>86</xdr:row>
      <xdr:rowOff>62633</xdr:rowOff>
    </xdr:to>
    <xdr:sp macro="" textlink="">
      <xdr:nvSpPr>
        <xdr:cNvPr id="332" name="楕円 331"/>
        <xdr:cNvSpPr/>
      </xdr:nvSpPr>
      <xdr:spPr>
        <a:xfrm>
          <a:off x="10426700" y="147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71454</xdr:rowOff>
    </xdr:from>
    <xdr:ext cx="469744" cy="259045"/>
    <xdr:sp macro="" textlink="">
      <xdr:nvSpPr>
        <xdr:cNvPr id="333" name="【公営住宅】&#10;一人当たり面積該当値テキスト"/>
        <xdr:cNvSpPr txBox="1"/>
      </xdr:nvSpPr>
      <xdr:spPr>
        <a:xfrm>
          <a:off x="10515600" y="14644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132781</xdr:rowOff>
    </xdr:from>
    <xdr:to>
      <xdr:col>50</xdr:col>
      <xdr:colOff>165100</xdr:colOff>
      <xdr:row>86</xdr:row>
      <xdr:rowOff>62931</xdr:rowOff>
    </xdr:to>
    <xdr:sp macro="" textlink="">
      <xdr:nvSpPr>
        <xdr:cNvPr id="334" name="楕円 333"/>
        <xdr:cNvSpPr/>
      </xdr:nvSpPr>
      <xdr:spPr>
        <a:xfrm>
          <a:off x="9588500" y="147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11833</xdr:rowOff>
    </xdr:from>
    <xdr:to>
      <xdr:col>55</xdr:col>
      <xdr:colOff>0</xdr:colOff>
      <xdr:row>86</xdr:row>
      <xdr:rowOff>12131</xdr:rowOff>
    </xdr:to>
    <xdr:cxnSp macro="">
      <xdr:nvCxnSpPr>
        <xdr:cNvPr id="335" name="直線コネクタ 334"/>
        <xdr:cNvCxnSpPr/>
      </xdr:nvCxnSpPr>
      <xdr:spPr>
        <a:xfrm flipV="1">
          <a:off x="9639300" y="14756533"/>
          <a:ext cx="838200" cy="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133215</xdr:rowOff>
    </xdr:from>
    <xdr:to>
      <xdr:col>46</xdr:col>
      <xdr:colOff>38100</xdr:colOff>
      <xdr:row>86</xdr:row>
      <xdr:rowOff>63365</xdr:rowOff>
    </xdr:to>
    <xdr:sp macro="" textlink="">
      <xdr:nvSpPr>
        <xdr:cNvPr id="336" name="楕円 335"/>
        <xdr:cNvSpPr/>
      </xdr:nvSpPr>
      <xdr:spPr>
        <a:xfrm>
          <a:off x="8699500" y="147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12131</xdr:rowOff>
    </xdr:from>
    <xdr:to>
      <xdr:col>50</xdr:col>
      <xdr:colOff>114300</xdr:colOff>
      <xdr:row>86</xdr:row>
      <xdr:rowOff>12565</xdr:rowOff>
    </xdr:to>
    <xdr:cxnSp macro="">
      <xdr:nvCxnSpPr>
        <xdr:cNvPr id="337" name="直線コネクタ 336"/>
        <xdr:cNvCxnSpPr/>
      </xdr:nvCxnSpPr>
      <xdr:spPr>
        <a:xfrm flipV="1">
          <a:off x="8750300" y="14756831"/>
          <a:ext cx="8890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133581</xdr:rowOff>
    </xdr:from>
    <xdr:to>
      <xdr:col>41</xdr:col>
      <xdr:colOff>101600</xdr:colOff>
      <xdr:row>86</xdr:row>
      <xdr:rowOff>63731</xdr:rowOff>
    </xdr:to>
    <xdr:sp macro="" textlink="">
      <xdr:nvSpPr>
        <xdr:cNvPr id="338" name="楕円 337"/>
        <xdr:cNvSpPr/>
      </xdr:nvSpPr>
      <xdr:spPr>
        <a:xfrm>
          <a:off x="7810500" y="1470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12565</xdr:rowOff>
    </xdr:from>
    <xdr:to>
      <xdr:col>45</xdr:col>
      <xdr:colOff>177800</xdr:colOff>
      <xdr:row>86</xdr:row>
      <xdr:rowOff>12931</xdr:rowOff>
    </xdr:to>
    <xdr:cxnSp macro="">
      <xdr:nvCxnSpPr>
        <xdr:cNvPr id="339" name="直線コネクタ 338"/>
        <xdr:cNvCxnSpPr/>
      </xdr:nvCxnSpPr>
      <xdr:spPr>
        <a:xfrm flipV="1">
          <a:off x="7861300" y="14757265"/>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0"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1"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42" name="n_3aveValue【公営住宅】&#10;一人当たり面積"/>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54058</xdr:rowOff>
    </xdr:from>
    <xdr:ext cx="469744" cy="259045"/>
    <xdr:sp macro="" textlink="">
      <xdr:nvSpPr>
        <xdr:cNvPr id="343" name="n_1mainValue【公営住宅】&#10;一人当たり面積"/>
        <xdr:cNvSpPr txBox="1"/>
      </xdr:nvSpPr>
      <xdr:spPr>
        <a:xfrm>
          <a:off x="9391727" y="1479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54492</xdr:rowOff>
    </xdr:from>
    <xdr:ext cx="469744" cy="259045"/>
    <xdr:sp macro="" textlink="">
      <xdr:nvSpPr>
        <xdr:cNvPr id="344" name="n_2mainValue【公営住宅】&#10;一人当たり面積"/>
        <xdr:cNvSpPr txBox="1"/>
      </xdr:nvSpPr>
      <xdr:spPr>
        <a:xfrm>
          <a:off x="8515427" y="1479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54858</xdr:rowOff>
    </xdr:from>
    <xdr:ext cx="469744" cy="259045"/>
    <xdr:sp macro="" textlink="">
      <xdr:nvSpPr>
        <xdr:cNvPr id="345" name="n_3mainValue【公営住宅】&#10;一人当たり面積"/>
        <xdr:cNvSpPr txBox="1"/>
      </xdr:nvSpPr>
      <xdr:spPr>
        <a:xfrm>
          <a:off x="7626427" y="1479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72" name="テキスト ボックス 37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3" name="直線コネクタ 37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74" name="テキスト ボックス 37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5" name="直線コネクタ 37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6" name="テキスト ボックス 37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7" name="直線コネクタ 37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8" name="テキスト ボックス 37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9" name="直線コネクタ 37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0" name="テキスト ボックス 37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1" name="直線コネクタ 38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82" name="テキスト ボックス 38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386" name="直線コネクタ 385"/>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387"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388" name="直線コネクタ 387"/>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389"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390" name="直線コネクタ 389"/>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22877</xdr:rowOff>
    </xdr:from>
    <xdr:ext cx="405111" cy="259045"/>
    <xdr:sp macro="" textlink="">
      <xdr:nvSpPr>
        <xdr:cNvPr id="391" name="【認定こども園・幼稚園・保育所】&#10;有形固定資産減価償却率平均値テキスト"/>
        <xdr:cNvSpPr txBox="1"/>
      </xdr:nvSpPr>
      <xdr:spPr>
        <a:xfrm>
          <a:off x="16357600" y="6537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392" name="フローチャート: 判断 391"/>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393" name="フローチャート: 判断 392"/>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394" name="フローチャート: 判断 393"/>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395" name="フローチャート: 判断 394"/>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61595</xdr:rowOff>
    </xdr:from>
    <xdr:to>
      <xdr:col>85</xdr:col>
      <xdr:colOff>177800</xdr:colOff>
      <xdr:row>37</xdr:row>
      <xdr:rowOff>163195</xdr:rowOff>
    </xdr:to>
    <xdr:sp macro="" textlink="">
      <xdr:nvSpPr>
        <xdr:cNvPr id="401" name="楕円 400"/>
        <xdr:cNvSpPr/>
      </xdr:nvSpPr>
      <xdr:spPr>
        <a:xfrm>
          <a:off x="16268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84472</xdr:rowOff>
    </xdr:from>
    <xdr:ext cx="405111" cy="259045"/>
    <xdr:sp macro="" textlink="">
      <xdr:nvSpPr>
        <xdr:cNvPr id="402" name="【認定こども園・幼稚園・保育所】&#10;有形固定資産減価償却率該当値テキスト"/>
        <xdr:cNvSpPr txBox="1"/>
      </xdr:nvSpPr>
      <xdr:spPr>
        <a:xfrm>
          <a:off x="16357600"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101600</xdr:rowOff>
    </xdr:from>
    <xdr:to>
      <xdr:col>81</xdr:col>
      <xdr:colOff>101600</xdr:colOff>
      <xdr:row>38</xdr:row>
      <xdr:rowOff>31750</xdr:rowOff>
    </xdr:to>
    <xdr:sp macro="" textlink="">
      <xdr:nvSpPr>
        <xdr:cNvPr id="403" name="楕円 402"/>
        <xdr:cNvSpPr/>
      </xdr:nvSpPr>
      <xdr:spPr>
        <a:xfrm>
          <a:off x="15430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112395</xdr:rowOff>
    </xdr:from>
    <xdr:to>
      <xdr:col>85</xdr:col>
      <xdr:colOff>127000</xdr:colOff>
      <xdr:row>37</xdr:row>
      <xdr:rowOff>152400</xdr:rowOff>
    </xdr:to>
    <xdr:cxnSp macro="">
      <xdr:nvCxnSpPr>
        <xdr:cNvPr id="404" name="直線コネクタ 403"/>
        <xdr:cNvCxnSpPr/>
      </xdr:nvCxnSpPr>
      <xdr:spPr>
        <a:xfrm flipV="1">
          <a:off x="15481300" y="64560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166370</xdr:rowOff>
    </xdr:from>
    <xdr:to>
      <xdr:col>76</xdr:col>
      <xdr:colOff>165100</xdr:colOff>
      <xdr:row>38</xdr:row>
      <xdr:rowOff>96520</xdr:rowOff>
    </xdr:to>
    <xdr:sp macro="" textlink="">
      <xdr:nvSpPr>
        <xdr:cNvPr id="405" name="楕円 404"/>
        <xdr:cNvSpPr/>
      </xdr:nvSpPr>
      <xdr:spPr>
        <a:xfrm>
          <a:off x="14541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152400</xdr:rowOff>
    </xdr:from>
    <xdr:to>
      <xdr:col>81</xdr:col>
      <xdr:colOff>50800</xdr:colOff>
      <xdr:row>38</xdr:row>
      <xdr:rowOff>45720</xdr:rowOff>
    </xdr:to>
    <xdr:cxnSp macro="">
      <xdr:nvCxnSpPr>
        <xdr:cNvPr id="406" name="直線コネクタ 405"/>
        <xdr:cNvCxnSpPr/>
      </xdr:nvCxnSpPr>
      <xdr:spPr>
        <a:xfrm flipV="1">
          <a:off x="14592300" y="64960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61595</xdr:rowOff>
    </xdr:from>
    <xdr:to>
      <xdr:col>72</xdr:col>
      <xdr:colOff>38100</xdr:colOff>
      <xdr:row>39</xdr:row>
      <xdr:rowOff>163195</xdr:rowOff>
    </xdr:to>
    <xdr:sp macro="" textlink="">
      <xdr:nvSpPr>
        <xdr:cNvPr id="407" name="楕円 406"/>
        <xdr:cNvSpPr/>
      </xdr:nvSpPr>
      <xdr:spPr>
        <a:xfrm>
          <a:off x="13652500" y="674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45720</xdr:rowOff>
    </xdr:from>
    <xdr:to>
      <xdr:col>76</xdr:col>
      <xdr:colOff>114300</xdr:colOff>
      <xdr:row>39</xdr:row>
      <xdr:rowOff>112395</xdr:rowOff>
    </xdr:to>
    <xdr:cxnSp macro="">
      <xdr:nvCxnSpPr>
        <xdr:cNvPr id="408" name="直線コネクタ 407"/>
        <xdr:cNvCxnSpPr/>
      </xdr:nvCxnSpPr>
      <xdr:spPr>
        <a:xfrm flipV="1">
          <a:off x="13703300" y="656082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120032</xdr:rowOff>
    </xdr:from>
    <xdr:ext cx="405111" cy="259045"/>
    <xdr:sp macro="" textlink="">
      <xdr:nvSpPr>
        <xdr:cNvPr id="409" name="n_1aveValue【認定こども園・幼稚園・保育所】&#10;有形固定資産減価償却率"/>
        <xdr:cNvSpPr txBox="1"/>
      </xdr:nvSpPr>
      <xdr:spPr>
        <a:xfrm>
          <a:off x="152660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10" name="n_2aveValue【認定こども園・幼稚園・保育所】&#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84472</xdr:rowOff>
    </xdr:from>
    <xdr:ext cx="405111" cy="259045"/>
    <xdr:sp macro="" textlink="">
      <xdr:nvSpPr>
        <xdr:cNvPr id="411" name="n_3aveValue【認定こども園・幼稚園・保育所】&#10;有形固定資産減価償却率"/>
        <xdr:cNvSpPr txBox="1"/>
      </xdr:nvSpPr>
      <xdr:spPr>
        <a:xfrm>
          <a:off x="13500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48277</xdr:rowOff>
    </xdr:from>
    <xdr:ext cx="405111" cy="259045"/>
    <xdr:sp macro="" textlink="">
      <xdr:nvSpPr>
        <xdr:cNvPr id="412" name="n_1mainValue【認定こども園・幼稚園・保育所】&#10;有形固定資産減価償却率"/>
        <xdr:cNvSpPr txBox="1"/>
      </xdr:nvSpPr>
      <xdr:spPr>
        <a:xfrm>
          <a:off x="15266044"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113047</xdr:rowOff>
    </xdr:from>
    <xdr:ext cx="405111" cy="259045"/>
    <xdr:sp macro="" textlink="">
      <xdr:nvSpPr>
        <xdr:cNvPr id="413" name="n_2mainValue【認定こども園・幼稚園・保育所】&#10;有形固定資産減価償却率"/>
        <xdr:cNvSpPr txBox="1"/>
      </xdr:nvSpPr>
      <xdr:spPr>
        <a:xfrm>
          <a:off x="14389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154322</xdr:rowOff>
    </xdr:from>
    <xdr:ext cx="405111" cy="259045"/>
    <xdr:sp macro="" textlink="">
      <xdr:nvSpPr>
        <xdr:cNvPr id="414" name="n_3mainValue【認定こども園・幼稚園・保育所】&#10;有形固定資産減価償却率"/>
        <xdr:cNvSpPr txBox="1"/>
      </xdr:nvSpPr>
      <xdr:spPr>
        <a:xfrm>
          <a:off x="13500744" y="6840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5" name="直線コネクタ 42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6" name="テキスト ボックス 42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7" name="直線コネクタ 42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8" name="テキスト ボックス 42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9" name="直線コネクタ 42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0" name="テキスト ボックス 42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1" name="直線コネクタ 43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2" name="テキスト ボックス 43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3" name="直線コネクタ 43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4" name="テキスト ボックス 43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5" name="直線コネクタ 43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6" name="テキスト ボックス 43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8" name="テキスト ボックス 4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440" name="直線コネクタ 439"/>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441"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442" name="直線コネクタ 441"/>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43"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44" name="直線コネクタ 443"/>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445"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446" name="フローチャート: 判断 445"/>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447" name="フローチャート: 判断 446"/>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448" name="フローチャート: 判断 447"/>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449" name="フローチャート: 判断 448"/>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0" name="テキスト ボックス 44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1" name="テキスト ボックス 45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2" name="テキスト ボックス 45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3" name="テキスト ボックス 45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4" name="テキスト ボックス 45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159294</xdr:rowOff>
    </xdr:from>
    <xdr:to>
      <xdr:col>116</xdr:col>
      <xdr:colOff>114300</xdr:colOff>
      <xdr:row>35</xdr:row>
      <xdr:rowOff>89444</xdr:rowOff>
    </xdr:to>
    <xdr:sp macro="" textlink="">
      <xdr:nvSpPr>
        <xdr:cNvPr id="455" name="楕円 454"/>
        <xdr:cNvSpPr/>
      </xdr:nvSpPr>
      <xdr:spPr>
        <a:xfrm>
          <a:off x="22110700" y="598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10721</xdr:rowOff>
    </xdr:from>
    <xdr:ext cx="469744" cy="259045"/>
    <xdr:sp macro="" textlink="">
      <xdr:nvSpPr>
        <xdr:cNvPr id="456" name="【認定こども園・幼稚園・保育所】&#10;一人当たり面積該当値テキスト"/>
        <xdr:cNvSpPr txBox="1"/>
      </xdr:nvSpPr>
      <xdr:spPr>
        <a:xfrm>
          <a:off x="22199600" y="584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139700</xdr:rowOff>
    </xdr:from>
    <xdr:to>
      <xdr:col>112</xdr:col>
      <xdr:colOff>38100</xdr:colOff>
      <xdr:row>35</xdr:row>
      <xdr:rowOff>69850</xdr:rowOff>
    </xdr:to>
    <xdr:sp macro="" textlink="">
      <xdr:nvSpPr>
        <xdr:cNvPr id="457" name="楕円 456"/>
        <xdr:cNvSpPr/>
      </xdr:nvSpPr>
      <xdr:spPr>
        <a:xfrm>
          <a:off x="21272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19050</xdr:rowOff>
    </xdr:from>
    <xdr:to>
      <xdr:col>116</xdr:col>
      <xdr:colOff>63500</xdr:colOff>
      <xdr:row>35</xdr:row>
      <xdr:rowOff>38644</xdr:rowOff>
    </xdr:to>
    <xdr:cxnSp macro="">
      <xdr:nvCxnSpPr>
        <xdr:cNvPr id="458" name="直線コネクタ 457"/>
        <xdr:cNvCxnSpPr/>
      </xdr:nvCxnSpPr>
      <xdr:spPr>
        <a:xfrm>
          <a:off x="21323300" y="601980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162560</xdr:rowOff>
    </xdr:from>
    <xdr:to>
      <xdr:col>107</xdr:col>
      <xdr:colOff>101600</xdr:colOff>
      <xdr:row>35</xdr:row>
      <xdr:rowOff>92710</xdr:rowOff>
    </xdr:to>
    <xdr:sp macro="" textlink="">
      <xdr:nvSpPr>
        <xdr:cNvPr id="459" name="楕円 458"/>
        <xdr:cNvSpPr/>
      </xdr:nvSpPr>
      <xdr:spPr>
        <a:xfrm>
          <a:off x="20383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19050</xdr:rowOff>
    </xdr:from>
    <xdr:to>
      <xdr:col>111</xdr:col>
      <xdr:colOff>177800</xdr:colOff>
      <xdr:row>35</xdr:row>
      <xdr:rowOff>41910</xdr:rowOff>
    </xdr:to>
    <xdr:cxnSp macro="">
      <xdr:nvCxnSpPr>
        <xdr:cNvPr id="460" name="直線コネクタ 459"/>
        <xdr:cNvCxnSpPr/>
      </xdr:nvCxnSpPr>
      <xdr:spPr>
        <a:xfrm flipV="1">
          <a:off x="20434300" y="60198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162560</xdr:rowOff>
    </xdr:from>
    <xdr:to>
      <xdr:col>102</xdr:col>
      <xdr:colOff>165100</xdr:colOff>
      <xdr:row>35</xdr:row>
      <xdr:rowOff>92710</xdr:rowOff>
    </xdr:to>
    <xdr:sp macro="" textlink="">
      <xdr:nvSpPr>
        <xdr:cNvPr id="461" name="楕円 460"/>
        <xdr:cNvSpPr/>
      </xdr:nvSpPr>
      <xdr:spPr>
        <a:xfrm>
          <a:off x="19494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41910</xdr:rowOff>
    </xdr:from>
    <xdr:to>
      <xdr:col>107</xdr:col>
      <xdr:colOff>50800</xdr:colOff>
      <xdr:row>35</xdr:row>
      <xdr:rowOff>41910</xdr:rowOff>
    </xdr:to>
    <xdr:cxnSp macro="">
      <xdr:nvCxnSpPr>
        <xdr:cNvPr id="462" name="直線コネクタ 461"/>
        <xdr:cNvCxnSpPr/>
      </xdr:nvCxnSpPr>
      <xdr:spPr>
        <a:xfrm>
          <a:off x="19545300" y="60426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136089</xdr:rowOff>
    </xdr:from>
    <xdr:ext cx="469744" cy="259045"/>
    <xdr:sp macro="" textlink="">
      <xdr:nvSpPr>
        <xdr:cNvPr id="463" name="n_1aveValue【認定こども園・幼稚園・保育所】&#10;一人当たり面積"/>
        <xdr:cNvSpPr txBox="1"/>
      </xdr:nvSpPr>
      <xdr:spPr>
        <a:xfrm>
          <a:off x="210757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162214</xdr:rowOff>
    </xdr:from>
    <xdr:ext cx="469744" cy="259045"/>
    <xdr:sp macro="" textlink="">
      <xdr:nvSpPr>
        <xdr:cNvPr id="464" name="n_2aveValue【認定こども園・幼稚園・保育所】&#10;一人当たり面積"/>
        <xdr:cNvSpPr txBox="1"/>
      </xdr:nvSpPr>
      <xdr:spPr>
        <a:xfrm>
          <a:off x="20199427" y="684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465" name="n_3aveValue【認定こども園・幼稚園・保育所】&#10;一人当たり面積"/>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33</xdr:row>
      <xdr:rowOff>86377</xdr:rowOff>
    </xdr:from>
    <xdr:ext cx="469744" cy="259045"/>
    <xdr:sp macro="" textlink="">
      <xdr:nvSpPr>
        <xdr:cNvPr id="466" name="n_1mainValue【認定こども園・幼稚園・保育所】&#10;一人当たり面積"/>
        <xdr:cNvSpPr txBox="1"/>
      </xdr:nvSpPr>
      <xdr:spPr>
        <a:xfrm>
          <a:off x="21075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33</xdr:row>
      <xdr:rowOff>109237</xdr:rowOff>
    </xdr:from>
    <xdr:ext cx="469744" cy="259045"/>
    <xdr:sp macro="" textlink="">
      <xdr:nvSpPr>
        <xdr:cNvPr id="467" name="n_2mainValue【認定こども園・幼稚園・保育所】&#10;一人当たり面積"/>
        <xdr:cNvSpPr txBox="1"/>
      </xdr:nvSpPr>
      <xdr:spPr>
        <a:xfrm>
          <a:off x="20199427" y="576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83837</xdr:rowOff>
    </xdr:from>
    <xdr:ext cx="469744" cy="259045"/>
    <xdr:sp macro="" textlink="">
      <xdr:nvSpPr>
        <xdr:cNvPr id="468" name="n_3mainValue【認定こども園・幼稚園・保育所】&#10;一人当たり面積"/>
        <xdr:cNvSpPr txBox="1"/>
      </xdr:nvSpPr>
      <xdr:spPr>
        <a:xfrm>
          <a:off x="19310427" y="608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79" name="テキスト ボックス 47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0" name="直線コネクタ 47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1" name="テキスト ボックス 48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2" name="直線コネクタ 48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3" name="テキスト ボックス 48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4" name="直線コネクタ 48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5" name="テキスト ボックス 48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6" name="直線コネクタ 48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7" name="テキスト ボックス 48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8" name="直線コネクタ 48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9" name="テキスト ボックス 48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0" name="直線コネクタ 48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1" name="テキスト ボックス 49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2" name="直線コネクタ 49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93" name="テキスト ボックス 49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495" name="直線コネクタ 494"/>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496"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497" name="直線コネクタ 496"/>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498"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499" name="直線コネクタ 498"/>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58255</xdr:rowOff>
    </xdr:from>
    <xdr:ext cx="405111" cy="259045"/>
    <xdr:sp macro="" textlink="">
      <xdr:nvSpPr>
        <xdr:cNvPr id="500" name="【学校施設】&#10;有形固定資産減価償却率平均値テキスト"/>
        <xdr:cNvSpPr txBox="1"/>
      </xdr:nvSpPr>
      <xdr:spPr>
        <a:xfrm>
          <a:off x="16357600" y="10002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01" name="フローチャート: 判断 500"/>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02" name="フローチャート: 判断 501"/>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03" name="フローチャート: 判断 502"/>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04" name="フローチャート: 判断 503"/>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5" name="テキスト ボックス 50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6" name="テキスト ボックス 50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7" name="テキスト ボックス 50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8" name="テキスト ボックス 50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9" name="テキスト ボックス 50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24312</xdr:rowOff>
    </xdr:from>
    <xdr:to>
      <xdr:col>85</xdr:col>
      <xdr:colOff>177800</xdr:colOff>
      <xdr:row>56</xdr:row>
      <xdr:rowOff>125912</xdr:rowOff>
    </xdr:to>
    <xdr:sp macro="" textlink="">
      <xdr:nvSpPr>
        <xdr:cNvPr id="510" name="楕円 509"/>
        <xdr:cNvSpPr/>
      </xdr:nvSpPr>
      <xdr:spPr>
        <a:xfrm>
          <a:off x="16268700" y="962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47189</xdr:rowOff>
    </xdr:from>
    <xdr:ext cx="405111" cy="259045"/>
    <xdr:sp macro="" textlink="">
      <xdr:nvSpPr>
        <xdr:cNvPr id="511" name="【学校施設】&#10;有形固定資産減価償却率該当値テキスト"/>
        <xdr:cNvSpPr txBox="1"/>
      </xdr:nvSpPr>
      <xdr:spPr>
        <a:xfrm>
          <a:off x="16357600" y="947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92891</xdr:rowOff>
    </xdr:from>
    <xdr:to>
      <xdr:col>81</xdr:col>
      <xdr:colOff>101600</xdr:colOff>
      <xdr:row>57</xdr:row>
      <xdr:rowOff>23041</xdr:rowOff>
    </xdr:to>
    <xdr:sp macro="" textlink="">
      <xdr:nvSpPr>
        <xdr:cNvPr id="512" name="楕円 511"/>
        <xdr:cNvSpPr/>
      </xdr:nvSpPr>
      <xdr:spPr>
        <a:xfrm>
          <a:off x="15430500" y="969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75112</xdr:rowOff>
    </xdr:from>
    <xdr:to>
      <xdr:col>85</xdr:col>
      <xdr:colOff>127000</xdr:colOff>
      <xdr:row>56</xdr:row>
      <xdr:rowOff>143691</xdr:rowOff>
    </xdr:to>
    <xdr:cxnSp macro="">
      <xdr:nvCxnSpPr>
        <xdr:cNvPr id="513" name="直線コネクタ 512"/>
        <xdr:cNvCxnSpPr/>
      </xdr:nvCxnSpPr>
      <xdr:spPr>
        <a:xfrm flipV="1">
          <a:off x="15481300" y="9676312"/>
          <a:ext cx="8382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161472</xdr:rowOff>
    </xdr:from>
    <xdr:to>
      <xdr:col>76</xdr:col>
      <xdr:colOff>165100</xdr:colOff>
      <xdr:row>57</xdr:row>
      <xdr:rowOff>91622</xdr:rowOff>
    </xdr:to>
    <xdr:sp macro="" textlink="">
      <xdr:nvSpPr>
        <xdr:cNvPr id="514" name="楕円 513"/>
        <xdr:cNvSpPr/>
      </xdr:nvSpPr>
      <xdr:spPr>
        <a:xfrm>
          <a:off x="14541500" y="976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143691</xdr:rowOff>
    </xdr:from>
    <xdr:to>
      <xdr:col>81</xdr:col>
      <xdr:colOff>50800</xdr:colOff>
      <xdr:row>57</xdr:row>
      <xdr:rowOff>40822</xdr:rowOff>
    </xdr:to>
    <xdr:cxnSp macro="">
      <xdr:nvCxnSpPr>
        <xdr:cNvPr id="515" name="直線コネクタ 514"/>
        <xdr:cNvCxnSpPr/>
      </xdr:nvCxnSpPr>
      <xdr:spPr>
        <a:xfrm flipV="1">
          <a:off x="14592300" y="9744891"/>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78196</xdr:rowOff>
    </xdr:from>
    <xdr:to>
      <xdr:col>72</xdr:col>
      <xdr:colOff>38100</xdr:colOff>
      <xdr:row>60</xdr:row>
      <xdr:rowOff>8346</xdr:rowOff>
    </xdr:to>
    <xdr:sp macro="" textlink="">
      <xdr:nvSpPr>
        <xdr:cNvPr id="516" name="楕円 515"/>
        <xdr:cNvSpPr/>
      </xdr:nvSpPr>
      <xdr:spPr>
        <a:xfrm>
          <a:off x="13652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40822</xdr:rowOff>
    </xdr:from>
    <xdr:to>
      <xdr:col>76</xdr:col>
      <xdr:colOff>114300</xdr:colOff>
      <xdr:row>59</xdr:row>
      <xdr:rowOff>128996</xdr:rowOff>
    </xdr:to>
    <xdr:cxnSp macro="">
      <xdr:nvCxnSpPr>
        <xdr:cNvPr id="517" name="直線コネクタ 516"/>
        <xdr:cNvCxnSpPr/>
      </xdr:nvCxnSpPr>
      <xdr:spPr>
        <a:xfrm flipV="1">
          <a:off x="13703300" y="9813472"/>
          <a:ext cx="889000" cy="43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159493</xdr:rowOff>
    </xdr:from>
    <xdr:ext cx="405111" cy="259045"/>
    <xdr:sp macro="" textlink="">
      <xdr:nvSpPr>
        <xdr:cNvPr id="518" name="n_1aveValue【学校施設】&#10;有形固定資産減価償却率"/>
        <xdr:cNvSpPr txBox="1"/>
      </xdr:nvSpPr>
      <xdr:spPr>
        <a:xfrm>
          <a:off x="15266044" y="1010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53357</xdr:rowOff>
    </xdr:from>
    <xdr:ext cx="405111" cy="259045"/>
    <xdr:sp macro="" textlink="">
      <xdr:nvSpPr>
        <xdr:cNvPr id="519" name="n_2aveValue【学校施設】&#10;有形固定資産減価償却率"/>
        <xdr:cNvSpPr txBox="1"/>
      </xdr:nvSpPr>
      <xdr:spPr>
        <a:xfrm>
          <a:off x="14389744" y="1016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520" name="n_3ave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39568</xdr:rowOff>
    </xdr:from>
    <xdr:ext cx="405111" cy="259045"/>
    <xdr:sp macro="" textlink="">
      <xdr:nvSpPr>
        <xdr:cNvPr id="521" name="n_1mainValue【学校施設】&#10;有形固定資産減価償却率"/>
        <xdr:cNvSpPr txBox="1"/>
      </xdr:nvSpPr>
      <xdr:spPr>
        <a:xfrm>
          <a:off x="15266044" y="946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108149</xdr:rowOff>
    </xdr:from>
    <xdr:ext cx="405111" cy="259045"/>
    <xdr:sp macro="" textlink="">
      <xdr:nvSpPr>
        <xdr:cNvPr id="522" name="n_2mainValue【学校施設】&#10;有形固定資産減価償却率"/>
        <xdr:cNvSpPr txBox="1"/>
      </xdr:nvSpPr>
      <xdr:spPr>
        <a:xfrm>
          <a:off x="14389744" y="9537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170923</xdr:rowOff>
    </xdr:from>
    <xdr:ext cx="405111" cy="259045"/>
    <xdr:sp macro="" textlink="">
      <xdr:nvSpPr>
        <xdr:cNvPr id="523" name="n_3mainValue【学校施設】&#10;有形固定資産減価償却率"/>
        <xdr:cNvSpPr txBox="1"/>
      </xdr:nvSpPr>
      <xdr:spPr>
        <a:xfrm>
          <a:off x="13500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4" name="テキスト ボックス 53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35" name="直線コネクタ 53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6" name="テキスト ボックス 53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7" name="直線コネクタ 53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8" name="テキスト ボックス 53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9" name="直線コネクタ 53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0" name="テキスト ボックス 53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1" name="直線コネクタ 54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2" name="テキスト ボックス 54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3" name="直線コネクタ 54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4" name="テキスト ボックス 54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5" name="直線コネクタ 54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6" name="テキスト ボックス 54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7" name="直線コネクタ 54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8" name="テキスト ボックス 54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550" name="直線コネクタ 549"/>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551"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552" name="直線コネクタ 551"/>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553"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554" name="直線コネクタ 553"/>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159493</xdr:rowOff>
    </xdr:from>
    <xdr:ext cx="469744" cy="259045"/>
    <xdr:sp macro="" textlink="">
      <xdr:nvSpPr>
        <xdr:cNvPr id="555" name="【学校施設】&#10;一人当たり面積平均値テキスト"/>
        <xdr:cNvSpPr txBox="1"/>
      </xdr:nvSpPr>
      <xdr:spPr>
        <a:xfrm>
          <a:off x="22199600" y="1044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556" name="フローチャート: 判断 555"/>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557" name="フローチャート: 判断 556"/>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558" name="フローチャート: 判断 557"/>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559" name="フローチャート: 判断 558"/>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0" name="テキスト ボックス 55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1" name="テキスト ボックス 56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2" name="テキスト ボックス 56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3" name="テキスト ボックス 56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4" name="テキスト ボックス 56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9289</xdr:rowOff>
    </xdr:from>
    <xdr:to>
      <xdr:col>116</xdr:col>
      <xdr:colOff>114300</xdr:colOff>
      <xdr:row>58</xdr:row>
      <xdr:rowOff>110889</xdr:rowOff>
    </xdr:to>
    <xdr:sp macro="" textlink="">
      <xdr:nvSpPr>
        <xdr:cNvPr id="565" name="楕円 564"/>
        <xdr:cNvSpPr/>
      </xdr:nvSpPr>
      <xdr:spPr>
        <a:xfrm>
          <a:off x="22110700" y="99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32166</xdr:rowOff>
    </xdr:from>
    <xdr:ext cx="469744" cy="259045"/>
    <xdr:sp macro="" textlink="">
      <xdr:nvSpPr>
        <xdr:cNvPr id="566" name="【学校施設】&#10;一人当たり面積該当値テキスト"/>
        <xdr:cNvSpPr txBox="1"/>
      </xdr:nvSpPr>
      <xdr:spPr>
        <a:xfrm>
          <a:off x="22199600" y="980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41293</xdr:rowOff>
    </xdr:from>
    <xdr:to>
      <xdr:col>112</xdr:col>
      <xdr:colOff>38100</xdr:colOff>
      <xdr:row>58</xdr:row>
      <xdr:rowOff>142893</xdr:rowOff>
    </xdr:to>
    <xdr:sp macro="" textlink="">
      <xdr:nvSpPr>
        <xdr:cNvPr id="567" name="楕円 566"/>
        <xdr:cNvSpPr/>
      </xdr:nvSpPr>
      <xdr:spPr>
        <a:xfrm>
          <a:off x="21272500" y="998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60089</xdr:rowOff>
    </xdr:from>
    <xdr:to>
      <xdr:col>116</xdr:col>
      <xdr:colOff>63500</xdr:colOff>
      <xdr:row>58</xdr:row>
      <xdr:rowOff>92093</xdr:rowOff>
    </xdr:to>
    <xdr:cxnSp macro="">
      <xdr:nvCxnSpPr>
        <xdr:cNvPr id="568" name="直線コネクタ 567"/>
        <xdr:cNvCxnSpPr/>
      </xdr:nvCxnSpPr>
      <xdr:spPr>
        <a:xfrm flipV="1">
          <a:off x="21323300" y="10004189"/>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151347</xdr:rowOff>
    </xdr:from>
    <xdr:to>
      <xdr:col>107</xdr:col>
      <xdr:colOff>101600</xdr:colOff>
      <xdr:row>58</xdr:row>
      <xdr:rowOff>81497</xdr:rowOff>
    </xdr:to>
    <xdr:sp macro="" textlink="">
      <xdr:nvSpPr>
        <xdr:cNvPr id="569" name="楕円 568"/>
        <xdr:cNvSpPr/>
      </xdr:nvSpPr>
      <xdr:spPr>
        <a:xfrm>
          <a:off x="20383500" y="992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30697</xdr:rowOff>
    </xdr:from>
    <xdr:to>
      <xdr:col>111</xdr:col>
      <xdr:colOff>177800</xdr:colOff>
      <xdr:row>58</xdr:row>
      <xdr:rowOff>92093</xdr:rowOff>
    </xdr:to>
    <xdr:cxnSp macro="">
      <xdr:nvCxnSpPr>
        <xdr:cNvPr id="570" name="直線コネクタ 569"/>
        <xdr:cNvCxnSpPr/>
      </xdr:nvCxnSpPr>
      <xdr:spPr>
        <a:xfrm>
          <a:off x="20434300" y="9974797"/>
          <a:ext cx="889000"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56969</xdr:rowOff>
    </xdr:from>
    <xdr:to>
      <xdr:col>102</xdr:col>
      <xdr:colOff>165100</xdr:colOff>
      <xdr:row>58</xdr:row>
      <xdr:rowOff>158569</xdr:rowOff>
    </xdr:to>
    <xdr:sp macro="" textlink="">
      <xdr:nvSpPr>
        <xdr:cNvPr id="571" name="楕円 570"/>
        <xdr:cNvSpPr/>
      </xdr:nvSpPr>
      <xdr:spPr>
        <a:xfrm>
          <a:off x="19494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30697</xdr:rowOff>
    </xdr:from>
    <xdr:to>
      <xdr:col>107</xdr:col>
      <xdr:colOff>50800</xdr:colOff>
      <xdr:row>58</xdr:row>
      <xdr:rowOff>107769</xdr:rowOff>
    </xdr:to>
    <xdr:cxnSp macro="">
      <xdr:nvCxnSpPr>
        <xdr:cNvPr id="572" name="直線コネクタ 571"/>
        <xdr:cNvCxnSpPr/>
      </xdr:nvCxnSpPr>
      <xdr:spPr>
        <a:xfrm flipV="1">
          <a:off x="19545300" y="9974797"/>
          <a:ext cx="889000" cy="7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83401</xdr:rowOff>
    </xdr:from>
    <xdr:ext cx="469744" cy="259045"/>
    <xdr:sp macro="" textlink="">
      <xdr:nvSpPr>
        <xdr:cNvPr id="573" name="n_1aveValue【学校施設】&#10;一人当たり面積"/>
        <xdr:cNvSpPr txBox="1"/>
      </xdr:nvSpPr>
      <xdr:spPr>
        <a:xfrm>
          <a:off x="21075727" y="10541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93852</xdr:rowOff>
    </xdr:from>
    <xdr:ext cx="469744" cy="259045"/>
    <xdr:sp macro="" textlink="">
      <xdr:nvSpPr>
        <xdr:cNvPr id="574" name="n_2aveValue【学校施設】&#10;一人当たり面積"/>
        <xdr:cNvSpPr txBox="1"/>
      </xdr:nvSpPr>
      <xdr:spPr>
        <a:xfrm>
          <a:off x="20199427" y="1055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95811</xdr:rowOff>
    </xdr:from>
    <xdr:ext cx="469744" cy="259045"/>
    <xdr:sp macro="" textlink="">
      <xdr:nvSpPr>
        <xdr:cNvPr id="575" name="n_3aveValue【学校施設】&#10;一人当たり面積"/>
        <xdr:cNvSpPr txBox="1"/>
      </xdr:nvSpPr>
      <xdr:spPr>
        <a:xfrm>
          <a:off x="193104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159420</xdr:rowOff>
    </xdr:from>
    <xdr:ext cx="469744" cy="259045"/>
    <xdr:sp macro="" textlink="">
      <xdr:nvSpPr>
        <xdr:cNvPr id="576" name="n_1mainValue【学校施設】&#10;一人当たり面積"/>
        <xdr:cNvSpPr txBox="1"/>
      </xdr:nvSpPr>
      <xdr:spPr>
        <a:xfrm>
          <a:off x="21075727" y="976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98024</xdr:rowOff>
    </xdr:from>
    <xdr:ext cx="469744" cy="259045"/>
    <xdr:sp macro="" textlink="">
      <xdr:nvSpPr>
        <xdr:cNvPr id="577" name="n_2mainValue【学校施設】&#10;一人当たり面積"/>
        <xdr:cNvSpPr txBox="1"/>
      </xdr:nvSpPr>
      <xdr:spPr>
        <a:xfrm>
          <a:off x="20199427" y="969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3646</xdr:rowOff>
    </xdr:from>
    <xdr:ext cx="469744" cy="259045"/>
    <xdr:sp macro="" textlink="">
      <xdr:nvSpPr>
        <xdr:cNvPr id="578" name="n_3mainValue【学校施設】&#10;一人当たり面積"/>
        <xdr:cNvSpPr txBox="1"/>
      </xdr:nvSpPr>
      <xdr:spPr>
        <a:xfrm>
          <a:off x="19310427" y="977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9" name="正方形/長方形 57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0" name="正方形/長方形 57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1" name="正方形/長方形 58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2" name="正方形/長方形 58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3" name="正方形/長方形 58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4" name="正方形/長方形 58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5" name="正方形/長方形 58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6" name="正方形/長方形 58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7" name="テキスト ボックス 58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8" name="直線コネクタ 58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89" name="テキスト ボックス 588"/>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0" name="直線コネクタ 58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1" name="テキスト ボックス 59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2" name="直線コネクタ 59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93" name="テキスト ボックス 59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94" name="直線コネクタ 59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95" name="テキスト ボックス 59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96" name="直線コネクタ 59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77</xdr:row>
      <xdr:rowOff>67327</xdr:rowOff>
    </xdr:from>
    <xdr:ext cx="467179" cy="259045"/>
    <xdr:sp macro="" textlink="">
      <xdr:nvSpPr>
        <xdr:cNvPr id="597" name="テキスト ボックス 596"/>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8" name="直線コネクタ 59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9" name="テキスト ボックス 59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154687</xdr:rowOff>
    </xdr:from>
    <xdr:to>
      <xdr:col>85</xdr:col>
      <xdr:colOff>126364</xdr:colOff>
      <xdr:row>85</xdr:row>
      <xdr:rowOff>161544</xdr:rowOff>
    </xdr:to>
    <xdr:cxnSp macro="">
      <xdr:nvCxnSpPr>
        <xdr:cNvPr id="601" name="直線コネクタ 600"/>
        <xdr:cNvCxnSpPr/>
      </xdr:nvCxnSpPr>
      <xdr:spPr>
        <a:xfrm flipV="1">
          <a:off x="16318864" y="13527787"/>
          <a:ext cx="0" cy="1207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165371</xdr:rowOff>
    </xdr:from>
    <xdr:ext cx="405111" cy="259045"/>
    <xdr:sp macro="" textlink="">
      <xdr:nvSpPr>
        <xdr:cNvPr id="602" name="【児童館】&#10;有形固定資産減価償却率最小値テキスト"/>
        <xdr:cNvSpPr txBox="1"/>
      </xdr:nvSpPr>
      <xdr:spPr>
        <a:xfrm>
          <a:off x="16357600" y="1473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161544</xdr:rowOff>
    </xdr:from>
    <xdr:to>
      <xdr:col>86</xdr:col>
      <xdr:colOff>25400</xdr:colOff>
      <xdr:row>85</xdr:row>
      <xdr:rowOff>161544</xdr:rowOff>
    </xdr:to>
    <xdr:cxnSp macro="">
      <xdr:nvCxnSpPr>
        <xdr:cNvPr id="603" name="直線コネクタ 602"/>
        <xdr:cNvCxnSpPr/>
      </xdr:nvCxnSpPr>
      <xdr:spPr>
        <a:xfrm>
          <a:off x="16230600" y="1473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101364</xdr:rowOff>
    </xdr:from>
    <xdr:ext cx="405111" cy="259045"/>
    <xdr:sp macro="" textlink="">
      <xdr:nvSpPr>
        <xdr:cNvPr id="604" name="【児童館】&#10;有形固定資産減価償却率最大値テキスト"/>
        <xdr:cNvSpPr txBox="1"/>
      </xdr:nvSpPr>
      <xdr:spPr>
        <a:xfrm>
          <a:off x="16357600" y="1330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154687</xdr:rowOff>
    </xdr:from>
    <xdr:to>
      <xdr:col>86</xdr:col>
      <xdr:colOff>25400</xdr:colOff>
      <xdr:row>78</xdr:row>
      <xdr:rowOff>154687</xdr:rowOff>
    </xdr:to>
    <xdr:cxnSp macro="">
      <xdr:nvCxnSpPr>
        <xdr:cNvPr id="605" name="直線コネクタ 604"/>
        <xdr:cNvCxnSpPr/>
      </xdr:nvCxnSpPr>
      <xdr:spPr>
        <a:xfrm>
          <a:off x="16230600" y="13527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6875</xdr:rowOff>
    </xdr:from>
    <xdr:ext cx="405111" cy="259045"/>
    <xdr:sp macro="" textlink="">
      <xdr:nvSpPr>
        <xdr:cNvPr id="606" name="【児童館】&#10;有形固定資産減価償却率平均値テキスト"/>
        <xdr:cNvSpPr txBox="1"/>
      </xdr:nvSpPr>
      <xdr:spPr>
        <a:xfrm>
          <a:off x="16357600" y="14065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28448</xdr:rowOff>
    </xdr:from>
    <xdr:to>
      <xdr:col>85</xdr:col>
      <xdr:colOff>177800</xdr:colOff>
      <xdr:row>82</xdr:row>
      <xdr:rowOff>130048</xdr:rowOff>
    </xdr:to>
    <xdr:sp macro="" textlink="">
      <xdr:nvSpPr>
        <xdr:cNvPr id="607" name="フローチャート: 判断 606"/>
        <xdr:cNvSpPr/>
      </xdr:nvSpPr>
      <xdr:spPr>
        <a:xfrm>
          <a:off x="16268700" y="1408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39878</xdr:rowOff>
    </xdr:from>
    <xdr:to>
      <xdr:col>81</xdr:col>
      <xdr:colOff>101600</xdr:colOff>
      <xdr:row>82</xdr:row>
      <xdr:rowOff>141478</xdr:rowOff>
    </xdr:to>
    <xdr:sp macro="" textlink="">
      <xdr:nvSpPr>
        <xdr:cNvPr id="608" name="フローチャート: 判断 607"/>
        <xdr:cNvSpPr/>
      </xdr:nvSpPr>
      <xdr:spPr>
        <a:xfrm>
          <a:off x="15430500" y="1409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19304</xdr:rowOff>
    </xdr:from>
    <xdr:to>
      <xdr:col>76</xdr:col>
      <xdr:colOff>165100</xdr:colOff>
      <xdr:row>82</xdr:row>
      <xdr:rowOff>120904</xdr:rowOff>
    </xdr:to>
    <xdr:sp macro="" textlink="">
      <xdr:nvSpPr>
        <xdr:cNvPr id="609" name="フローチャート: 判断 608"/>
        <xdr:cNvSpPr/>
      </xdr:nvSpPr>
      <xdr:spPr>
        <a:xfrm>
          <a:off x="14541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71882</xdr:rowOff>
    </xdr:from>
    <xdr:to>
      <xdr:col>72</xdr:col>
      <xdr:colOff>38100</xdr:colOff>
      <xdr:row>83</xdr:row>
      <xdr:rowOff>2032</xdr:rowOff>
    </xdr:to>
    <xdr:sp macro="" textlink="">
      <xdr:nvSpPr>
        <xdr:cNvPr id="610" name="フローチャート: 判断 609"/>
        <xdr:cNvSpPr/>
      </xdr:nvSpPr>
      <xdr:spPr>
        <a:xfrm>
          <a:off x="13652500" y="1413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1" name="テキスト ボックス 61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2" name="テキスト ボックス 61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3" name="テキスト ボックス 61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4" name="テキスト ボックス 61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5" name="テキスト ボックス 61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129032</xdr:rowOff>
    </xdr:from>
    <xdr:to>
      <xdr:col>85</xdr:col>
      <xdr:colOff>177800</xdr:colOff>
      <xdr:row>82</xdr:row>
      <xdr:rowOff>59182</xdr:rowOff>
    </xdr:to>
    <xdr:sp macro="" textlink="">
      <xdr:nvSpPr>
        <xdr:cNvPr id="616" name="楕円 615"/>
        <xdr:cNvSpPr/>
      </xdr:nvSpPr>
      <xdr:spPr>
        <a:xfrm>
          <a:off x="162687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151909</xdr:rowOff>
    </xdr:from>
    <xdr:ext cx="405111" cy="259045"/>
    <xdr:sp macro="" textlink="">
      <xdr:nvSpPr>
        <xdr:cNvPr id="617" name="【児童館】&#10;有形固定資産減価償却率該当値テキスト"/>
        <xdr:cNvSpPr txBox="1"/>
      </xdr:nvSpPr>
      <xdr:spPr>
        <a:xfrm>
          <a:off x="16357600" y="13867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147320</xdr:rowOff>
    </xdr:from>
    <xdr:to>
      <xdr:col>81</xdr:col>
      <xdr:colOff>101600</xdr:colOff>
      <xdr:row>82</xdr:row>
      <xdr:rowOff>77470</xdr:rowOff>
    </xdr:to>
    <xdr:sp macro="" textlink="">
      <xdr:nvSpPr>
        <xdr:cNvPr id="618" name="楕円 617"/>
        <xdr:cNvSpPr/>
      </xdr:nvSpPr>
      <xdr:spPr>
        <a:xfrm>
          <a:off x="15430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8382</xdr:rowOff>
    </xdr:from>
    <xdr:to>
      <xdr:col>85</xdr:col>
      <xdr:colOff>127000</xdr:colOff>
      <xdr:row>82</xdr:row>
      <xdr:rowOff>26670</xdr:rowOff>
    </xdr:to>
    <xdr:cxnSp macro="">
      <xdr:nvCxnSpPr>
        <xdr:cNvPr id="619" name="直線コネクタ 618"/>
        <xdr:cNvCxnSpPr/>
      </xdr:nvCxnSpPr>
      <xdr:spPr>
        <a:xfrm flipV="1">
          <a:off x="15481300" y="1406728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39878</xdr:rowOff>
    </xdr:from>
    <xdr:to>
      <xdr:col>76</xdr:col>
      <xdr:colOff>165100</xdr:colOff>
      <xdr:row>82</xdr:row>
      <xdr:rowOff>141478</xdr:rowOff>
    </xdr:to>
    <xdr:sp macro="" textlink="">
      <xdr:nvSpPr>
        <xdr:cNvPr id="620" name="楕円 619"/>
        <xdr:cNvSpPr/>
      </xdr:nvSpPr>
      <xdr:spPr>
        <a:xfrm>
          <a:off x="14541500" y="140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90678</xdr:rowOff>
    </xdr:to>
    <xdr:cxnSp macro="">
      <xdr:nvCxnSpPr>
        <xdr:cNvPr id="621" name="直線コネクタ 620"/>
        <xdr:cNvCxnSpPr/>
      </xdr:nvCxnSpPr>
      <xdr:spPr>
        <a:xfrm flipV="1">
          <a:off x="14592300" y="1408557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132605</xdr:rowOff>
    </xdr:from>
    <xdr:ext cx="405111" cy="259045"/>
    <xdr:sp macro="" textlink="">
      <xdr:nvSpPr>
        <xdr:cNvPr id="622" name="n_1aveValue【児童館】&#10;有形固定資産減価償却率"/>
        <xdr:cNvSpPr txBox="1"/>
      </xdr:nvSpPr>
      <xdr:spPr>
        <a:xfrm>
          <a:off x="152660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137431</xdr:rowOff>
    </xdr:from>
    <xdr:ext cx="405111" cy="259045"/>
    <xdr:sp macro="" textlink="">
      <xdr:nvSpPr>
        <xdr:cNvPr id="623" name="n_2aveValue【児童館】&#10;有形固定資産減価償却率"/>
        <xdr:cNvSpPr txBox="1"/>
      </xdr:nvSpPr>
      <xdr:spPr>
        <a:xfrm>
          <a:off x="14389744" y="13853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18559</xdr:rowOff>
    </xdr:from>
    <xdr:ext cx="405111" cy="259045"/>
    <xdr:sp macro="" textlink="">
      <xdr:nvSpPr>
        <xdr:cNvPr id="624" name="n_3aveValue【児童館】&#10;有形固定資産減価償却率"/>
        <xdr:cNvSpPr txBox="1"/>
      </xdr:nvSpPr>
      <xdr:spPr>
        <a:xfrm>
          <a:off x="13500744" y="1390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93997</xdr:rowOff>
    </xdr:from>
    <xdr:ext cx="405111" cy="259045"/>
    <xdr:sp macro="" textlink="">
      <xdr:nvSpPr>
        <xdr:cNvPr id="625" name="n_1mainValue【児童館】&#10;有形固定資産減価償却率"/>
        <xdr:cNvSpPr txBox="1"/>
      </xdr:nvSpPr>
      <xdr:spPr>
        <a:xfrm>
          <a:off x="15266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132605</xdr:rowOff>
    </xdr:from>
    <xdr:ext cx="405111" cy="259045"/>
    <xdr:sp macro="" textlink="">
      <xdr:nvSpPr>
        <xdr:cNvPr id="626" name="n_2mainValue【児童館】&#10;有形固定資産減価償却率"/>
        <xdr:cNvSpPr txBox="1"/>
      </xdr:nvSpPr>
      <xdr:spPr>
        <a:xfrm>
          <a:off x="14389744" y="1419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7" name="正方形/長方形 62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8" name="正方形/長方形 62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9" name="正方形/長方形 62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0" name="正方形/長方形 62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1" name="正方形/長方形 63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2" name="正方形/長方形 63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3" name="正方形/長方形 63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4" name="正方形/長方形 63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5" name="テキスト ボックス 63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6" name="直線コネクタ 63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7" name="直線コネクタ 63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8" name="テキスト ボックス 63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9" name="直線コネクタ 63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40" name="テキスト ボックス 63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41" name="直線コネクタ 64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42" name="テキスト ボックス 64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43" name="直線コネクタ 64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44" name="テキスト ボックス 64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45" name="直線コネクタ 64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46" name="テキスト ボックス 64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7" name="直線コネクタ 64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8" name="テキスト ボックス 64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68580</xdr:rowOff>
    </xdr:to>
    <xdr:cxnSp macro="">
      <xdr:nvCxnSpPr>
        <xdr:cNvPr id="650" name="直線コネクタ 649"/>
        <xdr:cNvCxnSpPr/>
      </xdr:nvCxnSpPr>
      <xdr:spPr>
        <a:xfrm flipV="1">
          <a:off x="22160864" y="1350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651" name="【児童館】&#10;一人当たり面積最小値テキスト"/>
        <xdr:cNvSpPr txBox="1"/>
      </xdr:nvSpPr>
      <xdr:spPr>
        <a:xfrm>
          <a:off x="221996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652" name="直線コネクタ 651"/>
        <xdr:cNvCxnSpPr/>
      </xdr:nvCxnSpPr>
      <xdr:spPr>
        <a:xfrm>
          <a:off x="22072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653"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654" name="直線コネクタ 653"/>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162577</xdr:rowOff>
    </xdr:from>
    <xdr:ext cx="469744" cy="259045"/>
    <xdr:sp macro="" textlink="">
      <xdr:nvSpPr>
        <xdr:cNvPr id="655" name="【児童館】&#10;一人当たり面積平均値テキスト"/>
        <xdr:cNvSpPr txBox="1"/>
      </xdr:nvSpPr>
      <xdr:spPr>
        <a:xfrm>
          <a:off x="22199600" y="1439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139700</xdr:rowOff>
    </xdr:from>
    <xdr:to>
      <xdr:col>116</xdr:col>
      <xdr:colOff>114300</xdr:colOff>
      <xdr:row>85</xdr:row>
      <xdr:rowOff>69850</xdr:rowOff>
    </xdr:to>
    <xdr:sp macro="" textlink="">
      <xdr:nvSpPr>
        <xdr:cNvPr id="656" name="フローチャート: 判断 655"/>
        <xdr:cNvSpPr/>
      </xdr:nvSpPr>
      <xdr:spPr>
        <a:xfrm>
          <a:off x="221107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147320</xdr:rowOff>
    </xdr:from>
    <xdr:to>
      <xdr:col>112</xdr:col>
      <xdr:colOff>38100</xdr:colOff>
      <xdr:row>85</xdr:row>
      <xdr:rowOff>77470</xdr:rowOff>
    </xdr:to>
    <xdr:sp macro="" textlink="">
      <xdr:nvSpPr>
        <xdr:cNvPr id="657" name="フローチャート: 判断 656"/>
        <xdr:cNvSpPr/>
      </xdr:nvSpPr>
      <xdr:spPr>
        <a:xfrm>
          <a:off x="21272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658" name="フローチャート: 判断 657"/>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659" name="フローチャート: 判断 658"/>
        <xdr:cNvSpPr/>
      </xdr:nvSpPr>
      <xdr:spPr>
        <a:xfrm>
          <a:off x="19494500" y="1459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0" name="テキスト ボックス 65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1" name="テキスト ボックス 66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2" name="テキスト ボックス 66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3" name="テキスト ボックス 66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4" name="テキスト ボックス 66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113030</xdr:rowOff>
    </xdr:from>
    <xdr:to>
      <xdr:col>116</xdr:col>
      <xdr:colOff>114300</xdr:colOff>
      <xdr:row>86</xdr:row>
      <xdr:rowOff>43180</xdr:rowOff>
    </xdr:to>
    <xdr:sp macro="" textlink="">
      <xdr:nvSpPr>
        <xdr:cNvPr id="665" name="楕円 664"/>
        <xdr:cNvSpPr/>
      </xdr:nvSpPr>
      <xdr:spPr>
        <a:xfrm>
          <a:off x="221107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27957</xdr:rowOff>
    </xdr:from>
    <xdr:ext cx="469744" cy="259045"/>
    <xdr:sp macro="" textlink="">
      <xdr:nvSpPr>
        <xdr:cNvPr id="666" name="【児童館】&#10;一人当たり面積該当値テキスト"/>
        <xdr:cNvSpPr txBox="1"/>
      </xdr:nvSpPr>
      <xdr:spPr>
        <a:xfrm>
          <a:off x="22199600" y="1460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113030</xdr:rowOff>
    </xdr:from>
    <xdr:to>
      <xdr:col>112</xdr:col>
      <xdr:colOff>38100</xdr:colOff>
      <xdr:row>86</xdr:row>
      <xdr:rowOff>43180</xdr:rowOff>
    </xdr:to>
    <xdr:sp macro="" textlink="">
      <xdr:nvSpPr>
        <xdr:cNvPr id="667" name="楕円 666"/>
        <xdr:cNvSpPr/>
      </xdr:nvSpPr>
      <xdr:spPr>
        <a:xfrm>
          <a:off x="21272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163830</xdr:rowOff>
    </xdr:from>
    <xdr:to>
      <xdr:col>116</xdr:col>
      <xdr:colOff>63500</xdr:colOff>
      <xdr:row>85</xdr:row>
      <xdr:rowOff>163830</xdr:rowOff>
    </xdr:to>
    <xdr:cxnSp macro="">
      <xdr:nvCxnSpPr>
        <xdr:cNvPr id="668" name="直線コネクタ 667"/>
        <xdr:cNvCxnSpPr/>
      </xdr:nvCxnSpPr>
      <xdr:spPr>
        <a:xfrm>
          <a:off x="21323300" y="1473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113030</xdr:rowOff>
    </xdr:from>
    <xdr:to>
      <xdr:col>107</xdr:col>
      <xdr:colOff>101600</xdr:colOff>
      <xdr:row>86</xdr:row>
      <xdr:rowOff>43180</xdr:rowOff>
    </xdr:to>
    <xdr:sp macro="" textlink="">
      <xdr:nvSpPr>
        <xdr:cNvPr id="669" name="楕円 668"/>
        <xdr:cNvSpPr/>
      </xdr:nvSpPr>
      <xdr:spPr>
        <a:xfrm>
          <a:off x="20383500" y="146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163830</xdr:rowOff>
    </xdr:from>
    <xdr:to>
      <xdr:col>111</xdr:col>
      <xdr:colOff>177800</xdr:colOff>
      <xdr:row>85</xdr:row>
      <xdr:rowOff>163830</xdr:rowOff>
    </xdr:to>
    <xdr:cxnSp macro="">
      <xdr:nvCxnSpPr>
        <xdr:cNvPr id="670" name="直線コネクタ 669"/>
        <xdr:cNvCxnSpPr/>
      </xdr:nvCxnSpPr>
      <xdr:spPr>
        <a:xfrm>
          <a:off x="20434300" y="1473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93997</xdr:rowOff>
    </xdr:from>
    <xdr:ext cx="469744" cy="259045"/>
    <xdr:sp macro="" textlink="">
      <xdr:nvSpPr>
        <xdr:cNvPr id="671" name="n_1aveValue【児童館】&#10;一人当たり面積"/>
        <xdr:cNvSpPr txBox="1"/>
      </xdr:nvSpPr>
      <xdr:spPr>
        <a:xfrm>
          <a:off x="210757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672" name="n_2aveValue【児童館】&#10;一人当たり面積"/>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139716</xdr:rowOff>
    </xdr:from>
    <xdr:ext cx="469744" cy="259045"/>
    <xdr:sp macro="" textlink="">
      <xdr:nvSpPr>
        <xdr:cNvPr id="673" name="n_3aveValue【児童館】&#10;一人当たり面積"/>
        <xdr:cNvSpPr txBox="1"/>
      </xdr:nvSpPr>
      <xdr:spPr>
        <a:xfrm>
          <a:off x="193104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34307</xdr:rowOff>
    </xdr:from>
    <xdr:ext cx="469744" cy="259045"/>
    <xdr:sp macro="" textlink="">
      <xdr:nvSpPr>
        <xdr:cNvPr id="674" name="n_1mainValue【児童館】&#10;一人当たり面積"/>
        <xdr:cNvSpPr txBox="1"/>
      </xdr:nvSpPr>
      <xdr:spPr>
        <a:xfrm>
          <a:off x="210757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34307</xdr:rowOff>
    </xdr:from>
    <xdr:ext cx="469744" cy="259045"/>
    <xdr:sp macro="" textlink="">
      <xdr:nvSpPr>
        <xdr:cNvPr id="675" name="n_2mainValue【児童館】&#10;一人当たり面積"/>
        <xdr:cNvSpPr txBox="1"/>
      </xdr:nvSpPr>
      <xdr:spPr>
        <a:xfrm>
          <a:off x="20199427"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6" name="正方形/長方形 6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7" name="正方形/長方形 6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8" name="正方形/長方形 6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9" name="正方形/長方形 6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0" name="正方形/長方形 6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1" name="正方形/長方形 6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2" name="正方形/長方形 6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3" name="正方形/長方形 6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4" name="テキスト ボックス 6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5" name="直線コネクタ 6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86" name="テキスト ボックス 68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87" name="直線コネクタ 68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88" name="テキスト ボックス 68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89" name="直線コネクタ 68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90" name="テキスト ボックス 68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91" name="直線コネクタ 69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92" name="テキスト ボックス 69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93" name="直線コネクタ 69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94" name="テキスト ボックス 69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5" name="直線コネクタ 6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6" name="テキスト ボックス 6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9906</xdr:rowOff>
    </xdr:from>
    <xdr:to>
      <xdr:col>85</xdr:col>
      <xdr:colOff>126364</xdr:colOff>
      <xdr:row>108</xdr:row>
      <xdr:rowOff>99061</xdr:rowOff>
    </xdr:to>
    <xdr:cxnSp macro="">
      <xdr:nvCxnSpPr>
        <xdr:cNvPr id="698" name="直線コネクタ 697"/>
        <xdr:cNvCxnSpPr/>
      </xdr:nvCxnSpPr>
      <xdr:spPr>
        <a:xfrm flipV="1">
          <a:off x="16318864" y="17326356"/>
          <a:ext cx="0" cy="1289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102888</xdr:rowOff>
    </xdr:from>
    <xdr:ext cx="405111" cy="259045"/>
    <xdr:sp macro="" textlink="">
      <xdr:nvSpPr>
        <xdr:cNvPr id="699" name="【公民館】&#10;有形固定資産減価償却率最小値テキスト"/>
        <xdr:cNvSpPr txBox="1"/>
      </xdr:nvSpPr>
      <xdr:spPr>
        <a:xfrm>
          <a:off x="16357600" y="1861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99061</xdr:rowOff>
    </xdr:from>
    <xdr:to>
      <xdr:col>86</xdr:col>
      <xdr:colOff>25400</xdr:colOff>
      <xdr:row>108</xdr:row>
      <xdr:rowOff>99061</xdr:rowOff>
    </xdr:to>
    <xdr:cxnSp macro="">
      <xdr:nvCxnSpPr>
        <xdr:cNvPr id="700" name="直線コネクタ 699"/>
        <xdr:cNvCxnSpPr/>
      </xdr:nvCxnSpPr>
      <xdr:spPr>
        <a:xfrm>
          <a:off x="16230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128033</xdr:rowOff>
    </xdr:from>
    <xdr:ext cx="405111" cy="259045"/>
    <xdr:sp macro="" textlink="">
      <xdr:nvSpPr>
        <xdr:cNvPr id="701" name="【公民館】&#10;有形固定資産減価償却率最大値テキスト"/>
        <xdr:cNvSpPr txBox="1"/>
      </xdr:nvSpPr>
      <xdr:spPr>
        <a:xfrm>
          <a:off x="16357600" y="1710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9906</xdr:rowOff>
    </xdr:from>
    <xdr:to>
      <xdr:col>86</xdr:col>
      <xdr:colOff>25400</xdr:colOff>
      <xdr:row>101</xdr:row>
      <xdr:rowOff>9906</xdr:rowOff>
    </xdr:to>
    <xdr:cxnSp macro="">
      <xdr:nvCxnSpPr>
        <xdr:cNvPr id="702" name="直線コネクタ 701"/>
        <xdr:cNvCxnSpPr/>
      </xdr:nvCxnSpPr>
      <xdr:spPr>
        <a:xfrm>
          <a:off x="16230600" y="17326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128288</xdr:rowOff>
    </xdr:from>
    <xdr:ext cx="405111" cy="259045"/>
    <xdr:sp macro="" textlink="">
      <xdr:nvSpPr>
        <xdr:cNvPr id="703" name="【公民館】&#10;有形固定資産減価償却率平均値テキスト"/>
        <xdr:cNvSpPr txBox="1"/>
      </xdr:nvSpPr>
      <xdr:spPr>
        <a:xfrm>
          <a:off x="16357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105411</xdr:rowOff>
    </xdr:from>
    <xdr:to>
      <xdr:col>85</xdr:col>
      <xdr:colOff>177800</xdr:colOff>
      <xdr:row>105</xdr:row>
      <xdr:rowOff>35561</xdr:rowOff>
    </xdr:to>
    <xdr:sp macro="" textlink="">
      <xdr:nvSpPr>
        <xdr:cNvPr id="704" name="フローチャート: 判断 703"/>
        <xdr:cNvSpPr/>
      </xdr:nvSpPr>
      <xdr:spPr>
        <a:xfrm>
          <a:off x="16268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121413</xdr:rowOff>
    </xdr:from>
    <xdr:to>
      <xdr:col>81</xdr:col>
      <xdr:colOff>101600</xdr:colOff>
      <xdr:row>105</xdr:row>
      <xdr:rowOff>51563</xdr:rowOff>
    </xdr:to>
    <xdr:sp macro="" textlink="">
      <xdr:nvSpPr>
        <xdr:cNvPr id="705" name="フローチャート: 判断 704"/>
        <xdr:cNvSpPr/>
      </xdr:nvSpPr>
      <xdr:spPr>
        <a:xfrm>
          <a:off x="154305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146558</xdr:rowOff>
    </xdr:from>
    <xdr:to>
      <xdr:col>76</xdr:col>
      <xdr:colOff>165100</xdr:colOff>
      <xdr:row>105</xdr:row>
      <xdr:rowOff>76708</xdr:rowOff>
    </xdr:to>
    <xdr:sp macro="" textlink="">
      <xdr:nvSpPr>
        <xdr:cNvPr id="706" name="フローチャート: 判断 705"/>
        <xdr:cNvSpPr/>
      </xdr:nvSpPr>
      <xdr:spPr>
        <a:xfrm>
          <a:off x="14541500" y="17977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100837</xdr:rowOff>
    </xdr:from>
    <xdr:to>
      <xdr:col>72</xdr:col>
      <xdr:colOff>38100</xdr:colOff>
      <xdr:row>106</xdr:row>
      <xdr:rowOff>30987</xdr:rowOff>
    </xdr:to>
    <xdr:sp macro="" textlink="">
      <xdr:nvSpPr>
        <xdr:cNvPr id="707" name="フローチャート: 判断 706"/>
        <xdr:cNvSpPr/>
      </xdr:nvSpPr>
      <xdr:spPr>
        <a:xfrm>
          <a:off x="13652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713" name="楕円 712"/>
        <xdr:cNvSpPr/>
      </xdr:nvSpPr>
      <xdr:spPr>
        <a:xfrm>
          <a:off x="162687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106697</xdr:rowOff>
    </xdr:from>
    <xdr:ext cx="405111" cy="259045"/>
    <xdr:sp macro="" textlink="">
      <xdr:nvSpPr>
        <xdr:cNvPr id="714" name="【公民館】&#10;有形固定資産減価償却率該当値テキスト"/>
        <xdr:cNvSpPr txBox="1"/>
      </xdr:nvSpPr>
      <xdr:spPr>
        <a:xfrm>
          <a:off x="163576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7113</xdr:rowOff>
    </xdr:from>
    <xdr:to>
      <xdr:col>81</xdr:col>
      <xdr:colOff>101600</xdr:colOff>
      <xdr:row>105</xdr:row>
      <xdr:rowOff>108713</xdr:rowOff>
    </xdr:to>
    <xdr:sp macro="" textlink="">
      <xdr:nvSpPr>
        <xdr:cNvPr id="715" name="楕円 714"/>
        <xdr:cNvSpPr/>
      </xdr:nvSpPr>
      <xdr:spPr>
        <a:xfrm>
          <a:off x="15430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7620</xdr:rowOff>
    </xdr:from>
    <xdr:to>
      <xdr:col>85</xdr:col>
      <xdr:colOff>127000</xdr:colOff>
      <xdr:row>105</xdr:row>
      <xdr:rowOff>57913</xdr:rowOff>
    </xdr:to>
    <xdr:cxnSp macro="">
      <xdr:nvCxnSpPr>
        <xdr:cNvPr id="716" name="直線コネクタ 715"/>
        <xdr:cNvCxnSpPr/>
      </xdr:nvCxnSpPr>
      <xdr:spPr>
        <a:xfrm flipV="1">
          <a:off x="15481300" y="18009870"/>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155702</xdr:rowOff>
    </xdr:from>
    <xdr:to>
      <xdr:col>76</xdr:col>
      <xdr:colOff>165100</xdr:colOff>
      <xdr:row>105</xdr:row>
      <xdr:rowOff>85852</xdr:rowOff>
    </xdr:to>
    <xdr:sp macro="" textlink="">
      <xdr:nvSpPr>
        <xdr:cNvPr id="717" name="楕円 716"/>
        <xdr:cNvSpPr/>
      </xdr:nvSpPr>
      <xdr:spPr>
        <a:xfrm>
          <a:off x="14541500" y="1798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35052</xdr:rowOff>
    </xdr:from>
    <xdr:to>
      <xdr:col>81</xdr:col>
      <xdr:colOff>50800</xdr:colOff>
      <xdr:row>105</xdr:row>
      <xdr:rowOff>57913</xdr:rowOff>
    </xdr:to>
    <xdr:cxnSp macro="">
      <xdr:nvCxnSpPr>
        <xdr:cNvPr id="718" name="直線コネクタ 717"/>
        <xdr:cNvCxnSpPr/>
      </xdr:nvCxnSpPr>
      <xdr:spPr>
        <a:xfrm>
          <a:off x="14592300" y="18037302"/>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169418</xdr:rowOff>
    </xdr:from>
    <xdr:to>
      <xdr:col>72</xdr:col>
      <xdr:colOff>38100</xdr:colOff>
      <xdr:row>107</xdr:row>
      <xdr:rowOff>99568</xdr:rowOff>
    </xdr:to>
    <xdr:sp macro="" textlink="">
      <xdr:nvSpPr>
        <xdr:cNvPr id="719" name="楕円 718"/>
        <xdr:cNvSpPr/>
      </xdr:nvSpPr>
      <xdr:spPr>
        <a:xfrm>
          <a:off x="13652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35052</xdr:rowOff>
    </xdr:from>
    <xdr:to>
      <xdr:col>76</xdr:col>
      <xdr:colOff>114300</xdr:colOff>
      <xdr:row>107</xdr:row>
      <xdr:rowOff>48768</xdr:rowOff>
    </xdr:to>
    <xdr:cxnSp macro="">
      <xdr:nvCxnSpPr>
        <xdr:cNvPr id="720" name="直線コネクタ 719"/>
        <xdr:cNvCxnSpPr/>
      </xdr:nvCxnSpPr>
      <xdr:spPr>
        <a:xfrm flipV="1">
          <a:off x="13703300" y="18037302"/>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68090</xdr:rowOff>
    </xdr:from>
    <xdr:ext cx="405111" cy="259045"/>
    <xdr:sp macro="" textlink="">
      <xdr:nvSpPr>
        <xdr:cNvPr id="721" name="n_1aveValue【公民館】&#10;有形固定資産減価償却率"/>
        <xdr:cNvSpPr txBox="1"/>
      </xdr:nvSpPr>
      <xdr:spPr>
        <a:xfrm>
          <a:off x="15266044" y="17727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93235</xdr:rowOff>
    </xdr:from>
    <xdr:ext cx="405111" cy="259045"/>
    <xdr:sp macro="" textlink="">
      <xdr:nvSpPr>
        <xdr:cNvPr id="722" name="n_2aveValue【公民館】&#10;有形固定資産減価償却率"/>
        <xdr:cNvSpPr txBox="1"/>
      </xdr:nvSpPr>
      <xdr:spPr>
        <a:xfrm>
          <a:off x="14389744" y="17752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47514</xdr:rowOff>
    </xdr:from>
    <xdr:ext cx="405111" cy="259045"/>
    <xdr:sp macro="" textlink="">
      <xdr:nvSpPr>
        <xdr:cNvPr id="723" name="n_3aveValue【公民館】&#10;有形固定資産減価償却率"/>
        <xdr:cNvSpPr txBox="1"/>
      </xdr:nvSpPr>
      <xdr:spPr>
        <a:xfrm>
          <a:off x="13500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99840</xdr:rowOff>
    </xdr:from>
    <xdr:ext cx="405111" cy="259045"/>
    <xdr:sp macro="" textlink="">
      <xdr:nvSpPr>
        <xdr:cNvPr id="724" name="n_1mainValue【公民館】&#10;有形固定資産減価償却率"/>
        <xdr:cNvSpPr txBox="1"/>
      </xdr:nvSpPr>
      <xdr:spPr>
        <a:xfrm>
          <a:off x="15266044"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76979</xdr:rowOff>
    </xdr:from>
    <xdr:ext cx="405111" cy="259045"/>
    <xdr:sp macro="" textlink="">
      <xdr:nvSpPr>
        <xdr:cNvPr id="725" name="n_2mainValue【公民館】&#10;有形固定資産減価償却率"/>
        <xdr:cNvSpPr txBox="1"/>
      </xdr:nvSpPr>
      <xdr:spPr>
        <a:xfrm>
          <a:off x="14389744" y="1807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90695</xdr:rowOff>
    </xdr:from>
    <xdr:ext cx="405111" cy="259045"/>
    <xdr:sp macro="" textlink="">
      <xdr:nvSpPr>
        <xdr:cNvPr id="726" name="n_3mainValue【公民館】&#10;有形固定資産減価償却率"/>
        <xdr:cNvSpPr txBox="1"/>
      </xdr:nvSpPr>
      <xdr:spPr>
        <a:xfrm>
          <a:off x="13500744" y="18435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7" name="正方形/長方形 7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8" name="正方形/長方形 7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9" name="正方形/長方形 7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0" name="正方形/長方形 7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1" name="正方形/長方形 7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2" name="正方形/長方形 7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3" name="正方形/長方形 7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4" name="正方形/長方形 7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5" name="テキスト ボックス 7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6" name="直線コネクタ 7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7" name="直線コネクタ 73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8" name="テキスト ボックス 73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9" name="直線コネクタ 73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0" name="テキスト ボックス 73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1" name="直線コネクタ 74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2" name="テキスト ボックス 74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3" name="直線コネクタ 74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4" name="テキスト ボックス 74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5" name="直線コネクタ 74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6" name="テキスト ボックス 74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7" name="直線コネクタ 74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8" name="テキスト ボックス 74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9" name="直線コネクタ 7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0" name="テキスト ボックス 7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752" name="直線コネクタ 751"/>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753"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754" name="直線コネクタ 753"/>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55"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56" name="直線コネクタ 755"/>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134456</xdr:rowOff>
    </xdr:from>
    <xdr:ext cx="469744" cy="259045"/>
    <xdr:sp macro="" textlink="">
      <xdr:nvSpPr>
        <xdr:cNvPr id="757" name="【公民館】&#10;一人当たり面積平均値テキスト"/>
        <xdr:cNvSpPr txBox="1"/>
      </xdr:nvSpPr>
      <xdr:spPr>
        <a:xfrm>
          <a:off x="22199600" y="17965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758" name="フローチャート: 判断 757"/>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759" name="フローチャート: 判断 758"/>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760" name="フローチャート: 判断 759"/>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761" name="フローチャート: 判断 760"/>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2" name="テキスト ボックス 7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3" name="テキスト ボックス 7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4" name="テキスト ボックス 7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5" name="テキスト ボックス 7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6" name="テキスト ボックス 7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58057</xdr:rowOff>
    </xdr:from>
    <xdr:to>
      <xdr:col>116</xdr:col>
      <xdr:colOff>114300</xdr:colOff>
      <xdr:row>102</xdr:row>
      <xdr:rowOff>159657</xdr:rowOff>
    </xdr:to>
    <xdr:sp macro="" textlink="">
      <xdr:nvSpPr>
        <xdr:cNvPr id="767" name="楕円 766"/>
        <xdr:cNvSpPr/>
      </xdr:nvSpPr>
      <xdr:spPr>
        <a:xfrm>
          <a:off x="22110700" y="1754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80934</xdr:rowOff>
    </xdr:from>
    <xdr:ext cx="469744" cy="259045"/>
    <xdr:sp macro="" textlink="">
      <xdr:nvSpPr>
        <xdr:cNvPr id="768" name="【公民館】&#10;一人当たり面積該当値テキスト"/>
        <xdr:cNvSpPr txBox="1"/>
      </xdr:nvSpPr>
      <xdr:spPr>
        <a:xfrm>
          <a:off x="22199600" y="1739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80918</xdr:rowOff>
    </xdr:from>
    <xdr:to>
      <xdr:col>112</xdr:col>
      <xdr:colOff>38100</xdr:colOff>
      <xdr:row>103</xdr:row>
      <xdr:rowOff>11068</xdr:rowOff>
    </xdr:to>
    <xdr:sp macro="" textlink="">
      <xdr:nvSpPr>
        <xdr:cNvPr id="769" name="楕円 768"/>
        <xdr:cNvSpPr/>
      </xdr:nvSpPr>
      <xdr:spPr>
        <a:xfrm>
          <a:off x="21272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108857</xdr:rowOff>
    </xdr:from>
    <xdr:to>
      <xdr:col>116</xdr:col>
      <xdr:colOff>63500</xdr:colOff>
      <xdr:row>102</xdr:row>
      <xdr:rowOff>131718</xdr:rowOff>
    </xdr:to>
    <xdr:cxnSp macro="">
      <xdr:nvCxnSpPr>
        <xdr:cNvPr id="770" name="直線コネクタ 769"/>
        <xdr:cNvCxnSpPr/>
      </xdr:nvCxnSpPr>
      <xdr:spPr>
        <a:xfrm flipV="1">
          <a:off x="21323300" y="17596757"/>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97245</xdr:rowOff>
    </xdr:from>
    <xdr:to>
      <xdr:col>107</xdr:col>
      <xdr:colOff>101600</xdr:colOff>
      <xdr:row>103</xdr:row>
      <xdr:rowOff>27395</xdr:rowOff>
    </xdr:to>
    <xdr:sp macro="" textlink="">
      <xdr:nvSpPr>
        <xdr:cNvPr id="771" name="楕円 770"/>
        <xdr:cNvSpPr/>
      </xdr:nvSpPr>
      <xdr:spPr>
        <a:xfrm>
          <a:off x="203835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131718</xdr:rowOff>
    </xdr:from>
    <xdr:to>
      <xdr:col>111</xdr:col>
      <xdr:colOff>177800</xdr:colOff>
      <xdr:row>102</xdr:row>
      <xdr:rowOff>148045</xdr:rowOff>
    </xdr:to>
    <xdr:cxnSp macro="">
      <xdr:nvCxnSpPr>
        <xdr:cNvPr id="772" name="直線コネクタ 771"/>
        <xdr:cNvCxnSpPr/>
      </xdr:nvCxnSpPr>
      <xdr:spPr>
        <a:xfrm flipV="1">
          <a:off x="20434300" y="17619618"/>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36830</xdr:rowOff>
    </xdr:from>
    <xdr:to>
      <xdr:col>102</xdr:col>
      <xdr:colOff>165100</xdr:colOff>
      <xdr:row>103</xdr:row>
      <xdr:rowOff>138430</xdr:rowOff>
    </xdr:to>
    <xdr:sp macro="" textlink="">
      <xdr:nvSpPr>
        <xdr:cNvPr id="773" name="楕円 772"/>
        <xdr:cNvSpPr/>
      </xdr:nvSpPr>
      <xdr:spPr>
        <a:xfrm>
          <a:off x="19494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148045</xdr:rowOff>
    </xdr:from>
    <xdr:to>
      <xdr:col>107</xdr:col>
      <xdr:colOff>50800</xdr:colOff>
      <xdr:row>103</xdr:row>
      <xdr:rowOff>87630</xdr:rowOff>
    </xdr:to>
    <xdr:cxnSp macro="">
      <xdr:nvCxnSpPr>
        <xdr:cNvPr id="774" name="直線コネクタ 773"/>
        <xdr:cNvCxnSpPr/>
      </xdr:nvCxnSpPr>
      <xdr:spPr>
        <a:xfrm flipV="1">
          <a:off x="19545300" y="1763594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41383</xdr:rowOff>
    </xdr:from>
    <xdr:ext cx="469744" cy="259045"/>
    <xdr:sp macro="" textlink="">
      <xdr:nvSpPr>
        <xdr:cNvPr id="775" name="n_1aveValue【公民館】&#10;一人当たり面積"/>
        <xdr:cNvSpPr txBox="1"/>
      </xdr:nvSpPr>
      <xdr:spPr>
        <a:xfrm>
          <a:off x="21075727" y="18043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51179</xdr:rowOff>
    </xdr:from>
    <xdr:ext cx="469744" cy="259045"/>
    <xdr:sp macro="" textlink="">
      <xdr:nvSpPr>
        <xdr:cNvPr id="776" name="n_2aveValue【公民館】&#10;一人当たり面積"/>
        <xdr:cNvSpPr txBox="1"/>
      </xdr:nvSpPr>
      <xdr:spPr>
        <a:xfrm>
          <a:off x="20199427" y="1805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155683</xdr:rowOff>
    </xdr:from>
    <xdr:ext cx="469744" cy="259045"/>
    <xdr:sp macro="" textlink="">
      <xdr:nvSpPr>
        <xdr:cNvPr id="777" name="n_3aveValue【公民館】&#10;一人当たり面積"/>
        <xdr:cNvSpPr txBox="1"/>
      </xdr:nvSpPr>
      <xdr:spPr>
        <a:xfrm>
          <a:off x="19310427" y="181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27595</xdr:rowOff>
    </xdr:from>
    <xdr:ext cx="469744" cy="259045"/>
    <xdr:sp macro="" textlink="">
      <xdr:nvSpPr>
        <xdr:cNvPr id="778" name="n_1mainValue【公民館】&#10;一人当たり面積"/>
        <xdr:cNvSpPr txBox="1"/>
      </xdr:nvSpPr>
      <xdr:spPr>
        <a:xfrm>
          <a:off x="21075727" y="1734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43922</xdr:rowOff>
    </xdr:from>
    <xdr:ext cx="469744" cy="259045"/>
    <xdr:sp macro="" textlink="">
      <xdr:nvSpPr>
        <xdr:cNvPr id="779" name="n_2mainValue【公民館】&#10;一人当たり面積"/>
        <xdr:cNvSpPr txBox="1"/>
      </xdr:nvSpPr>
      <xdr:spPr>
        <a:xfrm>
          <a:off x="20199427" y="173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154957</xdr:rowOff>
    </xdr:from>
    <xdr:ext cx="469744" cy="259045"/>
    <xdr:sp macro="" textlink="">
      <xdr:nvSpPr>
        <xdr:cNvPr id="780" name="n_3mainValue【公民館】&#10;一人当たり面積"/>
        <xdr:cNvSpPr txBox="1"/>
      </xdr:nvSpPr>
      <xdr:spPr>
        <a:xfrm>
          <a:off x="193104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1" name="正方形/長方形 78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2" name="正方形/長方形 78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3" name="テキスト ボックス 78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市は中山間地域に集落が点在していることから、道路延長や橋りょう・トンネルが類似団体平均、全国平均、県平均を大きく上回っている。また、町村合併後も学校施設統廃合が進んでいないことから、学校施設の一人当たり面積も大きくなっており、施設の老朽化と合わせて課題となっている。今後は公共施設等総合管理計画に基づき、公共建築物等の保有量を圧縮しながら施設の維持管理を適正に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岐阜県下呂市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32,576
32,147
851.21
25,412,384
24,046,511
575,002
13,448,809
22,011,306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13.1
11.5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103794</xdr:rowOff>
    </xdr:from>
    <xdr:ext cx="405111" cy="259045"/>
    <xdr:sp macro="" textlink="">
      <xdr:nvSpPr>
        <xdr:cNvPr id="62" name="【図書館】&#10;有形固定資産減価償却率平均値テキスト"/>
        <xdr:cNvSpPr txBox="1"/>
      </xdr:nvSpPr>
      <xdr:spPr>
        <a:xfrm>
          <a:off x="467360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72" name="楕円 71"/>
        <xdr:cNvSpPr/>
      </xdr:nvSpPr>
      <xdr:spPr>
        <a:xfrm>
          <a:off x="4584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85470</xdr:rowOff>
    </xdr:from>
    <xdr:ext cx="405111" cy="259045"/>
    <xdr:sp macro="" textlink="">
      <xdr:nvSpPr>
        <xdr:cNvPr id="73" name="【図書館】&#10;有形固定資産減価償却率該当値テキスト"/>
        <xdr:cNvSpPr txBox="1"/>
      </xdr:nvSpPr>
      <xdr:spPr>
        <a:xfrm>
          <a:off x="4673600" y="625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4" name="楕円 73"/>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157843</xdr:rowOff>
    </xdr:from>
    <xdr:to>
      <xdr:col>24</xdr:col>
      <xdr:colOff>63500</xdr:colOff>
      <xdr:row>37</xdr:row>
      <xdr:rowOff>19050</xdr:rowOff>
    </xdr:to>
    <xdr:cxnSp macro="">
      <xdr:nvCxnSpPr>
        <xdr:cNvPr id="75" name="直線コネクタ 74"/>
        <xdr:cNvCxnSpPr/>
      </xdr:nvCxnSpPr>
      <xdr:spPr>
        <a:xfrm flipV="1">
          <a:off x="3797300" y="6330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xdr:rowOff>
    </xdr:from>
    <xdr:to>
      <xdr:col>15</xdr:col>
      <xdr:colOff>101600</xdr:colOff>
      <xdr:row>37</xdr:row>
      <xdr:rowOff>102507</xdr:rowOff>
    </xdr:to>
    <xdr:sp macro="" textlink="">
      <xdr:nvSpPr>
        <xdr:cNvPr id="76" name="楕円 75"/>
        <xdr:cNvSpPr/>
      </xdr:nvSpPr>
      <xdr:spPr>
        <a:xfrm>
          <a:off x="2857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51707</xdr:rowOff>
    </xdr:to>
    <xdr:cxnSp macro="">
      <xdr:nvCxnSpPr>
        <xdr:cNvPr id="77" name="直線コネクタ 76"/>
        <xdr:cNvCxnSpPr/>
      </xdr:nvCxnSpPr>
      <xdr:spPr>
        <a:xfrm flipV="1">
          <a:off x="2908300" y="636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78" name="n_1aveValue【図書館】&#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79" name="n_2aveValue【図書館】&#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0"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1" name="n_1mainValue【図書館】&#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93634</xdr:rowOff>
    </xdr:from>
    <xdr:ext cx="405111" cy="259045"/>
    <xdr:sp macro="" textlink="">
      <xdr:nvSpPr>
        <xdr:cNvPr id="82" name="n_2mainValue【図書館】&#10;有形固定資産減価償却率"/>
        <xdr:cNvSpPr txBox="1"/>
      </xdr:nvSpPr>
      <xdr:spPr>
        <a:xfrm>
          <a:off x="2705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3" name="テキスト ボックス 9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4" name="直線コネクタ 93"/>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5" name="テキスト ボックス 94"/>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6" name="直線コネクタ 95"/>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7" name="テキスト ボックス 96"/>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8" name="直線コネクタ 97"/>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9" name="テキスト ボックス 98"/>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0" name="直線コネクタ 99"/>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1" name="テキスト ボックス 100"/>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2" name="直線コネクタ 101"/>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3" name="テキスト ボックス 102"/>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4" name="直線コネクタ 103"/>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5" name="テキスト ボックス 104"/>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09" name="直線コネクタ 108"/>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0"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1" name="直線コネクタ 110"/>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2"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3" name="直線コネクタ 112"/>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4"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5" name="フローチャート: 判断 114"/>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6" name="フローチャート: 判断 115"/>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17" name="フローチャート: 判断 116"/>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18" name="フローチャート: 判断 117"/>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147865</xdr:rowOff>
    </xdr:from>
    <xdr:to>
      <xdr:col>55</xdr:col>
      <xdr:colOff>50800</xdr:colOff>
      <xdr:row>42</xdr:row>
      <xdr:rowOff>78015</xdr:rowOff>
    </xdr:to>
    <xdr:sp macro="" textlink="">
      <xdr:nvSpPr>
        <xdr:cNvPr id="124" name="楕円 123"/>
        <xdr:cNvSpPr/>
      </xdr:nvSpPr>
      <xdr:spPr>
        <a:xfrm>
          <a:off x="104267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62792</xdr:rowOff>
    </xdr:from>
    <xdr:ext cx="469744" cy="259045"/>
    <xdr:sp macro="" textlink="">
      <xdr:nvSpPr>
        <xdr:cNvPr id="125" name="【図書館】&#10;一人当たり面積該当値テキスト"/>
        <xdr:cNvSpPr txBox="1"/>
      </xdr:nvSpPr>
      <xdr:spPr>
        <a:xfrm>
          <a:off x="10515600" y="709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147865</xdr:rowOff>
    </xdr:from>
    <xdr:to>
      <xdr:col>50</xdr:col>
      <xdr:colOff>165100</xdr:colOff>
      <xdr:row>42</xdr:row>
      <xdr:rowOff>78015</xdr:rowOff>
    </xdr:to>
    <xdr:sp macro="" textlink="">
      <xdr:nvSpPr>
        <xdr:cNvPr id="126" name="楕円 125"/>
        <xdr:cNvSpPr/>
      </xdr:nvSpPr>
      <xdr:spPr>
        <a:xfrm>
          <a:off x="9588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27215</xdr:rowOff>
    </xdr:from>
    <xdr:to>
      <xdr:col>55</xdr:col>
      <xdr:colOff>0</xdr:colOff>
      <xdr:row>42</xdr:row>
      <xdr:rowOff>27215</xdr:rowOff>
    </xdr:to>
    <xdr:cxnSp macro="">
      <xdr:nvCxnSpPr>
        <xdr:cNvPr id="127" name="直線コネクタ 126"/>
        <xdr:cNvCxnSpPr/>
      </xdr:nvCxnSpPr>
      <xdr:spPr>
        <a:xfrm>
          <a:off x="9639300" y="7228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147865</xdr:rowOff>
    </xdr:from>
    <xdr:to>
      <xdr:col>46</xdr:col>
      <xdr:colOff>38100</xdr:colOff>
      <xdr:row>42</xdr:row>
      <xdr:rowOff>78015</xdr:rowOff>
    </xdr:to>
    <xdr:sp macro="" textlink="">
      <xdr:nvSpPr>
        <xdr:cNvPr id="128" name="楕円 127"/>
        <xdr:cNvSpPr/>
      </xdr:nvSpPr>
      <xdr:spPr>
        <a:xfrm>
          <a:off x="8699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27215</xdr:rowOff>
    </xdr:from>
    <xdr:to>
      <xdr:col>50</xdr:col>
      <xdr:colOff>114300</xdr:colOff>
      <xdr:row>42</xdr:row>
      <xdr:rowOff>27215</xdr:rowOff>
    </xdr:to>
    <xdr:cxnSp macro="">
      <xdr:nvCxnSpPr>
        <xdr:cNvPr id="129" name="直線コネクタ 128"/>
        <xdr:cNvCxnSpPr/>
      </xdr:nvCxnSpPr>
      <xdr:spPr>
        <a:xfrm>
          <a:off x="8750300" y="7228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61884</xdr:rowOff>
    </xdr:from>
    <xdr:ext cx="469744" cy="259045"/>
    <xdr:sp macro="" textlink="">
      <xdr:nvSpPr>
        <xdr:cNvPr id="130" name="n_1aveValue【図書館】&#10;一人当たり面積"/>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1"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37392</xdr:rowOff>
    </xdr:from>
    <xdr:ext cx="469744" cy="259045"/>
    <xdr:sp macro="" textlink="">
      <xdr:nvSpPr>
        <xdr:cNvPr id="132" name="n_3aveValue【図書館】&#10;一人当たり面積"/>
        <xdr:cNvSpPr txBox="1"/>
      </xdr:nvSpPr>
      <xdr:spPr>
        <a:xfrm>
          <a:off x="7626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69142</xdr:rowOff>
    </xdr:from>
    <xdr:ext cx="469744" cy="259045"/>
    <xdr:sp macro="" textlink="">
      <xdr:nvSpPr>
        <xdr:cNvPr id="133" name="n_1mainValue【図書館】&#10;一人当たり面積"/>
        <xdr:cNvSpPr txBox="1"/>
      </xdr:nvSpPr>
      <xdr:spPr>
        <a:xfrm>
          <a:off x="93917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69142</xdr:rowOff>
    </xdr:from>
    <xdr:ext cx="469744" cy="259045"/>
    <xdr:sp macro="" textlink="">
      <xdr:nvSpPr>
        <xdr:cNvPr id="134" name="n_2mainValue【図書館】&#10;一人当たり面積"/>
        <xdr:cNvSpPr txBox="1"/>
      </xdr:nvSpPr>
      <xdr:spPr>
        <a:xfrm>
          <a:off x="8515427" y="7270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5" name="テキスト ボックス 14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5" name="テキスト ボックス 15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59" name="直線コネクタ 158"/>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0"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1" name="直線コネクタ 160"/>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2"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3" name="直線コネクタ 162"/>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49547</xdr:rowOff>
    </xdr:from>
    <xdr:ext cx="405111" cy="259045"/>
    <xdr:sp macro="" textlink="">
      <xdr:nvSpPr>
        <xdr:cNvPr id="164" name="【体育館・プール】&#10;有形固定資産減価償却率平均値テキスト"/>
        <xdr:cNvSpPr txBox="1"/>
      </xdr:nvSpPr>
      <xdr:spPr>
        <a:xfrm>
          <a:off x="4673600" y="10165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65" name="フローチャート: 判断 164"/>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66" name="フローチャート: 判断 165"/>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67" name="フローチャート: 判断 166"/>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68" name="フローチャート: 判断 167"/>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156845</xdr:rowOff>
    </xdr:from>
    <xdr:to>
      <xdr:col>24</xdr:col>
      <xdr:colOff>114300</xdr:colOff>
      <xdr:row>59</xdr:row>
      <xdr:rowOff>86995</xdr:rowOff>
    </xdr:to>
    <xdr:sp macro="" textlink="">
      <xdr:nvSpPr>
        <xdr:cNvPr id="174" name="楕円 173"/>
        <xdr:cNvSpPr/>
      </xdr:nvSpPr>
      <xdr:spPr>
        <a:xfrm>
          <a:off x="45847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8272</xdr:rowOff>
    </xdr:from>
    <xdr:ext cx="405111" cy="259045"/>
    <xdr:sp macro="" textlink="">
      <xdr:nvSpPr>
        <xdr:cNvPr id="175" name="【体育館・プール】&#10;有形固定資産減価償却率該当値テキスト"/>
        <xdr:cNvSpPr txBox="1"/>
      </xdr:nvSpPr>
      <xdr:spPr>
        <a:xfrm>
          <a:off x="4673600"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25400</xdr:rowOff>
    </xdr:from>
    <xdr:to>
      <xdr:col>20</xdr:col>
      <xdr:colOff>38100</xdr:colOff>
      <xdr:row>59</xdr:row>
      <xdr:rowOff>127000</xdr:rowOff>
    </xdr:to>
    <xdr:sp macro="" textlink="">
      <xdr:nvSpPr>
        <xdr:cNvPr id="176" name="楕円 175"/>
        <xdr:cNvSpPr/>
      </xdr:nvSpPr>
      <xdr:spPr>
        <a:xfrm>
          <a:off x="37465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36195</xdr:rowOff>
    </xdr:from>
    <xdr:to>
      <xdr:col>24</xdr:col>
      <xdr:colOff>63500</xdr:colOff>
      <xdr:row>59</xdr:row>
      <xdr:rowOff>76200</xdr:rowOff>
    </xdr:to>
    <xdr:cxnSp macro="">
      <xdr:nvCxnSpPr>
        <xdr:cNvPr id="177" name="直線コネクタ 176"/>
        <xdr:cNvCxnSpPr/>
      </xdr:nvCxnSpPr>
      <xdr:spPr>
        <a:xfrm flipV="1">
          <a:off x="3797300" y="101517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67310</xdr:rowOff>
    </xdr:from>
    <xdr:to>
      <xdr:col>15</xdr:col>
      <xdr:colOff>101600</xdr:colOff>
      <xdr:row>59</xdr:row>
      <xdr:rowOff>168910</xdr:rowOff>
    </xdr:to>
    <xdr:sp macro="" textlink="">
      <xdr:nvSpPr>
        <xdr:cNvPr id="178" name="楕円 177"/>
        <xdr:cNvSpPr/>
      </xdr:nvSpPr>
      <xdr:spPr>
        <a:xfrm>
          <a:off x="2857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76200</xdr:rowOff>
    </xdr:from>
    <xdr:to>
      <xdr:col>19</xdr:col>
      <xdr:colOff>177800</xdr:colOff>
      <xdr:row>59</xdr:row>
      <xdr:rowOff>118110</xdr:rowOff>
    </xdr:to>
    <xdr:cxnSp macro="">
      <xdr:nvCxnSpPr>
        <xdr:cNvPr id="179" name="直線コネクタ 178"/>
        <xdr:cNvCxnSpPr/>
      </xdr:nvCxnSpPr>
      <xdr:spPr>
        <a:xfrm flipV="1">
          <a:off x="2908300" y="101917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116840</xdr:rowOff>
    </xdr:from>
    <xdr:to>
      <xdr:col>10</xdr:col>
      <xdr:colOff>165100</xdr:colOff>
      <xdr:row>61</xdr:row>
      <xdr:rowOff>46990</xdr:rowOff>
    </xdr:to>
    <xdr:sp macro="" textlink="">
      <xdr:nvSpPr>
        <xdr:cNvPr id="180" name="楕円 179"/>
        <xdr:cNvSpPr/>
      </xdr:nvSpPr>
      <xdr:spPr>
        <a:xfrm>
          <a:off x="1968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118110</xdr:rowOff>
    </xdr:from>
    <xdr:to>
      <xdr:col>15</xdr:col>
      <xdr:colOff>50800</xdr:colOff>
      <xdr:row>60</xdr:row>
      <xdr:rowOff>167640</xdr:rowOff>
    </xdr:to>
    <xdr:cxnSp macro="">
      <xdr:nvCxnSpPr>
        <xdr:cNvPr id="181" name="直線コネクタ 180"/>
        <xdr:cNvCxnSpPr/>
      </xdr:nvCxnSpPr>
      <xdr:spPr>
        <a:xfrm flipV="1">
          <a:off x="2019300" y="102336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28592</xdr:rowOff>
    </xdr:from>
    <xdr:ext cx="405111" cy="259045"/>
    <xdr:sp macro="" textlink="">
      <xdr:nvSpPr>
        <xdr:cNvPr id="182" name="n_1aveValue【体育館・プール】&#10;有形固定資産減価償却率"/>
        <xdr:cNvSpPr txBox="1"/>
      </xdr:nvSpPr>
      <xdr:spPr>
        <a:xfrm>
          <a:off x="3582044" y="1031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3" name="n_2aveValue【体育館・プー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101617</xdr:rowOff>
    </xdr:from>
    <xdr:ext cx="405111" cy="259045"/>
    <xdr:sp macro="" textlink="">
      <xdr:nvSpPr>
        <xdr:cNvPr id="184" name="n_3aveValue【体育館・プール】&#10;有形固定資産減価償却率"/>
        <xdr:cNvSpPr txBox="1"/>
      </xdr:nvSpPr>
      <xdr:spPr>
        <a:xfrm>
          <a:off x="1816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143527</xdr:rowOff>
    </xdr:from>
    <xdr:ext cx="405111" cy="259045"/>
    <xdr:sp macro="" textlink="">
      <xdr:nvSpPr>
        <xdr:cNvPr id="185" name="n_1mainValue【体育館・プール】&#10;有形固定資産減価償却率"/>
        <xdr:cNvSpPr txBox="1"/>
      </xdr:nvSpPr>
      <xdr:spPr>
        <a:xfrm>
          <a:off x="3582044"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13987</xdr:rowOff>
    </xdr:from>
    <xdr:ext cx="405111" cy="259045"/>
    <xdr:sp macro="" textlink="">
      <xdr:nvSpPr>
        <xdr:cNvPr id="186" name="n_2mainValue【体育館・プール】&#10;有形固定資産減価償却率"/>
        <xdr:cNvSpPr txBox="1"/>
      </xdr:nvSpPr>
      <xdr:spPr>
        <a:xfrm>
          <a:off x="2705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38117</xdr:rowOff>
    </xdr:from>
    <xdr:ext cx="405111" cy="259045"/>
    <xdr:sp macro="" textlink="">
      <xdr:nvSpPr>
        <xdr:cNvPr id="187" name="n_3mainValue【体育館・プール】&#10;有形固定資産減価償却率"/>
        <xdr:cNvSpPr txBox="1"/>
      </xdr:nvSpPr>
      <xdr:spPr>
        <a:xfrm>
          <a:off x="1816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1" name="直線コネクタ 210"/>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2"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3" name="直線コネクタ 212"/>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14"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15" name="直線コネクタ 214"/>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148607</xdr:rowOff>
    </xdr:from>
    <xdr:ext cx="469744" cy="259045"/>
    <xdr:sp macro="" textlink="">
      <xdr:nvSpPr>
        <xdr:cNvPr id="216" name="【体育館・プール】&#10;一人当たり面積平均値テキスト"/>
        <xdr:cNvSpPr txBox="1"/>
      </xdr:nvSpPr>
      <xdr:spPr>
        <a:xfrm>
          <a:off x="10515600" y="1043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17" name="フローチャート: 判断 216"/>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18" name="フローチャート: 判断 217"/>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19" name="フローチャート: 判断 218"/>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20" name="フローチャート: 判断 219"/>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33020</xdr:rowOff>
    </xdr:from>
    <xdr:to>
      <xdr:col>55</xdr:col>
      <xdr:colOff>50800</xdr:colOff>
      <xdr:row>59</xdr:row>
      <xdr:rowOff>134620</xdr:rowOff>
    </xdr:to>
    <xdr:sp macro="" textlink="">
      <xdr:nvSpPr>
        <xdr:cNvPr id="226" name="楕円 225"/>
        <xdr:cNvSpPr/>
      </xdr:nvSpPr>
      <xdr:spPr>
        <a:xfrm>
          <a:off x="10426700" y="1014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55897</xdr:rowOff>
    </xdr:from>
    <xdr:ext cx="469744" cy="259045"/>
    <xdr:sp macro="" textlink="">
      <xdr:nvSpPr>
        <xdr:cNvPr id="227" name="【体育館・プール】&#10;一人当たり面積該当値テキスト"/>
        <xdr:cNvSpPr txBox="1"/>
      </xdr:nvSpPr>
      <xdr:spPr>
        <a:xfrm>
          <a:off x="10515600"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50165</xdr:rowOff>
    </xdr:from>
    <xdr:to>
      <xdr:col>50</xdr:col>
      <xdr:colOff>165100</xdr:colOff>
      <xdr:row>59</xdr:row>
      <xdr:rowOff>151765</xdr:rowOff>
    </xdr:to>
    <xdr:sp macro="" textlink="">
      <xdr:nvSpPr>
        <xdr:cNvPr id="228" name="楕円 227"/>
        <xdr:cNvSpPr/>
      </xdr:nvSpPr>
      <xdr:spPr>
        <a:xfrm>
          <a:off x="9588500" y="1016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83820</xdr:rowOff>
    </xdr:from>
    <xdr:to>
      <xdr:col>55</xdr:col>
      <xdr:colOff>0</xdr:colOff>
      <xdr:row>59</xdr:row>
      <xdr:rowOff>100965</xdr:rowOff>
    </xdr:to>
    <xdr:cxnSp macro="">
      <xdr:nvCxnSpPr>
        <xdr:cNvPr id="229" name="直線コネクタ 228"/>
        <xdr:cNvCxnSpPr/>
      </xdr:nvCxnSpPr>
      <xdr:spPr>
        <a:xfrm flipV="1">
          <a:off x="9639300" y="1019937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63500</xdr:rowOff>
    </xdr:from>
    <xdr:to>
      <xdr:col>46</xdr:col>
      <xdr:colOff>38100</xdr:colOff>
      <xdr:row>59</xdr:row>
      <xdr:rowOff>165100</xdr:rowOff>
    </xdr:to>
    <xdr:sp macro="" textlink="">
      <xdr:nvSpPr>
        <xdr:cNvPr id="230" name="楕円 229"/>
        <xdr:cNvSpPr/>
      </xdr:nvSpPr>
      <xdr:spPr>
        <a:xfrm>
          <a:off x="8699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100965</xdr:rowOff>
    </xdr:from>
    <xdr:to>
      <xdr:col>50</xdr:col>
      <xdr:colOff>114300</xdr:colOff>
      <xdr:row>59</xdr:row>
      <xdr:rowOff>114300</xdr:rowOff>
    </xdr:to>
    <xdr:cxnSp macro="">
      <xdr:nvCxnSpPr>
        <xdr:cNvPr id="231" name="直線コネクタ 230"/>
        <xdr:cNvCxnSpPr/>
      </xdr:nvCxnSpPr>
      <xdr:spPr>
        <a:xfrm flipV="1">
          <a:off x="8750300" y="1021651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29210</xdr:rowOff>
    </xdr:from>
    <xdr:to>
      <xdr:col>41</xdr:col>
      <xdr:colOff>101600</xdr:colOff>
      <xdr:row>60</xdr:row>
      <xdr:rowOff>130810</xdr:rowOff>
    </xdr:to>
    <xdr:sp macro="" textlink="">
      <xdr:nvSpPr>
        <xdr:cNvPr id="232" name="楕円 231"/>
        <xdr:cNvSpPr/>
      </xdr:nvSpPr>
      <xdr:spPr>
        <a:xfrm>
          <a:off x="7810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114300</xdr:rowOff>
    </xdr:from>
    <xdr:to>
      <xdr:col>45</xdr:col>
      <xdr:colOff>177800</xdr:colOff>
      <xdr:row>60</xdr:row>
      <xdr:rowOff>80010</xdr:rowOff>
    </xdr:to>
    <xdr:cxnSp macro="">
      <xdr:nvCxnSpPr>
        <xdr:cNvPr id="233" name="直線コネクタ 232"/>
        <xdr:cNvCxnSpPr/>
      </xdr:nvCxnSpPr>
      <xdr:spPr>
        <a:xfrm flipV="1">
          <a:off x="7861300" y="1022985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97172</xdr:rowOff>
    </xdr:from>
    <xdr:ext cx="469744" cy="259045"/>
    <xdr:sp macro="" textlink="">
      <xdr:nvSpPr>
        <xdr:cNvPr id="234" name="n_1aveValue【体育館・プール】&#10;一人当たり面積"/>
        <xdr:cNvSpPr txBox="1"/>
      </xdr:nvSpPr>
      <xdr:spPr>
        <a:xfrm>
          <a:off x="9391727" y="1055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74312</xdr:rowOff>
    </xdr:from>
    <xdr:ext cx="469744" cy="259045"/>
    <xdr:sp macro="" textlink="">
      <xdr:nvSpPr>
        <xdr:cNvPr id="235" name="n_2aveValue【体育館・プール】&#10;一人当たり面積"/>
        <xdr:cNvSpPr txBox="1"/>
      </xdr:nvSpPr>
      <xdr:spPr>
        <a:xfrm>
          <a:off x="8515427" y="10532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112412</xdr:rowOff>
    </xdr:from>
    <xdr:ext cx="469744" cy="259045"/>
    <xdr:sp macro="" textlink="">
      <xdr:nvSpPr>
        <xdr:cNvPr id="236" name="n_3aveValue【体育館・プール】&#10;一人当たり面積"/>
        <xdr:cNvSpPr txBox="1"/>
      </xdr:nvSpPr>
      <xdr:spPr>
        <a:xfrm>
          <a:off x="7626427" y="105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168292</xdr:rowOff>
    </xdr:from>
    <xdr:ext cx="469744" cy="259045"/>
    <xdr:sp macro="" textlink="">
      <xdr:nvSpPr>
        <xdr:cNvPr id="237" name="n_1mainValue【体育館・プール】&#10;一人当たり面積"/>
        <xdr:cNvSpPr txBox="1"/>
      </xdr:nvSpPr>
      <xdr:spPr>
        <a:xfrm>
          <a:off x="9391727" y="9940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10177</xdr:rowOff>
    </xdr:from>
    <xdr:ext cx="469744" cy="259045"/>
    <xdr:sp macro="" textlink="">
      <xdr:nvSpPr>
        <xdr:cNvPr id="238" name="n_2mainValue【体育館・プール】&#10;一人当たり面積"/>
        <xdr:cNvSpPr txBox="1"/>
      </xdr:nvSpPr>
      <xdr:spPr>
        <a:xfrm>
          <a:off x="8515427" y="9954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147337</xdr:rowOff>
    </xdr:from>
    <xdr:ext cx="469744" cy="259045"/>
    <xdr:sp macro="" textlink="">
      <xdr:nvSpPr>
        <xdr:cNvPr id="239" name="n_3mainValue【体育館・プール】&#10;一人当たり面積"/>
        <xdr:cNvSpPr txBox="1"/>
      </xdr:nvSpPr>
      <xdr:spPr>
        <a:xfrm>
          <a:off x="7626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0" name="テキスト ボックス 24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2" name="テキスト ボックス 25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0" name="テキスト ボックス 25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2" name="テキスト ボックス 2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64" name="直線コネクタ 263"/>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65"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66" name="直線コネクタ 265"/>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67"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68" name="直線コネクタ 267"/>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69" name="【福祉施設】&#10;有形固定資産減価償却率平均値テキスト"/>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0" name="フローチャート: 判断 269"/>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1" name="フローチャート: 判断 270"/>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2" name="フローチャート: 判断 271"/>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3" name="フローチャート: 判断 272"/>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4" name="テキスト ボックス 27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5" name="テキスト ボックス 27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6" name="テキスト ボックス 27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7" name="テキスト ボックス 27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8" name="テキスト ボックス 27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46355</xdr:rowOff>
    </xdr:from>
    <xdr:to>
      <xdr:col>24</xdr:col>
      <xdr:colOff>114300</xdr:colOff>
      <xdr:row>82</xdr:row>
      <xdr:rowOff>147955</xdr:rowOff>
    </xdr:to>
    <xdr:sp macro="" textlink="">
      <xdr:nvSpPr>
        <xdr:cNvPr id="279" name="楕円 278"/>
        <xdr:cNvSpPr/>
      </xdr:nvSpPr>
      <xdr:spPr>
        <a:xfrm>
          <a:off x="45847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24782</xdr:rowOff>
    </xdr:from>
    <xdr:ext cx="405111" cy="259045"/>
    <xdr:sp macro="" textlink="">
      <xdr:nvSpPr>
        <xdr:cNvPr id="280" name="【福祉施設】&#10;有形固定資産減価償却率該当値テキスト"/>
        <xdr:cNvSpPr txBox="1"/>
      </xdr:nvSpPr>
      <xdr:spPr>
        <a:xfrm>
          <a:off x="4673600"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90170</xdr:rowOff>
    </xdr:from>
    <xdr:to>
      <xdr:col>20</xdr:col>
      <xdr:colOff>38100</xdr:colOff>
      <xdr:row>83</xdr:row>
      <xdr:rowOff>20320</xdr:rowOff>
    </xdr:to>
    <xdr:sp macro="" textlink="">
      <xdr:nvSpPr>
        <xdr:cNvPr id="281" name="楕円 280"/>
        <xdr:cNvSpPr/>
      </xdr:nvSpPr>
      <xdr:spPr>
        <a:xfrm>
          <a:off x="37465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97155</xdr:rowOff>
    </xdr:from>
    <xdr:to>
      <xdr:col>24</xdr:col>
      <xdr:colOff>63500</xdr:colOff>
      <xdr:row>82</xdr:row>
      <xdr:rowOff>140970</xdr:rowOff>
    </xdr:to>
    <xdr:cxnSp macro="">
      <xdr:nvCxnSpPr>
        <xdr:cNvPr id="282" name="直線コネクタ 281"/>
        <xdr:cNvCxnSpPr/>
      </xdr:nvCxnSpPr>
      <xdr:spPr>
        <a:xfrm flipV="1">
          <a:off x="3797300" y="141560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135889</xdr:rowOff>
    </xdr:from>
    <xdr:to>
      <xdr:col>15</xdr:col>
      <xdr:colOff>101600</xdr:colOff>
      <xdr:row>83</xdr:row>
      <xdr:rowOff>66039</xdr:rowOff>
    </xdr:to>
    <xdr:sp macro="" textlink="">
      <xdr:nvSpPr>
        <xdr:cNvPr id="283" name="楕円 282"/>
        <xdr:cNvSpPr/>
      </xdr:nvSpPr>
      <xdr:spPr>
        <a:xfrm>
          <a:off x="2857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140970</xdr:rowOff>
    </xdr:from>
    <xdr:to>
      <xdr:col>19</xdr:col>
      <xdr:colOff>177800</xdr:colOff>
      <xdr:row>83</xdr:row>
      <xdr:rowOff>15239</xdr:rowOff>
    </xdr:to>
    <xdr:cxnSp macro="">
      <xdr:nvCxnSpPr>
        <xdr:cNvPr id="284" name="直線コネクタ 283"/>
        <xdr:cNvCxnSpPr/>
      </xdr:nvCxnSpPr>
      <xdr:spPr>
        <a:xfrm flipV="1">
          <a:off x="2908300" y="141998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147320</xdr:rowOff>
    </xdr:from>
    <xdr:to>
      <xdr:col>10</xdr:col>
      <xdr:colOff>165100</xdr:colOff>
      <xdr:row>84</xdr:row>
      <xdr:rowOff>77470</xdr:rowOff>
    </xdr:to>
    <xdr:sp macro="" textlink="">
      <xdr:nvSpPr>
        <xdr:cNvPr id="285" name="楕円 284"/>
        <xdr:cNvSpPr/>
      </xdr:nvSpPr>
      <xdr:spPr>
        <a:xfrm>
          <a:off x="196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84</xdr:row>
      <xdr:rowOff>26670</xdr:rowOff>
    </xdr:to>
    <xdr:cxnSp macro="">
      <xdr:nvCxnSpPr>
        <xdr:cNvPr id="286" name="直線コネクタ 285"/>
        <xdr:cNvCxnSpPr/>
      </xdr:nvCxnSpPr>
      <xdr:spPr>
        <a:xfrm flipV="1">
          <a:off x="2019300" y="14245589"/>
          <a:ext cx="889000" cy="18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287" name="n_1aveValue【福祉施設】&#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134002</xdr:rowOff>
    </xdr:from>
    <xdr:ext cx="405111" cy="259045"/>
    <xdr:sp macro="" textlink="">
      <xdr:nvSpPr>
        <xdr:cNvPr id="288" name="n_2aveValue【福祉施設】&#10;有形固定資産減価償却率"/>
        <xdr:cNvSpPr txBox="1"/>
      </xdr:nvSpPr>
      <xdr:spPr>
        <a:xfrm>
          <a:off x="2705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89"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11447</xdr:rowOff>
    </xdr:from>
    <xdr:ext cx="405111" cy="259045"/>
    <xdr:sp macro="" textlink="">
      <xdr:nvSpPr>
        <xdr:cNvPr id="290" name="n_1main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1" name="n_2main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68597</xdr:rowOff>
    </xdr:from>
    <xdr:ext cx="405111" cy="259045"/>
    <xdr:sp macro="" textlink="">
      <xdr:nvSpPr>
        <xdr:cNvPr id="292" name="n_3mainValue【福祉施設】&#10;有形固定資産減価償却率"/>
        <xdr:cNvSpPr txBox="1"/>
      </xdr:nvSpPr>
      <xdr:spPr>
        <a:xfrm>
          <a:off x="1816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3" name="直線コネクタ 30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4" name="テキスト ボックス 30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5" name="直線コネクタ 30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6" name="テキスト ボックス 30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7" name="直線コネクタ 30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8" name="テキスト ボックス 30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9" name="直線コネクタ 30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0" name="テキスト ボックス 30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1" name="直線コネクタ 31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2" name="テキスト ボックス 31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3" name="直線コネクタ 31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4" name="テキスト ボックス 31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6" name="テキスト ボックス 31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18" name="直線コネクタ 317"/>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19"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0" name="直線コネクタ 319"/>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1"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2" name="直線コネクタ 321"/>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125747</xdr:rowOff>
    </xdr:from>
    <xdr:ext cx="469744" cy="259045"/>
    <xdr:sp macro="" textlink="">
      <xdr:nvSpPr>
        <xdr:cNvPr id="323" name="【福祉施設】&#10;一人当たり面積平均値テキスト"/>
        <xdr:cNvSpPr txBox="1"/>
      </xdr:nvSpPr>
      <xdr:spPr>
        <a:xfrm>
          <a:off x="10515600" y="14527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24" name="フローチャート: 判断 323"/>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25" name="フローチャート: 判断 324"/>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26" name="フローチャート: 判断 325"/>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27" name="フローチャート: 判断 326"/>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59145</xdr:rowOff>
    </xdr:from>
    <xdr:to>
      <xdr:col>55</xdr:col>
      <xdr:colOff>50800</xdr:colOff>
      <xdr:row>78</xdr:row>
      <xdr:rowOff>160745</xdr:rowOff>
    </xdr:to>
    <xdr:sp macro="" textlink="">
      <xdr:nvSpPr>
        <xdr:cNvPr id="333" name="楕円 332"/>
        <xdr:cNvSpPr/>
      </xdr:nvSpPr>
      <xdr:spPr>
        <a:xfrm>
          <a:off x="10426700" y="134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145522</xdr:rowOff>
    </xdr:from>
    <xdr:ext cx="469744" cy="259045"/>
    <xdr:sp macro="" textlink="">
      <xdr:nvSpPr>
        <xdr:cNvPr id="334" name="【福祉施設】&#10;一人当たり面積該当値テキスト"/>
        <xdr:cNvSpPr txBox="1"/>
      </xdr:nvSpPr>
      <xdr:spPr>
        <a:xfrm>
          <a:off x="10515600" y="133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62412</xdr:rowOff>
    </xdr:from>
    <xdr:to>
      <xdr:col>50</xdr:col>
      <xdr:colOff>165100</xdr:colOff>
      <xdr:row>78</xdr:row>
      <xdr:rowOff>164012</xdr:rowOff>
    </xdr:to>
    <xdr:sp macro="" textlink="">
      <xdr:nvSpPr>
        <xdr:cNvPr id="335" name="楕円 334"/>
        <xdr:cNvSpPr/>
      </xdr:nvSpPr>
      <xdr:spPr>
        <a:xfrm>
          <a:off x="9588500" y="1343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109945</xdr:rowOff>
    </xdr:from>
    <xdr:to>
      <xdr:col>55</xdr:col>
      <xdr:colOff>0</xdr:colOff>
      <xdr:row>78</xdr:row>
      <xdr:rowOff>113212</xdr:rowOff>
    </xdr:to>
    <xdr:cxnSp macro="">
      <xdr:nvCxnSpPr>
        <xdr:cNvPr id="336" name="直線コネクタ 335"/>
        <xdr:cNvCxnSpPr/>
      </xdr:nvCxnSpPr>
      <xdr:spPr>
        <a:xfrm flipV="1">
          <a:off x="9639300" y="134830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65677</xdr:rowOff>
    </xdr:from>
    <xdr:to>
      <xdr:col>46</xdr:col>
      <xdr:colOff>38100</xdr:colOff>
      <xdr:row>78</xdr:row>
      <xdr:rowOff>167277</xdr:rowOff>
    </xdr:to>
    <xdr:sp macro="" textlink="">
      <xdr:nvSpPr>
        <xdr:cNvPr id="337" name="楕円 336"/>
        <xdr:cNvSpPr/>
      </xdr:nvSpPr>
      <xdr:spPr>
        <a:xfrm>
          <a:off x="86995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113212</xdr:rowOff>
    </xdr:from>
    <xdr:to>
      <xdr:col>50</xdr:col>
      <xdr:colOff>114300</xdr:colOff>
      <xdr:row>78</xdr:row>
      <xdr:rowOff>116477</xdr:rowOff>
    </xdr:to>
    <xdr:cxnSp macro="">
      <xdr:nvCxnSpPr>
        <xdr:cNvPr id="338" name="直線コネクタ 337"/>
        <xdr:cNvCxnSpPr/>
      </xdr:nvCxnSpPr>
      <xdr:spPr>
        <a:xfrm flipV="1">
          <a:off x="8750300" y="134863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93436</xdr:rowOff>
    </xdr:from>
    <xdr:to>
      <xdr:col>41</xdr:col>
      <xdr:colOff>101600</xdr:colOff>
      <xdr:row>78</xdr:row>
      <xdr:rowOff>23586</xdr:rowOff>
    </xdr:to>
    <xdr:sp macro="" textlink="">
      <xdr:nvSpPr>
        <xdr:cNvPr id="339" name="楕円 338"/>
        <xdr:cNvSpPr/>
      </xdr:nvSpPr>
      <xdr:spPr>
        <a:xfrm>
          <a:off x="7810500" y="1329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144236</xdr:rowOff>
    </xdr:from>
    <xdr:to>
      <xdr:col>45</xdr:col>
      <xdr:colOff>177800</xdr:colOff>
      <xdr:row>78</xdr:row>
      <xdr:rowOff>116477</xdr:rowOff>
    </xdr:to>
    <xdr:cxnSp macro="">
      <xdr:nvCxnSpPr>
        <xdr:cNvPr id="340" name="直線コネクタ 339"/>
        <xdr:cNvCxnSpPr/>
      </xdr:nvCxnSpPr>
      <xdr:spPr>
        <a:xfrm>
          <a:off x="7861300" y="13345886"/>
          <a:ext cx="8890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164935</xdr:rowOff>
    </xdr:from>
    <xdr:ext cx="469744" cy="259045"/>
    <xdr:sp macro="" textlink="">
      <xdr:nvSpPr>
        <xdr:cNvPr id="341" name="n_1aveValue【福祉施設】&#10;一人当たり面積"/>
        <xdr:cNvSpPr txBox="1"/>
      </xdr:nvSpPr>
      <xdr:spPr>
        <a:xfrm>
          <a:off x="9391727" y="1456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16346</xdr:rowOff>
    </xdr:from>
    <xdr:ext cx="469744" cy="259045"/>
    <xdr:sp macro="" textlink="">
      <xdr:nvSpPr>
        <xdr:cNvPr id="342" name="n_2aveValue【福祉施設】&#10;一人当たり面積"/>
        <xdr:cNvSpPr txBox="1"/>
      </xdr:nvSpPr>
      <xdr:spPr>
        <a:xfrm>
          <a:off x="8515427" y="1458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3283</xdr:rowOff>
    </xdr:from>
    <xdr:ext cx="469744" cy="259045"/>
    <xdr:sp macro="" textlink="">
      <xdr:nvSpPr>
        <xdr:cNvPr id="343" name="n_3aveValue【福祉施設】&#10;一人当たり面積"/>
        <xdr:cNvSpPr txBox="1"/>
      </xdr:nvSpPr>
      <xdr:spPr>
        <a:xfrm>
          <a:off x="7626427" y="1457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9089</xdr:rowOff>
    </xdr:from>
    <xdr:ext cx="469744" cy="259045"/>
    <xdr:sp macro="" textlink="">
      <xdr:nvSpPr>
        <xdr:cNvPr id="344" name="n_1mainValue【福祉施設】&#10;一人当たり面積"/>
        <xdr:cNvSpPr txBox="1"/>
      </xdr:nvSpPr>
      <xdr:spPr>
        <a:xfrm>
          <a:off x="9391727" y="13210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12354</xdr:rowOff>
    </xdr:from>
    <xdr:ext cx="469744" cy="259045"/>
    <xdr:sp macro="" textlink="">
      <xdr:nvSpPr>
        <xdr:cNvPr id="345" name="n_2mainValue【福祉施設】&#10;一人当たり面積"/>
        <xdr:cNvSpPr txBox="1"/>
      </xdr:nvSpPr>
      <xdr:spPr>
        <a:xfrm>
          <a:off x="8515427" y="1321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40113</xdr:rowOff>
    </xdr:from>
    <xdr:ext cx="469744" cy="259045"/>
    <xdr:sp macro="" textlink="">
      <xdr:nvSpPr>
        <xdr:cNvPr id="346" name="n_3mainValue【福祉施設】&#10;一人当たり面積"/>
        <xdr:cNvSpPr txBox="1"/>
      </xdr:nvSpPr>
      <xdr:spPr>
        <a:xfrm>
          <a:off x="7626427" y="1307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7" name="直線コネクタ 35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8" name="テキスト ボックス 35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9" name="直線コネクタ 35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0" name="テキスト ボックス 35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1" name="直線コネクタ 36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2" name="テキスト ボックス 36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3" name="直線コネクタ 36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4" name="テキスト ボックス 36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5" name="直線コネクタ 36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6" name="テキスト ボックス 36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7" name="直線コネクタ 36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8" name="テキスト ボックス 36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9" name="直線コネクタ 36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0" name="テキスト ボックス 36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2" name="直線コネクタ 371"/>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3"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74" name="直線コネクタ 373"/>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75"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76" name="直線コネクタ 375"/>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54808</xdr:rowOff>
    </xdr:from>
    <xdr:ext cx="405111" cy="259045"/>
    <xdr:sp macro="" textlink="">
      <xdr:nvSpPr>
        <xdr:cNvPr id="377" name="【市民会館】&#10;有形固定資産減価償却率平均値テキスト"/>
        <xdr:cNvSpPr txBox="1"/>
      </xdr:nvSpPr>
      <xdr:spPr>
        <a:xfrm>
          <a:off x="4673600" y="1754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78" name="フローチャート: 判断 377"/>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79" name="フローチャート: 判断 378"/>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0" name="フローチャート: 判断 379"/>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81" name="フローチャート: 判断 380"/>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2" name="テキスト ボックス 381"/>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3" name="テキスト ボックス 382"/>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4" name="テキスト ボックス 383"/>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5" name="テキスト ボックス 384"/>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6" name="テキスト ボックス 385"/>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115207</xdr:rowOff>
    </xdr:from>
    <xdr:to>
      <xdr:col>24</xdr:col>
      <xdr:colOff>114300</xdr:colOff>
      <xdr:row>107</xdr:row>
      <xdr:rowOff>45357</xdr:rowOff>
    </xdr:to>
    <xdr:sp macro="" textlink="">
      <xdr:nvSpPr>
        <xdr:cNvPr id="387" name="楕円 386"/>
        <xdr:cNvSpPr/>
      </xdr:nvSpPr>
      <xdr:spPr>
        <a:xfrm>
          <a:off x="4584700" y="1828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93634</xdr:rowOff>
    </xdr:from>
    <xdr:ext cx="405111" cy="259045"/>
    <xdr:sp macro="" textlink="">
      <xdr:nvSpPr>
        <xdr:cNvPr id="388" name="【市民会館】&#10;有形固定資産減価償却率該当値テキスト"/>
        <xdr:cNvSpPr txBox="1"/>
      </xdr:nvSpPr>
      <xdr:spPr>
        <a:xfrm>
          <a:off x="4673600"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157662</xdr:rowOff>
    </xdr:from>
    <xdr:to>
      <xdr:col>20</xdr:col>
      <xdr:colOff>38100</xdr:colOff>
      <xdr:row>107</xdr:row>
      <xdr:rowOff>87812</xdr:rowOff>
    </xdr:to>
    <xdr:sp macro="" textlink="">
      <xdr:nvSpPr>
        <xdr:cNvPr id="389" name="楕円 388"/>
        <xdr:cNvSpPr/>
      </xdr:nvSpPr>
      <xdr:spPr>
        <a:xfrm>
          <a:off x="3746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166007</xdr:rowOff>
    </xdr:from>
    <xdr:to>
      <xdr:col>24</xdr:col>
      <xdr:colOff>63500</xdr:colOff>
      <xdr:row>107</xdr:row>
      <xdr:rowOff>37012</xdr:rowOff>
    </xdr:to>
    <xdr:cxnSp macro="">
      <xdr:nvCxnSpPr>
        <xdr:cNvPr id="390" name="直線コネクタ 389"/>
        <xdr:cNvCxnSpPr/>
      </xdr:nvCxnSpPr>
      <xdr:spPr>
        <a:xfrm flipV="1">
          <a:off x="3797300" y="18339707"/>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20501</xdr:rowOff>
    </xdr:from>
    <xdr:to>
      <xdr:col>15</xdr:col>
      <xdr:colOff>101600</xdr:colOff>
      <xdr:row>107</xdr:row>
      <xdr:rowOff>122101</xdr:rowOff>
    </xdr:to>
    <xdr:sp macro="" textlink="">
      <xdr:nvSpPr>
        <xdr:cNvPr id="391" name="楕円 390"/>
        <xdr:cNvSpPr/>
      </xdr:nvSpPr>
      <xdr:spPr>
        <a:xfrm>
          <a:off x="2857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37012</xdr:rowOff>
    </xdr:from>
    <xdr:to>
      <xdr:col>19</xdr:col>
      <xdr:colOff>177800</xdr:colOff>
      <xdr:row>107</xdr:row>
      <xdr:rowOff>71301</xdr:rowOff>
    </xdr:to>
    <xdr:cxnSp macro="">
      <xdr:nvCxnSpPr>
        <xdr:cNvPr id="392" name="直線コネクタ 391"/>
        <xdr:cNvCxnSpPr/>
      </xdr:nvCxnSpPr>
      <xdr:spPr>
        <a:xfrm flipV="1">
          <a:off x="2908300" y="183821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157662</xdr:rowOff>
    </xdr:from>
    <xdr:to>
      <xdr:col>10</xdr:col>
      <xdr:colOff>165100</xdr:colOff>
      <xdr:row>108</xdr:row>
      <xdr:rowOff>87812</xdr:rowOff>
    </xdr:to>
    <xdr:sp macro="" textlink="">
      <xdr:nvSpPr>
        <xdr:cNvPr id="393" name="楕円 392"/>
        <xdr:cNvSpPr/>
      </xdr:nvSpPr>
      <xdr:spPr>
        <a:xfrm>
          <a:off x="1968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71301</xdr:rowOff>
    </xdr:from>
    <xdr:to>
      <xdr:col>15</xdr:col>
      <xdr:colOff>50800</xdr:colOff>
      <xdr:row>108</xdr:row>
      <xdr:rowOff>37012</xdr:rowOff>
    </xdr:to>
    <xdr:cxnSp macro="">
      <xdr:nvCxnSpPr>
        <xdr:cNvPr id="394" name="直線コネクタ 393"/>
        <xdr:cNvCxnSpPr/>
      </xdr:nvCxnSpPr>
      <xdr:spPr>
        <a:xfrm flipV="1">
          <a:off x="2019300" y="18416451"/>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74947</xdr:rowOff>
    </xdr:from>
    <xdr:ext cx="405111" cy="259045"/>
    <xdr:sp macro="" textlink="">
      <xdr:nvSpPr>
        <xdr:cNvPr id="395" name="n_1aveValue【市民会館】&#10;有形固定資産減価償却率"/>
        <xdr:cNvSpPr txBox="1"/>
      </xdr:nvSpPr>
      <xdr:spPr>
        <a:xfrm>
          <a:off x="3582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396" name="n_2ave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128832</xdr:rowOff>
    </xdr:from>
    <xdr:ext cx="405111" cy="259045"/>
    <xdr:sp macro="" textlink="">
      <xdr:nvSpPr>
        <xdr:cNvPr id="397" name="n_3aveValue【市民会館】&#10;有形固定資産減価償却率"/>
        <xdr:cNvSpPr txBox="1"/>
      </xdr:nvSpPr>
      <xdr:spPr>
        <a:xfrm>
          <a:off x="1816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78939</xdr:rowOff>
    </xdr:from>
    <xdr:ext cx="405111" cy="259045"/>
    <xdr:sp macro="" textlink="">
      <xdr:nvSpPr>
        <xdr:cNvPr id="398" name="n_1mainValue【市民会館】&#10;有形固定資産減価償却率"/>
        <xdr:cNvSpPr txBox="1"/>
      </xdr:nvSpPr>
      <xdr:spPr>
        <a:xfrm>
          <a:off x="35820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113228</xdr:rowOff>
    </xdr:from>
    <xdr:ext cx="405111" cy="259045"/>
    <xdr:sp macro="" textlink="">
      <xdr:nvSpPr>
        <xdr:cNvPr id="399" name="n_2mainValue【市民会館】&#10;有形固定資産減価償却率"/>
        <xdr:cNvSpPr txBox="1"/>
      </xdr:nvSpPr>
      <xdr:spPr>
        <a:xfrm>
          <a:off x="2705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78939</xdr:rowOff>
    </xdr:from>
    <xdr:ext cx="405111" cy="259045"/>
    <xdr:sp macro="" textlink="">
      <xdr:nvSpPr>
        <xdr:cNvPr id="400" name="n_3mainValue【市民会館】&#10;有形固定資産減価償却率"/>
        <xdr:cNvSpPr txBox="1"/>
      </xdr:nvSpPr>
      <xdr:spPr>
        <a:xfrm>
          <a:off x="1816744" y="18595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1" name="正方形/長方形 40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2" name="正方形/長方形 40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3" name="正方形/長方形 40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4" name="正方形/長方形 40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5" name="正方形/長方形 40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6" name="正方形/長方形 40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7" name="正方形/長方形 40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8" name="正方形/長方形 4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9" name="テキスト ボックス 4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0" name="直線コネクタ 4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1" name="直線コネクタ 41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2" name="テキスト ボックス 41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3" name="直線コネクタ 41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4" name="テキスト ボックス 41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5" name="直線コネクタ 41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6" name="テキスト ボックス 41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7" name="直線コネクタ 41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8" name="テキスト ボックス 41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9" name="直線コネクタ 41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0" name="テキスト ボックス 41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1" name="直線コネクタ 42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2" name="テキスト ボックス 42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26" name="直線コネクタ 425"/>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27"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28" name="直線コネクタ 427"/>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29"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30" name="直線コネクタ 429"/>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431" name="【市民会館】&#10;一人当たり面積平均値テキスト"/>
        <xdr:cNvSpPr txBox="1"/>
      </xdr:nvSpPr>
      <xdr:spPr>
        <a:xfrm>
          <a:off x="10515600"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32" name="フローチャート: 判断 431"/>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3" name="フローチャート: 判断 432"/>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34" name="フローチャート: 判断 433"/>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15602</xdr:rowOff>
    </xdr:from>
    <xdr:to>
      <xdr:col>41</xdr:col>
      <xdr:colOff>101600</xdr:colOff>
      <xdr:row>107</xdr:row>
      <xdr:rowOff>117202</xdr:rowOff>
    </xdr:to>
    <xdr:sp macro="" textlink="">
      <xdr:nvSpPr>
        <xdr:cNvPr id="435" name="フローチャート: 判断 434"/>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89081</xdr:rowOff>
    </xdr:from>
    <xdr:to>
      <xdr:col>55</xdr:col>
      <xdr:colOff>50800</xdr:colOff>
      <xdr:row>106</xdr:row>
      <xdr:rowOff>19231</xdr:rowOff>
    </xdr:to>
    <xdr:sp macro="" textlink="">
      <xdr:nvSpPr>
        <xdr:cNvPr id="441" name="楕円 440"/>
        <xdr:cNvSpPr/>
      </xdr:nvSpPr>
      <xdr:spPr>
        <a:xfrm>
          <a:off x="104267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111958</xdr:rowOff>
    </xdr:from>
    <xdr:ext cx="469744" cy="259045"/>
    <xdr:sp macro="" textlink="">
      <xdr:nvSpPr>
        <xdr:cNvPr id="442" name="【市民会館】&#10;一人当たり面積該当値テキスト"/>
        <xdr:cNvSpPr txBox="1"/>
      </xdr:nvSpPr>
      <xdr:spPr>
        <a:xfrm>
          <a:off x="10515600" y="17942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100512</xdr:rowOff>
    </xdr:from>
    <xdr:to>
      <xdr:col>50</xdr:col>
      <xdr:colOff>165100</xdr:colOff>
      <xdr:row>106</xdr:row>
      <xdr:rowOff>30662</xdr:rowOff>
    </xdr:to>
    <xdr:sp macro="" textlink="">
      <xdr:nvSpPr>
        <xdr:cNvPr id="443" name="楕円 442"/>
        <xdr:cNvSpPr/>
      </xdr:nvSpPr>
      <xdr:spPr>
        <a:xfrm>
          <a:off x="9588500" y="1810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139881</xdr:rowOff>
    </xdr:from>
    <xdr:to>
      <xdr:col>55</xdr:col>
      <xdr:colOff>0</xdr:colOff>
      <xdr:row>105</xdr:row>
      <xdr:rowOff>151312</xdr:rowOff>
    </xdr:to>
    <xdr:cxnSp macro="">
      <xdr:nvCxnSpPr>
        <xdr:cNvPr id="444" name="直線コネクタ 443"/>
        <xdr:cNvCxnSpPr/>
      </xdr:nvCxnSpPr>
      <xdr:spPr>
        <a:xfrm flipV="1">
          <a:off x="9639300" y="18142131"/>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84182</xdr:rowOff>
    </xdr:from>
    <xdr:to>
      <xdr:col>46</xdr:col>
      <xdr:colOff>38100</xdr:colOff>
      <xdr:row>106</xdr:row>
      <xdr:rowOff>14332</xdr:rowOff>
    </xdr:to>
    <xdr:sp macro="" textlink="">
      <xdr:nvSpPr>
        <xdr:cNvPr id="445" name="楕円 444"/>
        <xdr:cNvSpPr/>
      </xdr:nvSpPr>
      <xdr:spPr>
        <a:xfrm>
          <a:off x="8699500" y="1808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134982</xdr:rowOff>
    </xdr:from>
    <xdr:to>
      <xdr:col>50</xdr:col>
      <xdr:colOff>114300</xdr:colOff>
      <xdr:row>105</xdr:row>
      <xdr:rowOff>151312</xdr:rowOff>
    </xdr:to>
    <xdr:cxnSp macro="">
      <xdr:nvCxnSpPr>
        <xdr:cNvPr id="446" name="直線コネクタ 445"/>
        <xdr:cNvCxnSpPr/>
      </xdr:nvCxnSpPr>
      <xdr:spPr>
        <a:xfrm>
          <a:off x="8750300" y="1813723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167458</xdr:rowOff>
    </xdr:from>
    <xdr:to>
      <xdr:col>41</xdr:col>
      <xdr:colOff>101600</xdr:colOff>
      <xdr:row>106</xdr:row>
      <xdr:rowOff>97608</xdr:rowOff>
    </xdr:to>
    <xdr:sp macro="" textlink="">
      <xdr:nvSpPr>
        <xdr:cNvPr id="447" name="楕円 446"/>
        <xdr:cNvSpPr/>
      </xdr:nvSpPr>
      <xdr:spPr>
        <a:xfrm>
          <a:off x="7810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134982</xdr:rowOff>
    </xdr:from>
    <xdr:to>
      <xdr:col>45</xdr:col>
      <xdr:colOff>177800</xdr:colOff>
      <xdr:row>106</xdr:row>
      <xdr:rowOff>46808</xdr:rowOff>
    </xdr:to>
    <xdr:cxnSp macro="">
      <xdr:nvCxnSpPr>
        <xdr:cNvPr id="448" name="直線コネクタ 447"/>
        <xdr:cNvCxnSpPr/>
      </xdr:nvCxnSpPr>
      <xdr:spPr>
        <a:xfrm flipV="1">
          <a:off x="7861300" y="18137232"/>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139354</xdr:rowOff>
    </xdr:from>
    <xdr:ext cx="469744" cy="259045"/>
    <xdr:sp macro="" textlink="">
      <xdr:nvSpPr>
        <xdr:cNvPr id="449" name="n_1aveValue【市民会館】&#10;一人当たり面積"/>
        <xdr:cNvSpPr txBox="1"/>
      </xdr:nvSpPr>
      <xdr:spPr>
        <a:xfrm>
          <a:off x="93917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118127</xdr:rowOff>
    </xdr:from>
    <xdr:ext cx="469744" cy="259045"/>
    <xdr:sp macro="" textlink="">
      <xdr:nvSpPr>
        <xdr:cNvPr id="450" name="n_2aveValue【市民会館】&#10;一人当たり面積"/>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108329</xdr:rowOff>
    </xdr:from>
    <xdr:ext cx="469744" cy="259045"/>
    <xdr:sp macro="" textlink="">
      <xdr:nvSpPr>
        <xdr:cNvPr id="451" name="n_3aveValue【市民会館】&#10;一人当たり面積"/>
        <xdr:cNvSpPr txBox="1"/>
      </xdr:nvSpPr>
      <xdr:spPr>
        <a:xfrm>
          <a:off x="7626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47189</xdr:rowOff>
    </xdr:from>
    <xdr:ext cx="469744" cy="259045"/>
    <xdr:sp macro="" textlink="">
      <xdr:nvSpPr>
        <xdr:cNvPr id="452" name="n_1mainValue【市民会館】&#10;一人当たり面積"/>
        <xdr:cNvSpPr txBox="1"/>
      </xdr:nvSpPr>
      <xdr:spPr>
        <a:xfrm>
          <a:off x="9391727" y="178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30859</xdr:rowOff>
    </xdr:from>
    <xdr:ext cx="469744" cy="259045"/>
    <xdr:sp macro="" textlink="">
      <xdr:nvSpPr>
        <xdr:cNvPr id="453" name="n_2mainValue【市民会館】&#10;一人当たり面積"/>
        <xdr:cNvSpPr txBox="1"/>
      </xdr:nvSpPr>
      <xdr:spPr>
        <a:xfrm>
          <a:off x="8515427" y="1786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114135</xdr:rowOff>
    </xdr:from>
    <xdr:ext cx="469744" cy="259045"/>
    <xdr:sp macro="" textlink="">
      <xdr:nvSpPr>
        <xdr:cNvPr id="454" name="n_3mainValue【市民会館】&#10;一人当たり面積"/>
        <xdr:cNvSpPr txBox="1"/>
      </xdr:nvSpPr>
      <xdr:spPr>
        <a:xfrm>
          <a:off x="76264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79" name="直線コネクタ 478"/>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80"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1" name="直線コネクタ 480"/>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82"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3" name="直線コネクタ 482"/>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84"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85" name="フローチャート: 判断 484"/>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86" name="フローチャート: 判断 485"/>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87" name="フローチャート: 判断 486"/>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88" name="フローチャート: 判断 487"/>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101600</xdr:rowOff>
    </xdr:from>
    <xdr:to>
      <xdr:col>85</xdr:col>
      <xdr:colOff>177800</xdr:colOff>
      <xdr:row>37</xdr:row>
      <xdr:rowOff>31750</xdr:rowOff>
    </xdr:to>
    <xdr:sp macro="" textlink="">
      <xdr:nvSpPr>
        <xdr:cNvPr id="494" name="楕円 493"/>
        <xdr:cNvSpPr/>
      </xdr:nvSpPr>
      <xdr:spPr>
        <a:xfrm>
          <a:off x="16268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124477</xdr:rowOff>
    </xdr:from>
    <xdr:ext cx="405111" cy="259045"/>
    <xdr:sp macro="" textlink="">
      <xdr:nvSpPr>
        <xdr:cNvPr id="495" name="【一般廃棄物処理施設】&#10;有形固定資産減価償却率該当値テキスト"/>
        <xdr:cNvSpPr txBox="1"/>
      </xdr:nvSpPr>
      <xdr:spPr>
        <a:xfrm>
          <a:off x="16357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496" name="楕円 495"/>
        <xdr:cNvSpPr/>
      </xdr:nvSpPr>
      <xdr:spPr>
        <a:xfrm>
          <a:off x="1543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152400</xdr:rowOff>
    </xdr:from>
    <xdr:to>
      <xdr:col>85</xdr:col>
      <xdr:colOff>127000</xdr:colOff>
      <xdr:row>37</xdr:row>
      <xdr:rowOff>64770</xdr:rowOff>
    </xdr:to>
    <xdr:cxnSp macro="">
      <xdr:nvCxnSpPr>
        <xdr:cNvPr id="497" name="直線コネクタ 496"/>
        <xdr:cNvCxnSpPr/>
      </xdr:nvCxnSpPr>
      <xdr:spPr>
        <a:xfrm flipV="1">
          <a:off x="15481300" y="63246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498" name="楕円 497"/>
        <xdr:cNvSpPr/>
      </xdr:nvSpPr>
      <xdr:spPr>
        <a:xfrm>
          <a:off x="14541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139065</xdr:rowOff>
    </xdr:to>
    <xdr:cxnSp macro="">
      <xdr:nvCxnSpPr>
        <xdr:cNvPr id="499" name="直線コネクタ 498"/>
        <xdr:cNvCxnSpPr/>
      </xdr:nvCxnSpPr>
      <xdr:spPr>
        <a:xfrm flipV="1">
          <a:off x="14592300" y="64084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10160</xdr:rowOff>
    </xdr:from>
    <xdr:to>
      <xdr:col>72</xdr:col>
      <xdr:colOff>38100</xdr:colOff>
      <xdr:row>38</xdr:row>
      <xdr:rowOff>111760</xdr:rowOff>
    </xdr:to>
    <xdr:sp macro="" textlink="">
      <xdr:nvSpPr>
        <xdr:cNvPr id="500" name="楕円 499"/>
        <xdr:cNvSpPr/>
      </xdr:nvSpPr>
      <xdr:spPr>
        <a:xfrm>
          <a:off x="13652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139065</xdr:rowOff>
    </xdr:from>
    <xdr:to>
      <xdr:col>76</xdr:col>
      <xdr:colOff>114300</xdr:colOff>
      <xdr:row>38</xdr:row>
      <xdr:rowOff>60960</xdr:rowOff>
    </xdr:to>
    <xdr:cxnSp macro="">
      <xdr:nvCxnSpPr>
        <xdr:cNvPr id="501" name="直線コネクタ 500"/>
        <xdr:cNvCxnSpPr/>
      </xdr:nvCxnSpPr>
      <xdr:spPr>
        <a:xfrm flipV="1">
          <a:off x="13703300" y="648271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55262</xdr:rowOff>
    </xdr:from>
    <xdr:ext cx="405111" cy="259045"/>
    <xdr:sp macro="" textlink="">
      <xdr:nvSpPr>
        <xdr:cNvPr id="502" name="n_1aveValue【一般廃棄物処理施設】&#10;有形固定資産減価償却率"/>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03" name="n_2ave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139082</xdr:rowOff>
    </xdr:from>
    <xdr:ext cx="405111" cy="259045"/>
    <xdr:sp macro="" textlink="">
      <xdr:nvSpPr>
        <xdr:cNvPr id="504" name="n_3aveValue【一般廃棄物処理施設】&#10;有形固定資産減価償却率"/>
        <xdr:cNvSpPr txBox="1"/>
      </xdr:nvSpPr>
      <xdr:spPr>
        <a:xfrm>
          <a:off x="13500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132097</xdr:rowOff>
    </xdr:from>
    <xdr:ext cx="405111" cy="259045"/>
    <xdr:sp macro="" textlink="">
      <xdr:nvSpPr>
        <xdr:cNvPr id="505" name="n_1mainValue【一般廃棄物処理施設】&#10;有形固定資産減価償却率"/>
        <xdr:cNvSpPr txBox="1"/>
      </xdr:nvSpPr>
      <xdr:spPr>
        <a:xfrm>
          <a:off x="15266044" y="613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506" name="n_2mainValue【一般廃棄物処理施設】&#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128287</xdr:rowOff>
    </xdr:from>
    <xdr:ext cx="405111" cy="259045"/>
    <xdr:sp macro="" textlink="">
      <xdr:nvSpPr>
        <xdr:cNvPr id="507" name="n_3mainValue【一般廃棄物処理施設】&#10;有形固定資産減価償却率"/>
        <xdr:cNvSpPr txBox="1"/>
      </xdr:nvSpPr>
      <xdr:spPr>
        <a:xfrm>
          <a:off x="13500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8" name="直線コネクタ 51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9" name="テキスト ボックス 51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0" name="直線コネクタ 51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1" name="テキスト ボックス 52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2" name="直線コネクタ 52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3" name="テキスト ボックス 52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4" name="直線コネクタ 52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25" name="テキスト ボックス 52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6" name="直線コネクタ 52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7" name="テキスト ボックス 52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29" name="直線コネクタ 528"/>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30"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31" name="直線コネクタ 530"/>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32"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33" name="直線コネクタ 532"/>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42850</xdr:rowOff>
    </xdr:from>
    <xdr:ext cx="534377" cy="259045"/>
    <xdr:sp macro="" textlink="">
      <xdr:nvSpPr>
        <xdr:cNvPr id="534" name="【一般廃棄物処理施設】&#10;一人当たり有形固定資産（償却資産）額平均値テキスト"/>
        <xdr:cNvSpPr txBox="1"/>
      </xdr:nvSpPr>
      <xdr:spPr>
        <a:xfrm>
          <a:off x="22199600" y="6557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35" name="フローチャート: 判断 534"/>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36" name="フローチャート: 判断 535"/>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37" name="フローチャート: 判断 536"/>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538" name="フローチャート: 判断 537"/>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9" name="テキスト ボックス 53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0" name="テキスト ボックス 53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1" name="テキスト ボックス 54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2" name="テキスト ボックス 54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3" name="テキスト ボックス 54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50788</xdr:rowOff>
    </xdr:from>
    <xdr:to>
      <xdr:col>116</xdr:col>
      <xdr:colOff>114300</xdr:colOff>
      <xdr:row>39</xdr:row>
      <xdr:rowOff>152388</xdr:rowOff>
    </xdr:to>
    <xdr:sp macro="" textlink="">
      <xdr:nvSpPr>
        <xdr:cNvPr id="544" name="楕円 543"/>
        <xdr:cNvSpPr/>
      </xdr:nvSpPr>
      <xdr:spPr>
        <a:xfrm>
          <a:off x="22110700" y="673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29215</xdr:rowOff>
    </xdr:from>
    <xdr:ext cx="534377" cy="259045"/>
    <xdr:sp macro="" textlink="">
      <xdr:nvSpPr>
        <xdr:cNvPr id="545" name="【一般廃棄物処理施設】&#10;一人当たり有形固定資産（償却資産）額該当値テキスト"/>
        <xdr:cNvSpPr txBox="1"/>
      </xdr:nvSpPr>
      <xdr:spPr>
        <a:xfrm>
          <a:off x="22199600" y="67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59233</xdr:rowOff>
    </xdr:from>
    <xdr:to>
      <xdr:col>112</xdr:col>
      <xdr:colOff>38100</xdr:colOff>
      <xdr:row>38</xdr:row>
      <xdr:rowOff>160833</xdr:rowOff>
    </xdr:to>
    <xdr:sp macro="" textlink="">
      <xdr:nvSpPr>
        <xdr:cNvPr id="546" name="楕円 545"/>
        <xdr:cNvSpPr/>
      </xdr:nvSpPr>
      <xdr:spPr>
        <a:xfrm>
          <a:off x="21272500" y="6574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110033</xdr:rowOff>
    </xdr:from>
    <xdr:to>
      <xdr:col>116</xdr:col>
      <xdr:colOff>63500</xdr:colOff>
      <xdr:row>39</xdr:row>
      <xdr:rowOff>101588</xdr:rowOff>
    </xdr:to>
    <xdr:cxnSp macro="">
      <xdr:nvCxnSpPr>
        <xdr:cNvPr id="547" name="直線コネクタ 546"/>
        <xdr:cNvCxnSpPr/>
      </xdr:nvCxnSpPr>
      <xdr:spPr>
        <a:xfrm>
          <a:off x="21323300" y="6625133"/>
          <a:ext cx="838200" cy="163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68390</xdr:rowOff>
    </xdr:from>
    <xdr:to>
      <xdr:col>107</xdr:col>
      <xdr:colOff>101600</xdr:colOff>
      <xdr:row>38</xdr:row>
      <xdr:rowOff>169990</xdr:rowOff>
    </xdr:to>
    <xdr:sp macro="" textlink="">
      <xdr:nvSpPr>
        <xdr:cNvPr id="548" name="楕円 547"/>
        <xdr:cNvSpPr/>
      </xdr:nvSpPr>
      <xdr:spPr>
        <a:xfrm>
          <a:off x="20383500" y="65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110033</xdr:rowOff>
    </xdr:from>
    <xdr:to>
      <xdr:col>111</xdr:col>
      <xdr:colOff>177800</xdr:colOff>
      <xdr:row>38</xdr:row>
      <xdr:rowOff>119190</xdr:rowOff>
    </xdr:to>
    <xdr:cxnSp macro="">
      <xdr:nvCxnSpPr>
        <xdr:cNvPr id="549" name="直線コネクタ 548"/>
        <xdr:cNvCxnSpPr/>
      </xdr:nvCxnSpPr>
      <xdr:spPr>
        <a:xfrm flipV="1">
          <a:off x="20434300" y="6625133"/>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80099</xdr:rowOff>
    </xdr:from>
    <xdr:to>
      <xdr:col>102</xdr:col>
      <xdr:colOff>165100</xdr:colOff>
      <xdr:row>37</xdr:row>
      <xdr:rowOff>10249</xdr:rowOff>
    </xdr:to>
    <xdr:sp macro="" textlink="">
      <xdr:nvSpPr>
        <xdr:cNvPr id="550" name="楕円 549"/>
        <xdr:cNvSpPr/>
      </xdr:nvSpPr>
      <xdr:spPr>
        <a:xfrm>
          <a:off x="19494500" y="625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130899</xdr:rowOff>
    </xdr:from>
    <xdr:to>
      <xdr:col>107</xdr:col>
      <xdr:colOff>50800</xdr:colOff>
      <xdr:row>38</xdr:row>
      <xdr:rowOff>119190</xdr:rowOff>
    </xdr:to>
    <xdr:cxnSp macro="">
      <xdr:nvCxnSpPr>
        <xdr:cNvPr id="551" name="直線コネクタ 550"/>
        <xdr:cNvCxnSpPr/>
      </xdr:nvCxnSpPr>
      <xdr:spPr>
        <a:xfrm>
          <a:off x="19545300" y="6303099"/>
          <a:ext cx="889000" cy="33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90426</xdr:rowOff>
    </xdr:from>
    <xdr:ext cx="534377" cy="259045"/>
    <xdr:sp macro="" textlink="">
      <xdr:nvSpPr>
        <xdr:cNvPr id="552" name="n_1aveValue【一般廃棄物処理施設】&#10;一人当たり有形固定資産（償却資産）額"/>
        <xdr:cNvSpPr txBox="1"/>
      </xdr:nvSpPr>
      <xdr:spPr>
        <a:xfrm>
          <a:off x="210434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80518</xdr:rowOff>
    </xdr:from>
    <xdr:ext cx="534377" cy="259045"/>
    <xdr:sp macro="" textlink="">
      <xdr:nvSpPr>
        <xdr:cNvPr id="553" name="n_2aveValue【一般廃棄物処理施設】&#10;一人当たり有形固定資産（償却資産）額"/>
        <xdr:cNvSpPr txBox="1"/>
      </xdr:nvSpPr>
      <xdr:spPr>
        <a:xfrm>
          <a:off x="20167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116042</xdr:rowOff>
    </xdr:from>
    <xdr:ext cx="534377" cy="259045"/>
    <xdr:sp macro="" textlink="">
      <xdr:nvSpPr>
        <xdr:cNvPr id="554" name="n_3aveValue【一般廃棄物処理施設】&#10;一人当たり有形固定資産（償却資産）額"/>
        <xdr:cNvSpPr txBox="1"/>
      </xdr:nvSpPr>
      <xdr:spPr>
        <a:xfrm>
          <a:off x="192781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5910</xdr:rowOff>
    </xdr:from>
    <xdr:ext cx="599010" cy="259045"/>
    <xdr:sp macro="" textlink="">
      <xdr:nvSpPr>
        <xdr:cNvPr id="555" name="n_1mainValue【一般廃棄物処理施設】&#10;一人当たり有形固定資産（償却資産）額"/>
        <xdr:cNvSpPr txBox="1"/>
      </xdr:nvSpPr>
      <xdr:spPr>
        <a:xfrm>
          <a:off x="21011095" y="6349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15067</xdr:rowOff>
    </xdr:from>
    <xdr:ext cx="599010" cy="259045"/>
    <xdr:sp macro="" textlink="">
      <xdr:nvSpPr>
        <xdr:cNvPr id="556" name="n_2mainValue【一般廃棄物処理施設】&#10;一人当たり有形固定資産（償却資産）額"/>
        <xdr:cNvSpPr txBox="1"/>
      </xdr:nvSpPr>
      <xdr:spPr>
        <a:xfrm>
          <a:off x="20134795" y="635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26776</xdr:rowOff>
    </xdr:from>
    <xdr:ext cx="599010" cy="259045"/>
    <xdr:sp macro="" textlink="">
      <xdr:nvSpPr>
        <xdr:cNvPr id="557" name="n_3mainValue【一般廃棄物処理施設】&#10;一人当たり有形固定資産（償却資産）額"/>
        <xdr:cNvSpPr txBox="1"/>
      </xdr:nvSpPr>
      <xdr:spPr>
        <a:xfrm>
          <a:off x="19245795" y="602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8" name="正方形/長方形 55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9" name="正方形/長方形 55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0" name="正方形/長方形 55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1" name="正方形/長方形 56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2" name="正方形/長方形 56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3" name="正方形/長方形 56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4" name="正方形/長方形 56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5" name="正方形/長方形 56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6" name="テキスト ボックス 56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7" name="直線コネクタ 56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8" name="テキスト ボックス 56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9" name="直線コネクタ 56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0" name="テキスト ボックス 56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1" name="直線コネクタ 57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2" name="テキスト ボックス 57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3" name="直線コネクタ 57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74" name="テキスト ボックス 57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75" name="直線コネクタ 57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76" name="テキスト ボックス 575"/>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7" name="直線コネクタ 57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8" name="テキスト ボックス 57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80" name="直線コネクタ 579"/>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81"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82" name="直線コネクタ 581"/>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83"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84" name="直線コネクタ 583"/>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585"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86" name="フローチャート: 判断 585"/>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87" name="フローチャート: 判断 586"/>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88" name="フローチャート: 判断 587"/>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157226</xdr:rowOff>
    </xdr:from>
    <xdr:to>
      <xdr:col>72</xdr:col>
      <xdr:colOff>38100</xdr:colOff>
      <xdr:row>63</xdr:row>
      <xdr:rowOff>87376</xdr:rowOff>
    </xdr:to>
    <xdr:sp macro="" textlink="">
      <xdr:nvSpPr>
        <xdr:cNvPr id="589" name="フローチャート: 判断 588"/>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0" name="テキスト ボックス 5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1" name="テキスト ボックス 5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2" name="テキスト ボックス 5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3" name="テキスト ボックス 5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4" name="テキスト ボックス 5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79502</xdr:rowOff>
    </xdr:from>
    <xdr:to>
      <xdr:col>85</xdr:col>
      <xdr:colOff>177800</xdr:colOff>
      <xdr:row>61</xdr:row>
      <xdr:rowOff>9652</xdr:rowOff>
    </xdr:to>
    <xdr:sp macro="" textlink="">
      <xdr:nvSpPr>
        <xdr:cNvPr id="595" name="楕円 594"/>
        <xdr:cNvSpPr/>
      </xdr:nvSpPr>
      <xdr:spPr>
        <a:xfrm>
          <a:off x="16268700" y="1036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102379</xdr:rowOff>
    </xdr:from>
    <xdr:ext cx="405111" cy="259045"/>
    <xdr:sp macro="" textlink="">
      <xdr:nvSpPr>
        <xdr:cNvPr id="596" name="【保健センター・保健所】&#10;有形固定資産減価償却率該当値テキスト"/>
        <xdr:cNvSpPr txBox="1"/>
      </xdr:nvSpPr>
      <xdr:spPr>
        <a:xfrm>
          <a:off x="16357600" y="10217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127508</xdr:rowOff>
    </xdr:from>
    <xdr:to>
      <xdr:col>81</xdr:col>
      <xdr:colOff>101600</xdr:colOff>
      <xdr:row>61</xdr:row>
      <xdr:rowOff>57658</xdr:rowOff>
    </xdr:to>
    <xdr:sp macro="" textlink="">
      <xdr:nvSpPr>
        <xdr:cNvPr id="597" name="楕円 596"/>
        <xdr:cNvSpPr/>
      </xdr:nvSpPr>
      <xdr:spPr>
        <a:xfrm>
          <a:off x="154305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130302</xdr:rowOff>
    </xdr:from>
    <xdr:to>
      <xdr:col>85</xdr:col>
      <xdr:colOff>127000</xdr:colOff>
      <xdr:row>61</xdr:row>
      <xdr:rowOff>6858</xdr:rowOff>
    </xdr:to>
    <xdr:cxnSp macro="">
      <xdr:nvCxnSpPr>
        <xdr:cNvPr id="598" name="直線コネクタ 597"/>
        <xdr:cNvCxnSpPr/>
      </xdr:nvCxnSpPr>
      <xdr:spPr>
        <a:xfrm flipV="1">
          <a:off x="15481300" y="1041730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xdr:rowOff>
    </xdr:from>
    <xdr:to>
      <xdr:col>76</xdr:col>
      <xdr:colOff>165100</xdr:colOff>
      <xdr:row>61</xdr:row>
      <xdr:rowOff>105664</xdr:rowOff>
    </xdr:to>
    <xdr:sp macro="" textlink="">
      <xdr:nvSpPr>
        <xdr:cNvPr id="599" name="楕円 598"/>
        <xdr:cNvSpPr/>
      </xdr:nvSpPr>
      <xdr:spPr>
        <a:xfrm>
          <a:off x="14541500" y="1046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xdr:rowOff>
    </xdr:from>
    <xdr:to>
      <xdr:col>81</xdr:col>
      <xdr:colOff>50800</xdr:colOff>
      <xdr:row>61</xdr:row>
      <xdr:rowOff>54864</xdr:rowOff>
    </xdr:to>
    <xdr:cxnSp macro="">
      <xdr:nvCxnSpPr>
        <xdr:cNvPr id="600" name="直線コネクタ 599"/>
        <xdr:cNvCxnSpPr/>
      </xdr:nvCxnSpPr>
      <xdr:spPr>
        <a:xfrm flipV="1">
          <a:off x="14592300" y="1046530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86360</xdr:rowOff>
    </xdr:from>
    <xdr:to>
      <xdr:col>72</xdr:col>
      <xdr:colOff>38100</xdr:colOff>
      <xdr:row>62</xdr:row>
      <xdr:rowOff>16510</xdr:rowOff>
    </xdr:to>
    <xdr:sp macro="" textlink="">
      <xdr:nvSpPr>
        <xdr:cNvPr id="601" name="楕円 600"/>
        <xdr:cNvSpPr/>
      </xdr:nvSpPr>
      <xdr:spPr>
        <a:xfrm>
          <a:off x="1365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54864</xdr:rowOff>
    </xdr:from>
    <xdr:to>
      <xdr:col>76</xdr:col>
      <xdr:colOff>114300</xdr:colOff>
      <xdr:row>61</xdr:row>
      <xdr:rowOff>137160</xdr:rowOff>
    </xdr:to>
    <xdr:cxnSp macro="">
      <xdr:nvCxnSpPr>
        <xdr:cNvPr id="602" name="直線コネクタ 601"/>
        <xdr:cNvCxnSpPr/>
      </xdr:nvCxnSpPr>
      <xdr:spPr>
        <a:xfrm flipV="1">
          <a:off x="13703300" y="1051331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92219</xdr:rowOff>
    </xdr:from>
    <xdr:ext cx="405111" cy="259045"/>
    <xdr:sp macro="" textlink="">
      <xdr:nvSpPr>
        <xdr:cNvPr id="603" name="n_1aveValue【保健センター・保健所】&#10;有形固定資産減価償却率"/>
        <xdr:cNvSpPr txBox="1"/>
      </xdr:nvSpPr>
      <xdr:spPr>
        <a:xfrm>
          <a:off x="15266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604" name="n_2aveValue【保健センター・保健所】&#10;有形固定資産減価償却率"/>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78503</xdr:rowOff>
    </xdr:from>
    <xdr:ext cx="405111" cy="259045"/>
    <xdr:sp macro="" textlink="">
      <xdr:nvSpPr>
        <xdr:cNvPr id="605" name="n_3aveValue【保健センター・保健所】&#10;有形固定資産減価償却率"/>
        <xdr:cNvSpPr txBox="1"/>
      </xdr:nvSpPr>
      <xdr:spPr>
        <a:xfrm>
          <a:off x="135007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74185</xdr:rowOff>
    </xdr:from>
    <xdr:ext cx="405111" cy="259045"/>
    <xdr:sp macro="" textlink="">
      <xdr:nvSpPr>
        <xdr:cNvPr id="606" name="n_1mainValue【保健センター・保健所】&#10;有形固定資産減価償却率"/>
        <xdr:cNvSpPr txBox="1"/>
      </xdr:nvSpPr>
      <xdr:spPr>
        <a:xfrm>
          <a:off x="15266044" y="1018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122191</xdr:rowOff>
    </xdr:from>
    <xdr:ext cx="405111" cy="259045"/>
    <xdr:sp macro="" textlink="">
      <xdr:nvSpPr>
        <xdr:cNvPr id="607" name="n_2mainValue【保健センター・保健所】&#10;有形固定資産減価償却率"/>
        <xdr:cNvSpPr txBox="1"/>
      </xdr:nvSpPr>
      <xdr:spPr>
        <a:xfrm>
          <a:off x="14389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33037</xdr:rowOff>
    </xdr:from>
    <xdr:ext cx="405111" cy="259045"/>
    <xdr:sp macro="" textlink="">
      <xdr:nvSpPr>
        <xdr:cNvPr id="608" name="n_3mainValue【保健センター・保健所】&#10;有形固定資産減価償却率"/>
        <xdr:cNvSpPr txBox="1"/>
      </xdr:nvSpPr>
      <xdr:spPr>
        <a:xfrm>
          <a:off x="135007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9" name="正方形/長方形 60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0" name="正方形/長方形 60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1" name="正方形/長方形 61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2" name="正方形/長方形 61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3" name="正方形/長方形 61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4" name="正方形/長方形 61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5" name="正方形/長方形 61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6" name="正方形/長方形 61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7" name="テキスト ボックス 61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8" name="直線コネクタ 61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9" name="直線コネクタ 61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0" name="テキスト ボックス 61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1" name="直線コネクタ 62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2" name="テキスト ボックス 62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3" name="直線コネクタ 62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4" name="テキスト ボックス 62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5" name="直線コネクタ 62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6" name="テキスト ボックス 62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7" name="直線コネクタ 62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8" name="テキスト ボックス 62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30" name="直線コネクタ 629"/>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1"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2" name="直線コネクタ 631"/>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33"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34" name="直線コネクタ 633"/>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35"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36" name="フローチャート: 判断 635"/>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37" name="フローチャート: 判断 636"/>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38" name="フローチャート: 判断 637"/>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39" name="フローチャート: 判断 638"/>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0" name="テキスト ボックス 63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1" name="テキスト ボックス 64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2" name="テキスト ボックス 64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3" name="テキスト ボックス 64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4" name="テキスト ボックス 64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45" name="楕円 644"/>
        <xdr:cNvSpPr/>
      </xdr:nvSpPr>
      <xdr:spPr>
        <a:xfrm>
          <a:off x="22110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117365</xdr:rowOff>
    </xdr:from>
    <xdr:ext cx="469744" cy="259045"/>
    <xdr:sp macro="" textlink="">
      <xdr:nvSpPr>
        <xdr:cNvPr id="646" name="【保健センター・保健所】&#10;一人当たり面積該当値テキスト"/>
        <xdr:cNvSpPr txBox="1"/>
      </xdr:nvSpPr>
      <xdr:spPr>
        <a:xfrm>
          <a:off x="22199600"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647" name="楕円 646"/>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18288</xdr:rowOff>
    </xdr:from>
    <xdr:to>
      <xdr:col>116</xdr:col>
      <xdr:colOff>63500</xdr:colOff>
      <xdr:row>62</xdr:row>
      <xdr:rowOff>22860</xdr:rowOff>
    </xdr:to>
    <xdr:cxnSp macro="">
      <xdr:nvCxnSpPr>
        <xdr:cNvPr id="648" name="直線コネクタ 647"/>
        <xdr:cNvCxnSpPr/>
      </xdr:nvCxnSpPr>
      <xdr:spPr>
        <a:xfrm flipV="1">
          <a:off x="21323300" y="1064818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152654</xdr:rowOff>
    </xdr:from>
    <xdr:to>
      <xdr:col>107</xdr:col>
      <xdr:colOff>101600</xdr:colOff>
      <xdr:row>62</xdr:row>
      <xdr:rowOff>82804</xdr:rowOff>
    </xdr:to>
    <xdr:sp macro="" textlink="">
      <xdr:nvSpPr>
        <xdr:cNvPr id="649" name="楕円 648"/>
        <xdr:cNvSpPr/>
      </xdr:nvSpPr>
      <xdr:spPr>
        <a:xfrm>
          <a:off x="20383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32004</xdr:rowOff>
    </xdr:to>
    <xdr:cxnSp macro="">
      <xdr:nvCxnSpPr>
        <xdr:cNvPr id="650" name="直線コネクタ 649"/>
        <xdr:cNvCxnSpPr/>
      </xdr:nvCxnSpPr>
      <xdr:spPr>
        <a:xfrm flipV="1">
          <a:off x="20434300" y="10652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20066</xdr:rowOff>
    </xdr:from>
    <xdr:to>
      <xdr:col>102</xdr:col>
      <xdr:colOff>165100</xdr:colOff>
      <xdr:row>61</xdr:row>
      <xdr:rowOff>121666</xdr:rowOff>
    </xdr:to>
    <xdr:sp macro="" textlink="">
      <xdr:nvSpPr>
        <xdr:cNvPr id="651" name="楕円 650"/>
        <xdr:cNvSpPr/>
      </xdr:nvSpPr>
      <xdr:spPr>
        <a:xfrm>
          <a:off x="19494500" y="1047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70866</xdr:rowOff>
    </xdr:from>
    <xdr:to>
      <xdr:col>107</xdr:col>
      <xdr:colOff>50800</xdr:colOff>
      <xdr:row>62</xdr:row>
      <xdr:rowOff>32004</xdr:rowOff>
    </xdr:to>
    <xdr:cxnSp macro="">
      <xdr:nvCxnSpPr>
        <xdr:cNvPr id="652" name="直線コネクタ 651"/>
        <xdr:cNvCxnSpPr/>
      </xdr:nvCxnSpPr>
      <xdr:spPr>
        <a:xfrm>
          <a:off x="19545300" y="1052931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53"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73931</xdr:rowOff>
    </xdr:from>
    <xdr:ext cx="469744" cy="259045"/>
    <xdr:sp macro="" textlink="">
      <xdr:nvSpPr>
        <xdr:cNvPr id="654" name="n_2aveValue【保健センター・保健所】&#10;一人当たり面積"/>
        <xdr:cNvSpPr txBox="1"/>
      </xdr:nvSpPr>
      <xdr:spPr>
        <a:xfrm>
          <a:off x="20199427" y="1070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137939</xdr:rowOff>
    </xdr:from>
    <xdr:ext cx="469744" cy="259045"/>
    <xdr:sp macro="" textlink="">
      <xdr:nvSpPr>
        <xdr:cNvPr id="655" name="n_3aveValue【保健センター・保健所】&#10;一人当たり面積"/>
        <xdr:cNvSpPr txBox="1"/>
      </xdr:nvSpPr>
      <xdr:spPr>
        <a:xfrm>
          <a:off x="19310427" y="1076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64787</xdr:rowOff>
    </xdr:from>
    <xdr:ext cx="469744" cy="259045"/>
    <xdr:sp macro="" textlink="">
      <xdr:nvSpPr>
        <xdr:cNvPr id="656" name="n_1mainValue【保健センター・保健所】&#10;一人当たり面積"/>
        <xdr:cNvSpPr txBox="1"/>
      </xdr:nvSpPr>
      <xdr:spPr>
        <a:xfrm>
          <a:off x="21075727" y="1069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57" name="n_2main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138193</xdr:rowOff>
    </xdr:from>
    <xdr:ext cx="469744" cy="259045"/>
    <xdr:sp macro="" textlink="">
      <xdr:nvSpPr>
        <xdr:cNvPr id="658" name="n_3mainValue【保健センター・保健所】&#10;一人当たり面積"/>
        <xdr:cNvSpPr txBox="1"/>
      </xdr:nvSpPr>
      <xdr:spPr>
        <a:xfrm>
          <a:off x="19310427" y="1025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9" name="正方形/長方形 65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0" name="正方形/長方形 65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1" name="正方形/長方形 66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2" name="正方形/長方形 66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3" name="正方形/長方形 66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4" name="正方形/長方形 66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5" name="正方形/長方形 66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6" name="正方形/長方形 66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7" name="テキスト ボックス 66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8" name="直線コネクタ 66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9" name="直線コネクタ 66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0" name="テキスト ボックス 669"/>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1" name="直線コネクタ 67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2" name="テキスト ボックス 67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3" name="直線コネクタ 67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4" name="テキスト ボックス 67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5" name="直線コネクタ 67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6" name="テキスト ボックス 67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7" name="直線コネクタ 67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8" name="テキスト ボックス 67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9" name="直線コネクタ 67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0" name="テキスト ボックス 67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1" name="直線コネクタ 68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2" name="テキスト ボックス 68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84" name="直線コネクタ 683"/>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85"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86" name="直線コネクタ 685"/>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87"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88" name="直線コネクタ 687"/>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104520</xdr:rowOff>
    </xdr:from>
    <xdr:ext cx="405111" cy="259045"/>
    <xdr:sp macro="" textlink="">
      <xdr:nvSpPr>
        <xdr:cNvPr id="689" name="【消防施設】&#10;有形固定資産減価償却率平均値テキスト"/>
        <xdr:cNvSpPr txBox="1"/>
      </xdr:nvSpPr>
      <xdr:spPr>
        <a:xfrm>
          <a:off x="16357600" y="13820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90" name="フローチャート: 判断 689"/>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91" name="フローチャート: 判断 690"/>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92" name="フローチャート: 判断 691"/>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93" name="フローチャート: 判断 692"/>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4" name="テキスト ボックス 69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5" name="テキスト ボックス 69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6" name="テキスト ボックス 69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7" name="テキスト ボックス 69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8" name="テキスト ボックス 69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15058</xdr:rowOff>
    </xdr:from>
    <xdr:to>
      <xdr:col>85</xdr:col>
      <xdr:colOff>177800</xdr:colOff>
      <xdr:row>79</xdr:row>
      <xdr:rowOff>116658</xdr:rowOff>
    </xdr:to>
    <xdr:sp macro="" textlink="">
      <xdr:nvSpPr>
        <xdr:cNvPr id="699" name="楕円 698"/>
        <xdr:cNvSpPr/>
      </xdr:nvSpPr>
      <xdr:spPr>
        <a:xfrm>
          <a:off x="162687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37935</xdr:rowOff>
    </xdr:from>
    <xdr:ext cx="405111" cy="259045"/>
    <xdr:sp macro="" textlink="">
      <xdr:nvSpPr>
        <xdr:cNvPr id="700" name="【消防施設】&#10;有形固定資産減価償却率該当値テキスト"/>
        <xdr:cNvSpPr txBox="1"/>
      </xdr:nvSpPr>
      <xdr:spPr>
        <a:xfrm>
          <a:off x="16357600" y="13411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46082</xdr:rowOff>
    </xdr:from>
    <xdr:to>
      <xdr:col>81</xdr:col>
      <xdr:colOff>101600</xdr:colOff>
      <xdr:row>79</xdr:row>
      <xdr:rowOff>147682</xdr:rowOff>
    </xdr:to>
    <xdr:sp macro="" textlink="">
      <xdr:nvSpPr>
        <xdr:cNvPr id="701" name="楕円 700"/>
        <xdr:cNvSpPr/>
      </xdr:nvSpPr>
      <xdr:spPr>
        <a:xfrm>
          <a:off x="15430500" y="1359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65858</xdr:rowOff>
    </xdr:from>
    <xdr:to>
      <xdr:col>85</xdr:col>
      <xdr:colOff>127000</xdr:colOff>
      <xdr:row>79</xdr:row>
      <xdr:rowOff>96882</xdr:rowOff>
    </xdr:to>
    <xdr:cxnSp macro="">
      <xdr:nvCxnSpPr>
        <xdr:cNvPr id="702" name="直線コネクタ 701"/>
        <xdr:cNvCxnSpPr/>
      </xdr:nvCxnSpPr>
      <xdr:spPr>
        <a:xfrm flipV="1">
          <a:off x="15481300" y="13610408"/>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78739</xdr:rowOff>
    </xdr:from>
    <xdr:to>
      <xdr:col>76</xdr:col>
      <xdr:colOff>165100</xdr:colOff>
      <xdr:row>80</xdr:row>
      <xdr:rowOff>8889</xdr:rowOff>
    </xdr:to>
    <xdr:sp macro="" textlink="">
      <xdr:nvSpPr>
        <xdr:cNvPr id="703" name="楕円 702"/>
        <xdr:cNvSpPr/>
      </xdr:nvSpPr>
      <xdr:spPr>
        <a:xfrm>
          <a:off x="14541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96882</xdr:rowOff>
    </xdr:from>
    <xdr:to>
      <xdr:col>81</xdr:col>
      <xdr:colOff>50800</xdr:colOff>
      <xdr:row>79</xdr:row>
      <xdr:rowOff>129539</xdr:rowOff>
    </xdr:to>
    <xdr:cxnSp macro="">
      <xdr:nvCxnSpPr>
        <xdr:cNvPr id="704" name="直線コネクタ 703"/>
        <xdr:cNvCxnSpPr/>
      </xdr:nvCxnSpPr>
      <xdr:spPr>
        <a:xfrm flipV="1">
          <a:off x="14592300" y="136414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10161</xdr:rowOff>
    </xdr:from>
    <xdr:to>
      <xdr:col>72</xdr:col>
      <xdr:colOff>38100</xdr:colOff>
      <xdr:row>79</xdr:row>
      <xdr:rowOff>111761</xdr:rowOff>
    </xdr:to>
    <xdr:sp macro="" textlink="">
      <xdr:nvSpPr>
        <xdr:cNvPr id="705" name="楕円 704"/>
        <xdr:cNvSpPr/>
      </xdr:nvSpPr>
      <xdr:spPr>
        <a:xfrm>
          <a:off x="13652500" y="1355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60961</xdr:rowOff>
    </xdr:from>
    <xdr:to>
      <xdr:col>76</xdr:col>
      <xdr:colOff>114300</xdr:colOff>
      <xdr:row>79</xdr:row>
      <xdr:rowOff>129539</xdr:rowOff>
    </xdr:to>
    <xdr:cxnSp macro="">
      <xdr:nvCxnSpPr>
        <xdr:cNvPr id="706" name="直線コネクタ 705"/>
        <xdr:cNvCxnSpPr/>
      </xdr:nvCxnSpPr>
      <xdr:spPr>
        <a:xfrm>
          <a:off x="13703300" y="1360551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34307</xdr:rowOff>
    </xdr:from>
    <xdr:ext cx="405111" cy="259045"/>
    <xdr:sp macro="" textlink="">
      <xdr:nvSpPr>
        <xdr:cNvPr id="707" name="n_1aveValue【消防施設】&#10;有形固定資産減価償却率"/>
        <xdr:cNvSpPr txBox="1"/>
      </xdr:nvSpPr>
      <xdr:spPr>
        <a:xfrm>
          <a:off x="15266044" y="1392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148607</xdr:rowOff>
    </xdr:from>
    <xdr:ext cx="405111" cy="259045"/>
    <xdr:sp macro="" textlink="">
      <xdr:nvSpPr>
        <xdr:cNvPr id="708" name="n_2aveValue【消防施設】&#10;有形固定資産減価償却率"/>
        <xdr:cNvSpPr txBox="1"/>
      </xdr:nvSpPr>
      <xdr:spPr>
        <a:xfrm>
          <a:off x="14389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89825</xdr:rowOff>
    </xdr:from>
    <xdr:ext cx="405111" cy="259045"/>
    <xdr:sp macro="" textlink="">
      <xdr:nvSpPr>
        <xdr:cNvPr id="709" name="n_3aveValue【消防施設】&#10;有形固定資産減価償却率"/>
        <xdr:cNvSpPr txBox="1"/>
      </xdr:nvSpPr>
      <xdr:spPr>
        <a:xfrm>
          <a:off x="13500744" y="1397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164209</xdr:rowOff>
    </xdr:from>
    <xdr:ext cx="405111" cy="259045"/>
    <xdr:sp macro="" textlink="">
      <xdr:nvSpPr>
        <xdr:cNvPr id="710" name="n_1mainValue【消防施設】&#10;有形固定資産減価償却率"/>
        <xdr:cNvSpPr txBox="1"/>
      </xdr:nvSpPr>
      <xdr:spPr>
        <a:xfrm>
          <a:off x="15266044" y="1336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25416</xdr:rowOff>
    </xdr:from>
    <xdr:ext cx="405111" cy="259045"/>
    <xdr:sp macro="" textlink="">
      <xdr:nvSpPr>
        <xdr:cNvPr id="711" name="n_2mainValue【消防施設】&#10;有形固定資産減価償却率"/>
        <xdr:cNvSpPr txBox="1"/>
      </xdr:nvSpPr>
      <xdr:spPr>
        <a:xfrm>
          <a:off x="14389744" y="1339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128288</xdr:rowOff>
    </xdr:from>
    <xdr:ext cx="405111" cy="259045"/>
    <xdr:sp macro="" textlink="">
      <xdr:nvSpPr>
        <xdr:cNvPr id="712" name="n_3mainValue【消防施設】&#10;有形固定資産減価償却率"/>
        <xdr:cNvSpPr txBox="1"/>
      </xdr:nvSpPr>
      <xdr:spPr>
        <a:xfrm>
          <a:off x="13500744" y="1332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3" name="正方形/長方形 7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4" name="正方形/長方形 7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5" name="正方形/長方形 7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6" name="正方形/長方形 7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7" name="正方形/長方形 7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8" name="正方形/長方形 7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9" name="正方形/長方形 7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0" name="正方形/長方形 7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1" name="テキスト ボックス 7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2" name="直線コネクタ 7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3" name="直線コネクタ 72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4" name="テキスト ボックス 72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5" name="直線コネクタ 72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6" name="テキスト ボックス 72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7" name="直線コネクタ 72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8" name="テキスト ボックス 72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9" name="直線コネクタ 72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0" name="テキスト ボックス 72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1" name="直線コネクタ 73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2" name="テキスト ボックス 73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3" name="直線コネクタ 73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4" name="テキスト ボックス 73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36" name="直線コネクタ 735"/>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37"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38" name="直線コネクタ 737"/>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39"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40" name="直線コネクタ 739"/>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108221</xdr:rowOff>
    </xdr:from>
    <xdr:ext cx="469744" cy="259045"/>
    <xdr:sp macro="" textlink="">
      <xdr:nvSpPr>
        <xdr:cNvPr id="741" name="【消防施設】&#10;一人当たり面積平均値テキスト"/>
        <xdr:cNvSpPr txBox="1"/>
      </xdr:nvSpPr>
      <xdr:spPr>
        <a:xfrm>
          <a:off x="22199600" y="14681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42" name="フローチャート: 判断 741"/>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43" name="フローチャート: 判断 742"/>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44" name="フローチャート: 判断 743"/>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745" name="フローチャート: 判断 744"/>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6" name="テキスト ボックス 74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7" name="テキスト ボックス 74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8" name="テキスト ボックス 74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9" name="テキスト ボックス 74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0" name="テキスト ボックス 74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32258</xdr:rowOff>
    </xdr:from>
    <xdr:to>
      <xdr:col>116</xdr:col>
      <xdr:colOff>114300</xdr:colOff>
      <xdr:row>85</xdr:row>
      <xdr:rowOff>133858</xdr:rowOff>
    </xdr:to>
    <xdr:sp macro="" textlink="">
      <xdr:nvSpPr>
        <xdr:cNvPr id="751" name="楕円 750"/>
        <xdr:cNvSpPr/>
      </xdr:nvSpPr>
      <xdr:spPr>
        <a:xfrm>
          <a:off x="22110700" y="1460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55135</xdr:rowOff>
    </xdr:from>
    <xdr:ext cx="469744" cy="259045"/>
    <xdr:sp macro="" textlink="">
      <xdr:nvSpPr>
        <xdr:cNvPr id="752" name="【消防施設】&#10;一人当たり面積該当値テキスト"/>
        <xdr:cNvSpPr txBox="1"/>
      </xdr:nvSpPr>
      <xdr:spPr>
        <a:xfrm>
          <a:off x="22199600" y="1445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52070</xdr:rowOff>
    </xdr:from>
    <xdr:to>
      <xdr:col>112</xdr:col>
      <xdr:colOff>38100</xdr:colOff>
      <xdr:row>85</xdr:row>
      <xdr:rowOff>153670</xdr:rowOff>
    </xdr:to>
    <xdr:sp macro="" textlink="">
      <xdr:nvSpPr>
        <xdr:cNvPr id="753" name="楕円 752"/>
        <xdr:cNvSpPr/>
      </xdr:nvSpPr>
      <xdr:spPr>
        <a:xfrm>
          <a:off x="21272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83058</xdr:rowOff>
    </xdr:from>
    <xdr:to>
      <xdr:col>116</xdr:col>
      <xdr:colOff>63500</xdr:colOff>
      <xdr:row>85</xdr:row>
      <xdr:rowOff>102870</xdr:rowOff>
    </xdr:to>
    <xdr:cxnSp macro="">
      <xdr:nvCxnSpPr>
        <xdr:cNvPr id="754" name="直線コネクタ 753"/>
        <xdr:cNvCxnSpPr/>
      </xdr:nvCxnSpPr>
      <xdr:spPr>
        <a:xfrm flipV="1">
          <a:off x="21323300" y="14656308"/>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52832</xdr:rowOff>
    </xdr:from>
    <xdr:to>
      <xdr:col>107</xdr:col>
      <xdr:colOff>101600</xdr:colOff>
      <xdr:row>85</xdr:row>
      <xdr:rowOff>154432</xdr:rowOff>
    </xdr:to>
    <xdr:sp macro="" textlink="">
      <xdr:nvSpPr>
        <xdr:cNvPr id="755" name="楕円 754"/>
        <xdr:cNvSpPr/>
      </xdr:nvSpPr>
      <xdr:spPr>
        <a:xfrm>
          <a:off x="20383500" y="1462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102870</xdr:rowOff>
    </xdr:from>
    <xdr:to>
      <xdr:col>111</xdr:col>
      <xdr:colOff>177800</xdr:colOff>
      <xdr:row>85</xdr:row>
      <xdr:rowOff>103632</xdr:rowOff>
    </xdr:to>
    <xdr:cxnSp macro="">
      <xdr:nvCxnSpPr>
        <xdr:cNvPr id="756" name="直線コネクタ 755"/>
        <xdr:cNvCxnSpPr/>
      </xdr:nvCxnSpPr>
      <xdr:spPr>
        <a:xfrm flipV="1">
          <a:off x="20434300" y="1467612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141987</xdr:rowOff>
    </xdr:from>
    <xdr:to>
      <xdr:col>102</xdr:col>
      <xdr:colOff>165100</xdr:colOff>
      <xdr:row>86</xdr:row>
      <xdr:rowOff>72137</xdr:rowOff>
    </xdr:to>
    <xdr:sp macro="" textlink="">
      <xdr:nvSpPr>
        <xdr:cNvPr id="757" name="楕円 756"/>
        <xdr:cNvSpPr/>
      </xdr:nvSpPr>
      <xdr:spPr>
        <a:xfrm>
          <a:off x="19494500" y="1471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103632</xdr:rowOff>
    </xdr:from>
    <xdr:to>
      <xdr:col>107</xdr:col>
      <xdr:colOff>50800</xdr:colOff>
      <xdr:row>86</xdr:row>
      <xdr:rowOff>21337</xdr:rowOff>
    </xdr:to>
    <xdr:cxnSp macro="">
      <xdr:nvCxnSpPr>
        <xdr:cNvPr id="758" name="直線コネクタ 757"/>
        <xdr:cNvCxnSpPr/>
      </xdr:nvCxnSpPr>
      <xdr:spPr>
        <a:xfrm flipV="1">
          <a:off x="19545300" y="14676882"/>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51071</xdr:rowOff>
    </xdr:from>
    <xdr:ext cx="469744" cy="259045"/>
    <xdr:sp macro="" textlink="">
      <xdr:nvSpPr>
        <xdr:cNvPr id="759" name="n_1aveValue【消防施設】&#10;一人当たり面積"/>
        <xdr:cNvSpPr txBox="1"/>
      </xdr:nvSpPr>
      <xdr:spPr>
        <a:xfrm>
          <a:off x="210757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760" name="n_2aveValue【消防施設】&#10;一人当たり面積"/>
        <xdr:cNvSpPr txBox="1"/>
      </xdr:nvSpPr>
      <xdr:spPr>
        <a:xfrm>
          <a:off x="20199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92219</xdr:rowOff>
    </xdr:from>
    <xdr:ext cx="469744" cy="259045"/>
    <xdr:sp macro="" textlink="">
      <xdr:nvSpPr>
        <xdr:cNvPr id="761" name="n_3aveValue【消防施設】&#10;一人当たり面積"/>
        <xdr:cNvSpPr txBox="1"/>
      </xdr:nvSpPr>
      <xdr:spPr>
        <a:xfrm>
          <a:off x="19310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170197</xdr:rowOff>
    </xdr:from>
    <xdr:ext cx="469744" cy="259045"/>
    <xdr:sp macro="" textlink="">
      <xdr:nvSpPr>
        <xdr:cNvPr id="762" name="n_1mainValue【消防施設】&#10;一人当たり面積"/>
        <xdr:cNvSpPr txBox="1"/>
      </xdr:nvSpPr>
      <xdr:spPr>
        <a:xfrm>
          <a:off x="210757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170959</xdr:rowOff>
    </xdr:from>
    <xdr:ext cx="469744" cy="259045"/>
    <xdr:sp macro="" textlink="">
      <xdr:nvSpPr>
        <xdr:cNvPr id="763" name="n_2mainValue【消防施設】&#10;一人当たり面積"/>
        <xdr:cNvSpPr txBox="1"/>
      </xdr:nvSpPr>
      <xdr:spPr>
        <a:xfrm>
          <a:off x="20199427" y="144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88664</xdr:rowOff>
    </xdr:from>
    <xdr:ext cx="469744" cy="259045"/>
    <xdr:sp macro="" textlink="">
      <xdr:nvSpPr>
        <xdr:cNvPr id="764" name="n_3mainValue【消防施設】&#10;一人当たり面積"/>
        <xdr:cNvSpPr txBox="1"/>
      </xdr:nvSpPr>
      <xdr:spPr>
        <a:xfrm>
          <a:off x="19310427" y="1449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75" name="直線コネクタ 77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76" name="テキスト ボックス 77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7" name="直線コネクタ 77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8" name="テキスト ボックス 77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9" name="直線コネクタ 77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0" name="テキスト ボックス 77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1" name="直線コネクタ 78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2" name="テキスト ボックス 78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3" name="直線コネクタ 78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4" name="テキスト ボックス 78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5" name="直線コネクタ 78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86" name="テキスト ボックス 78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7" name="直線コネクタ 78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8" name="テキスト ボックス 78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90" name="直線コネクタ 789"/>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91"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92" name="直線コネクタ 791"/>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93"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794" name="直線コネクタ 793"/>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141350</xdr:rowOff>
    </xdr:from>
    <xdr:ext cx="405111" cy="259045"/>
    <xdr:sp macro="" textlink="">
      <xdr:nvSpPr>
        <xdr:cNvPr id="795" name="【庁舎】&#10;有形固定資産減価償却率平均値テキスト"/>
        <xdr:cNvSpPr txBox="1"/>
      </xdr:nvSpPr>
      <xdr:spPr>
        <a:xfrm>
          <a:off x="16357600" y="17629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796" name="フローチャート: 判断 795"/>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797" name="フローチャート: 判断 796"/>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798" name="フローチャート: 判断 797"/>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799" name="フローチャート: 判断 798"/>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0" name="テキスト ボックス 7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1" name="テキスト ボックス 8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2" name="テキスト ボックス 8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3" name="テキスト ボックス 8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4" name="テキスト ボックス 8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128270</xdr:rowOff>
    </xdr:from>
    <xdr:to>
      <xdr:col>85</xdr:col>
      <xdr:colOff>177800</xdr:colOff>
      <xdr:row>104</xdr:row>
      <xdr:rowOff>58420</xdr:rowOff>
    </xdr:to>
    <xdr:sp macro="" textlink="">
      <xdr:nvSpPr>
        <xdr:cNvPr id="805" name="楕円 804"/>
        <xdr:cNvSpPr/>
      </xdr:nvSpPr>
      <xdr:spPr>
        <a:xfrm>
          <a:off x="16268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106697</xdr:rowOff>
    </xdr:from>
    <xdr:ext cx="405111" cy="259045"/>
    <xdr:sp macro="" textlink="">
      <xdr:nvSpPr>
        <xdr:cNvPr id="806" name="【庁舎】&#10;有形固定資産減価償却率該当値テキスト"/>
        <xdr:cNvSpPr txBox="1"/>
      </xdr:nvSpPr>
      <xdr:spPr>
        <a:xfrm>
          <a:off x="16357600"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18869</xdr:rowOff>
    </xdr:from>
    <xdr:to>
      <xdr:col>81</xdr:col>
      <xdr:colOff>101600</xdr:colOff>
      <xdr:row>103</xdr:row>
      <xdr:rowOff>120469</xdr:rowOff>
    </xdr:to>
    <xdr:sp macro="" textlink="">
      <xdr:nvSpPr>
        <xdr:cNvPr id="807" name="楕円 806"/>
        <xdr:cNvSpPr/>
      </xdr:nvSpPr>
      <xdr:spPr>
        <a:xfrm>
          <a:off x="154305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69669</xdr:rowOff>
    </xdr:from>
    <xdr:to>
      <xdr:col>85</xdr:col>
      <xdr:colOff>127000</xdr:colOff>
      <xdr:row>104</xdr:row>
      <xdr:rowOff>7620</xdr:rowOff>
    </xdr:to>
    <xdr:cxnSp macro="">
      <xdr:nvCxnSpPr>
        <xdr:cNvPr id="808" name="直線コネクタ 807"/>
        <xdr:cNvCxnSpPr/>
      </xdr:nvCxnSpPr>
      <xdr:spPr>
        <a:xfrm>
          <a:off x="15481300" y="17729019"/>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44994</xdr:rowOff>
    </xdr:from>
    <xdr:to>
      <xdr:col>76</xdr:col>
      <xdr:colOff>165100</xdr:colOff>
      <xdr:row>102</xdr:row>
      <xdr:rowOff>146594</xdr:rowOff>
    </xdr:to>
    <xdr:sp macro="" textlink="">
      <xdr:nvSpPr>
        <xdr:cNvPr id="809" name="楕円 808"/>
        <xdr:cNvSpPr/>
      </xdr:nvSpPr>
      <xdr:spPr>
        <a:xfrm>
          <a:off x="14541500" y="1753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95794</xdr:rowOff>
    </xdr:from>
    <xdr:to>
      <xdr:col>81</xdr:col>
      <xdr:colOff>50800</xdr:colOff>
      <xdr:row>103</xdr:row>
      <xdr:rowOff>69669</xdr:rowOff>
    </xdr:to>
    <xdr:cxnSp macro="">
      <xdr:nvCxnSpPr>
        <xdr:cNvPr id="810" name="直線コネクタ 809"/>
        <xdr:cNvCxnSpPr/>
      </xdr:nvCxnSpPr>
      <xdr:spPr>
        <a:xfrm>
          <a:off x="14592300" y="17583694"/>
          <a:ext cx="889000" cy="145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811" name="楕円 810"/>
        <xdr:cNvSpPr/>
      </xdr:nvSpPr>
      <xdr:spPr>
        <a:xfrm>
          <a:off x="13652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95794</xdr:rowOff>
    </xdr:from>
    <xdr:to>
      <xdr:col>76</xdr:col>
      <xdr:colOff>114300</xdr:colOff>
      <xdr:row>103</xdr:row>
      <xdr:rowOff>107224</xdr:rowOff>
    </xdr:to>
    <xdr:cxnSp macro="">
      <xdr:nvCxnSpPr>
        <xdr:cNvPr id="812" name="直線コネクタ 811"/>
        <xdr:cNvCxnSpPr/>
      </xdr:nvCxnSpPr>
      <xdr:spPr>
        <a:xfrm flipV="1">
          <a:off x="13703300" y="1758369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13"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14"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128832</xdr:rowOff>
    </xdr:from>
    <xdr:ext cx="405111" cy="259045"/>
    <xdr:sp macro="" textlink="">
      <xdr:nvSpPr>
        <xdr:cNvPr id="815" name="n_3aveValue【庁舎】&#10;有形固定資産減価償却率"/>
        <xdr:cNvSpPr txBox="1"/>
      </xdr:nvSpPr>
      <xdr:spPr>
        <a:xfrm>
          <a:off x="135007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136996</xdr:rowOff>
    </xdr:from>
    <xdr:ext cx="405111" cy="259045"/>
    <xdr:sp macro="" textlink="">
      <xdr:nvSpPr>
        <xdr:cNvPr id="816" name="n_1mainValue【庁舎】&#10;有形固定資産減価償却率"/>
        <xdr:cNvSpPr txBox="1"/>
      </xdr:nvSpPr>
      <xdr:spPr>
        <a:xfrm>
          <a:off x="152660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163121</xdr:rowOff>
    </xdr:from>
    <xdr:ext cx="405111" cy="259045"/>
    <xdr:sp macro="" textlink="">
      <xdr:nvSpPr>
        <xdr:cNvPr id="817" name="n_2mainValue【庁舎】&#10;有形固定資産減価償却率"/>
        <xdr:cNvSpPr txBox="1"/>
      </xdr:nvSpPr>
      <xdr:spPr>
        <a:xfrm>
          <a:off x="14389744" y="17308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149151</xdr:rowOff>
    </xdr:from>
    <xdr:ext cx="405111" cy="259045"/>
    <xdr:sp macro="" textlink="">
      <xdr:nvSpPr>
        <xdr:cNvPr id="818" name="n_3mainValue【庁舎】&#10;有形固定資産減価償却率"/>
        <xdr:cNvSpPr txBox="1"/>
      </xdr:nvSpPr>
      <xdr:spPr>
        <a:xfrm>
          <a:off x="13500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9" name="正方形/長方形 81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0" name="正方形/長方形 81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1" name="正方形/長方形 82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2" name="正方形/長方形 82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3" name="正方形/長方形 82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24" name="正方形/長方形 82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5" name="正方形/長方形 82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6" name="正方形/長方形 82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7" name="テキスト ボックス 82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8" name="直線コネクタ 82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9" name="直線コネクタ 82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0" name="テキスト ボックス 82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1" name="直線コネクタ 83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2" name="テキスト ボックス 83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3" name="直線コネクタ 83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34" name="テキスト ボックス 83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35" name="直線コネクタ 83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36" name="テキスト ボックス 83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7" name="直線コネクタ 83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8" name="テキスト ボックス 83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9" name="直線コネクタ 83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0" name="テキスト ボックス 83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1" name="直線コネクタ 8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2" name="テキスト ボックス 8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44" name="直線コネクタ 843"/>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45"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46" name="直線コネクタ 845"/>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47"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48" name="直線コネクタ 847"/>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21789</xdr:rowOff>
    </xdr:from>
    <xdr:ext cx="469744" cy="259045"/>
    <xdr:sp macro="" textlink="">
      <xdr:nvSpPr>
        <xdr:cNvPr id="849" name="【庁舎】&#10;一人当たり面積平均値テキスト"/>
        <xdr:cNvSpPr txBox="1"/>
      </xdr:nvSpPr>
      <xdr:spPr>
        <a:xfrm>
          <a:off x="22199600" y="1819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50" name="フローチャート: 判断 849"/>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51" name="フローチャート: 判断 850"/>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2" name="フローチャート: 判断 851"/>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53" name="フローチャート: 判断 852"/>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54" name="テキスト ボックス 8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55" name="テキスト ボックス 8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6" name="テキスト ボックス 8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7" name="テキスト ボックス 8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8" name="テキスト ボックス 8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95613</xdr:rowOff>
    </xdr:from>
    <xdr:to>
      <xdr:col>116</xdr:col>
      <xdr:colOff>114300</xdr:colOff>
      <xdr:row>105</xdr:row>
      <xdr:rowOff>25763</xdr:rowOff>
    </xdr:to>
    <xdr:sp macro="" textlink="">
      <xdr:nvSpPr>
        <xdr:cNvPr id="859" name="楕円 858"/>
        <xdr:cNvSpPr/>
      </xdr:nvSpPr>
      <xdr:spPr>
        <a:xfrm>
          <a:off x="221107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118490</xdr:rowOff>
    </xdr:from>
    <xdr:ext cx="469744" cy="259045"/>
    <xdr:sp macro="" textlink="">
      <xdr:nvSpPr>
        <xdr:cNvPr id="860" name="【庁舎】&#10;一人当たり面積該当値テキスト"/>
        <xdr:cNvSpPr txBox="1"/>
      </xdr:nvSpPr>
      <xdr:spPr>
        <a:xfrm>
          <a:off x="22199600" y="1777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111942</xdr:rowOff>
    </xdr:from>
    <xdr:to>
      <xdr:col>112</xdr:col>
      <xdr:colOff>38100</xdr:colOff>
      <xdr:row>105</xdr:row>
      <xdr:rowOff>42092</xdr:rowOff>
    </xdr:to>
    <xdr:sp macro="" textlink="">
      <xdr:nvSpPr>
        <xdr:cNvPr id="861" name="楕円 860"/>
        <xdr:cNvSpPr/>
      </xdr:nvSpPr>
      <xdr:spPr>
        <a:xfrm>
          <a:off x="21272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146413</xdr:rowOff>
    </xdr:from>
    <xdr:to>
      <xdr:col>116</xdr:col>
      <xdr:colOff>63500</xdr:colOff>
      <xdr:row>104</xdr:row>
      <xdr:rowOff>162742</xdr:rowOff>
    </xdr:to>
    <xdr:cxnSp macro="">
      <xdr:nvCxnSpPr>
        <xdr:cNvPr id="862" name="直線コネクタ 861"/>
        <xdr:cNvCxnSpPr/>
      </xdr:nvCxnSpPr>
      <xdr:spPr>
        <a:xfrm flipV="1">
          <a:off x="21323300" y="1797721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87449</xdr:rowOff>
    </xdr:from>
    <xdr:to>
      <xdr:col>107</xdr:col>
      <xdr:colOff>101600</xdr:colOff>
      <xdr:row>105</xdr:row>
      <xdr:rowOff>17599</xdr:rowOff>
    </xdr:to>
    <xdr:sp macro="" textlink="">
      <xdr:nvSpPr>
        <xdr:cNvPr id="863" name="楕円 862"/>
        <xdr:cNvSpPr/>
      </xdr:nvSpPr>
      <xdr:spPr>
        <a:xfrm>
          <a:off x="20383500" y="179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138249</xdr:rowOff>
    </xdr:from>
    <xdr:to>
      <xdr:col>111</xdr:col>
      <xdr:colOff>177800</xdr:colOff>
      <xdr:row>104</xdr:row>
      <xdr:rowOff>162742</xdr:rowOff>
    </xdr:to>
    <xdr:cxnSp macro="">
      <xdr:nvCxnSpPr>
        <xdr:cNvPr id="864" name="直線コネクタ 863"/>
        <xdr:cNvCxnSpPr/>
      </xdr:nvCxnSpPr>
      <xdr:spPr>
        <a:xfrm>
          <a:off x="20434300" y="179690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20501</xdr:rowOff>
    </xdr:from>
    <xdr:to>
      <xdr:col>102</xdr:col>
      <xdr:colOff>165100</xdr:colOff>
      <xdr:row>105</xdr:row>
      <xdr:rowOff>122101</xdr:rowOff>
    </xdr:to>
    <xdr:sp macro="" textlink="">
      <xdr:nvSpPr>
        <xdr:cNvPr id="865" name="楕円 864"/>
        <xdr:cNvSpPr/>
      </xdr:nvSpPr>
      <xdr:spPr>
        <a:xfrm>
          <a:off x="19494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138249</xdr:rowOff>
    </xdr:from>
    <xdr:to>
      <xdr:col>107</xdr:col>
      <xdr:colOff>50800</xdr:colOff>
      <xdr:row>105</xdr:row>
      <xdr:rowOff>71301</xdr:rowOff>
    </xdr:to>
    <xdr:cxnSp macro="">
      <xdr:nvCxnSpPr>
        <xdr:cNvPr id="866" name="直線コネクタ 865"/>
        <xdr:cNvCxnSpPr/>
      </xdr:nvCxnSpPr>
      <xdr:spPr>
        <a:xfrm flipV="1">
          <a:off x="19545300" y="17969049"/>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155683</xdr:rowOff>
    </xdr:from>
    <xdr:ext cx="469744" cy="259045"/>
    <xdr:sp macro="" textlink="">
      <xdr:nvSpPr>
        <xdr:cNvPr id="867" name="n_1aveValue【庁舎】&#10;一人当たり面積"/>
        <xdr:cNvSpPr txBox="1"/>
      </xdr:nvSpPr>
      <xdr:spPr>
        <a:xfrm>
          <a:off x="210757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68"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168746</xdr:rowOff>
    </xdr:from>
    <xdr:ext cx="469744" cy="259045"/>
    <xdr:sp macro="" textlink="">
      <xdr:nvSpPr>
        <xdr:cNvPr id="869" name="n_3aveValue【庁舎】&#10;一人当たり面積"/>
        <xdr:cNvSpPr txBox="1"/>
      </xdr:nvSpPr>
      <xdr:spPr>
        <a:xfrm>
          <a:off x="193104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58619</xdr:rowOff>
    </xdr:from>
    <xdr:ext cx="469744" cy="259045"/>
    <xdr:sp macro="" textlink="">
      <xdr:nvSpPr>
        <xdr:cNvPr id="870" name="n_1mainValue【庁舎】&#10;一人当たり面積"/>
        <xdr:cNvSpPr txBox="1"/>
      </xdr:nvSpPr>
      <xdr:spPr>
        <a:xfrm>
          <a:off x="21075727" y="1771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34126</xdr:rowOff>
    </xdr:from>
    <xdr:ext cx="469744" cy="259045"/>
    <xdr:sp macro="" textlink="">
      <xdr:nvSpPr>
        <xdr:cNvPr id="871" name="n_2mainValue【庁舎】&#10;一人当たり面積"/>
        <xdr:cNvSpPr txBox="1"/>
      </xdr:nvSpPr>
      <xdr:spPr>
        <a:xfrm>
          <a:off x="20199427" y="1769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138628</xdr:rowOff>
    </xdr:from>
    <xdr:ext cx="469744" cy="259045"/>
    <xdr:sp macro="" textlink="">
      <xdr:nvSpPr>
        <xdr:cNvPr id="872" name="n_3mainValue【庁舎】&#10;一人当たり面積"/>
        <xdr:cNvSpPr txBox="1"/>
      </xdr:nvSpPr>
      <xdr:spPr>
        <a:xfrm>
          <a:off x="193104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3" name="正方形/長方形 8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74" name="正方形/長方形 8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75" name="テキスト ボックス 8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村合併後も学校施設統廃合が進んでいないことから、体育館・プールの一人当たり面積が大きくなっている。また、旧町村の庁舎を振興事務所として活用していることなどから、庁舎の一人当たり面積も大きくなっている。施設全般に老朽化が進んでおり、今後は公共施設等総合管理計画に基づき、公共建築物等の保有量を圧縮しながら施設の維持管理を適正に進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12202_&#19979;&#21570;&#24066;_2018/&#12304;&#36001;&#25919;&#29366;&#27841;&#36039;&#26009;&#38598;&#12305;_212202_&#19979;&#21570;&#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10.1</v>
          </cell>
          <cell r="CF51">
            <v>0.8</v>
          </cell>
          <cell r="CV51">
            <v>11.5</v>
          </cell>
        </row>
        <row r="53">
          <cell r="BX53">
            <v>48.6</v>
          </cell>
          <cell r="CF53">
            <v>55</v>
          </cell>
          <cell r="CN53">
            <v>56.8</v>
          </cell>
          <cell r="CV53">
            <v>58.5</v>
          </cell>
        </row>
        <row r="55">
          <cell r="AN55" t="str">
            <v>類似団体内平均値</v>
          </cell>
          <cell r="BX55">
            <v>41.5</v>
          </cell>
          <cell r="CF55">
            <v>36.6</v>
          </cell>
          <cell r="CN55">
            <v>37.700000000000003</v>
          </cell>
          <cell r="CV55">
            <v>37.9</v>
          </cell>
        </row>
        <row r="57">
          <cell r="BX57">
            <v>56.4</v>
          </cell>
          <cell r="CF57">
            <v>58.8</v>
          </cell>
          <cell r="CN57">
            <v>59.4</v>
          </cell>
          <cell r="CV57">
            <v>59.2</v>
          </cell>
        </row>
        <row r="72">
          <cell r="BP72" t="str">
            <v>H26</v>
          </cell>
          <cell r="BX72" t="str">
            <v>H27</v>
          </cell>
          <cell r="CF72" t="str">
            <v>H28</v>
          </cell>
          <cell r="CN72" t="str">
            <v>H29</v>
          </cell>
          <cell r="CV72" t="str">
            <v>H30</v>
          </cell>
        </row>
        <row r="73">
          <cell r="AN73" t="str">
            <v>当該団体値</v>
          </cell>
          <cell r="BP73">
            <v>16.600000000000001</v>
          </cell>
          <cell r="BX73">
            <v>10.1</v>
          </cell>
          <cell r="CF73">
            <v>0.8</v>
          </cell>
          <cell r="CV73">
            <v>11.5</v>
          </cell>
        </row>
        <row r="75">
          <cell r="BP75">
            <v>12.6</v>
          </cell>
          <cell r="BX75">
            <v>12.7</v>
          </cell>
          <cell r="CF75">
            <v>12.8</v>
          </cell>
          <cell r="CN75">
            <v>13.3</v>
          </cell>
          <cell r="CV75">
            <v>13.1</v>
          </cell>
        </row>
        <row r="77">
          <cell r="AN77" t="str">
            <v>類似団体内平均値</v>
          </cell>
          <cell r="BP77">
            <v>60.9</v>
          </cell>
          <cell r="BX77">
            <v>41.5</v>
          </cell>
          <cell r="CF77">
            <v>36.6</v>
          </cell>
          <cell r="CN77">
            <v>37.700000000000003</v>
          </cell>
          <cell r="CV77">
            <v>37.9</v>
          </cell>
        </row>
        <row r="79">
          <cell r="BP79">
            <v>12.6</v>
          </cell>
          <cell r="BX79">
            <v>9.6</v>
          </cell>
          <cell r="CF79">
            <v>9.1999999999999993</v>
          </cell>
          <cell r="CN79">
            <v>8.9</v>
          </cell>
          <cell r="CV79">
            <v>8.6999999999999993</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15">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25412384</v>
      </c>
      <c r="BO4" s="392"/>
      <c r="BP4" s="392"/>
      <c r="BQ4" s="392"/>
      <c r="BR4" s="392"/>
      <c r="BS4" s="392"/>
      <c r="BT4" s="392"/>
      <c r="BU4" s="393"/>
      <c r="BV4" s="391">
        <v>25085367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4.3</v>
      </c>
      <c r="CU4" s="398"/>
      <c r="CV4" s="398"/>
      <c r="CW4" s="398"/>
      <c r="CX4" s="398"/>
      <c r="CY4" s="398"/>
      <c r="CZ4" s="398"/>
      <c r="DA4" s="399"/>
      <c r="DB4" s="397">
        <v>4.4000000000000004</v>
      </c>
      <c r="DC4" s="398"/>
      <c r="DD4" s="398"/>
      <c r="DE4" s="398"/>
      <c r="DF4" s="398"/>
      <c r="DG4" s="398"/>
      <c r="DH4" s="398"/>
      <c r="DI4" s="399"/>
      <c r="DJ4" s="185"/>
      <c r="DK4" s="185"/>
      <c r="DL4" s="185"/>
      <c r="DM4" s="185"/>
      <c r="DN4" s="185"/>
      <c r="DO4" s="185"/>
    </row>
    <row r="5" spans="1:119" ht="18.75" customHeight="1" x14ac:dyDescent="0.15">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24046511</v>
      </c>
      <c r="BO5" s="429"/>
      <c r="BP5" s="429"/>
      <c r="BQ5" s="429"/>
      <c r="BR5" s="429"/>
      <c r="BS5" s="429"/>
      <c r="BT5" s="429"/>
      <c r="BU5" s="430"/>
      <c r="BV5" s="428">
        <v>24343427</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86.8</v>
      </c>
      <c r="CU5" s="426"/>
      <c r="CV5" s="426"/>
      <c r="CW5" s="426"/>
      <c r="CX5" s="426"/>
      <c r="CY5" s="426"/>
      <c r="CZ5" s="426"/>
      <c r="DA5" s="427"/>
      <c r="DB5" s="425">
        <v>88.5</v>
      </c>
      <c r="DC5" s="426"/>
      <c r="DD5" s="426"/>
      <c r="DE5" s="426"/>
      <c r="DF5" s="426"/>
      <c r="DG5" s="426"/>
      <c r="DH5" s="426"/>
      <c r="DI5" s="427"/>
      <c r="DJ5" s="185"/>
      <c r="DK5" s="185"/>
      <c r="DL5" s="185"/>
      <c r="DM5" s="185"/>
      <c r="DN5" s="185"/>
      <c r="DO5" s="185"/>
    </row>
    <row r="6" spans="1:119" ht="18.75" customHeight="1" x14ac:dyDescent="0.15">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1365873</v>
      </c>
      <c r="BO6" s="429"/>
      <c r="BP6" s="429"/>
      <c r="BQ6" s="429"/>
      <c r="BR6" s="429"/>
      <c r="BS6" s="429"/>
      <c r="BT6" s="429"/>
      <c r="BU6" s="430"/>
      <c r="BV6" s="428">
        <v>741940</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89.8</v>
      </c>
      <c r="CU6" s="466"/>
      <c r="CV6" s="466"/>
      <c r="CW6" s="466"/>
      <c r="CX6" s="466"/>
      <c r="CY6" s="466"/>
      <c r="CZ6" s="466"/>
      <c r="DA6" s="467"/>
      <c r="DB6" s="465">
        <v>92.4</v>
      </c>
      <c r="DC6" s="466"/>
      <c r="DD6" s="466"/>
      <c r="DE6" s="466"/>
      <c r="DF6" s="466"/>
      <c r="DG6" s="466"/>
      <c r="DH6" s="466"/>
      <c r="DI6" s="467"/>
      <c r="DJ6" s="185"/>
      <c r="DK6" s="185"/>
      <c r="DL6" s="185"/>
      <c r="DM6" s="185"/>
      <c r="DN6" s="185"/>
      <c r="DO6" s="185"/>
    </row>
    <row r="7" spans="1:119" ht="18.75" customHeight="1" x14ac:dyDescent="0.15">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790871</v>
      </c>
      <c r="BO7" s="429"/>
      <c r="BP7" s="429"/>
      <c r="BQ7" s="429"/>
      <c r="BR7" s="429"/>
      <c r="BS7" s="429"/>
      <c r="BT7" s="429"/>
      <c r="BU7" s="430"/>
      <c r="BV7" s="428">
        <v>138066</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13448809</v>
      </c>
      <c r="CU7" s="429"/>
      <c r="CV7" s="429"/>
      <c r="CW7" s="429"/>
      <c r="CX7" s="429"/>
      <c r="CY7" s="429"/>
      <c r="CZ7" s="429"/>
      <c r="DA7" s="430"/>
      <c r="DB7" s="428">
        <v>13660432</v>
      </c>
      <c r="DC7" s="429"/>
      <c r="DD7" s="429"/>
      <c r="DE7" s="429"/>
      <c r="DF7" s="429"/>
      <c r="DG7" s="429"/>
      <c r="DH7" s="429"/>
      <c r="DI7" s="430"/>
      <c r="DJ7" s="185"/>
      <c r="DK7" s="185"/>
      <c r="DL7" s="185"/>
      <c r="DM7" s="185"/>
      <c r="DN7" s="185"/>
      <c r="DO7" s="185"/>
    </row>
    <row r="8" spans="1:119" ht="18.75" customHeight="1" thickBot="1" x14ac:dyDescent="0.2">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575002</v>
      </c>
      <c r="BO8" s="429"/>
      <c r="BP8" s="429"/>
      <c r="BQ8" s="429"/>
      <c r="BR8" s="429"/>
      <c r="BS8" s="429"/>
      <c r="BT8" s="429"/>
      <c r="BU8" s="430"/>
      <c r="BV8" s="428">
        <v>603874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0.34</v>
      </c>
      <c r="CU8" s="469"/>
      <c r="CV8" s="469"/>
      <c r="CW8" s="469"/>
      <c r="CX8" s="469"/>
      <c r="CY8" s="469"/>
      <c r="CZ8" s="469"/>
      <c r="DA8" s="470"/>
      <c r="DB8" s="468">
        <v>0.35</v>
      </c>
      <c r="DC8" s="469"/>
      <c r="DD8" s="469"/>
      <c r="DE8" s="469"/>
      <c r="DF8" s="469"/>
      <c r="DG8" s="469"/>
      <c r="DH8" s="469"/>
      <c r="DI8" s="470"/>
      <c r="DJ8" s="185"/>
      <c r="DK8" s="185"/>
      <c r="DL8" s="185"/>
      <c r="DM8" s="185"/>
      <c r="DN8" s="185"/>
      <c r="DO8" s="185"/>
    </row>
    <row r="9" spans="1:119" ht="18.75" customHeight="1" thickBot="1" x14ac:dyDescent="0.2">
      <c r="A9" s="186"/>
      <c r="B9" s="422" t="s">
        <v>112</v>
      </c>
      <c r="C9" s="423"/>
      <c r="D9" s="423"/>
      <c r="E9" s="423"/>
      <c r="F9" s="423"/>
      <c r="G9" s="423"/>
      <c r="H9" s="423"/>
      <c r="I9" s="423"/>
      <c r="J9" s="423"/>
      <c r="K9" s="471"/>
      <c r="L9" s="472" t="s">
        <v>113</v>
      </c>
      <c r="M9" s="473"/>
      <c r="N9" s="473"/>
      <c r="O9" s="473"/>
      <c r="P9" s="473"/>
      <c r="Q9" s="474"/>
      <c r="R9" s="475">
        <v>33585</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116</v>
      </c>
      <c r="AV9" s="461"/>
      <c r="AW9" s="461"/>
      <c r="AX9" s="461"/>
      <c r="AY9" s="462" t="s">
        <v>117</v>
      </c>
      <c r="AZ9" s="463"/>
      <c r="BA9" s="463"/>
      <c r="BB9" s="463"/>
      <c r="BC9" s="463"/>
      <c r="BD9" s="463"/>
      <c r="BE9" s="463"/>
      <c r="BF9" s="463"/>
      <c r="BG9" s="463"/>
      <c r="BH9" s="463"/>
      <c r="BI9" s="463"/>
      <c r="BJ9" s="463"/>
      <c r="BK9" s="463"/>
      <c r="BL9" s="463"/>
      <c r="BM9" s="464"/>
      <c r="BN9" s="428">
        <v>-28872</v>
      </c>
      <c r="BO9" s="429"/>
      <c r="BP9" s="429"/>
      <c r="BQ9" s="429"/>
      <c r="BR9" s="429"/>
      <c r="BS9" s="429"/>
      <c r="BT9" s="429"/>
      <c r="BU9" s="430"/>
      <c r="BV9" s="428">
        <v>236978</v>
      </c>
      <c r="BW9" s="429"/>
      <c r="BX9" s="429"/>
      <c r="BY9" s="429"/>
      <c r="BZ9" s="429"/>
      <c r="CA9" s="429"/>
      <c r="CB9" s="429"/>
      <c r="CC9" s="430"/>
      <c r="CD9" s="431" t="s">
        <v>118</v>
      </c>
      <c r="CE9" s="432"/>
      <c r="CF9" s="432"/>
      <c r="CG9" s="432"/>
      <c r="CH9" s="432"/>
      <c r="CI9" s="432"/>
      <c r="CJ9" s="432"/>
      <c r="CK9" s="432"/>
      <c r="CL9" s="432"/>
      <c r="CM9" s="432"/>
      <c r="CN9" s="432"/>
      <c r="CO9" s="432"/>
      <c r="CP9" s="432"/>
      <c r="CQ9" s="432"/>
      <c r="CR9" s="432"/>
      <c r="CS9" s="433"/>
      <c r="CT9" s="425">
        <v>15.2</v>
      </c>
      <c r="CU9" s="426"/>
      <c r="CV9" s="426"/>
      <c r="CW9" s="426"/>
      <c r="CX9" s="426"/>
      <c r="CY9" s="426"/>
      <c r="CZ9" s="426"/>
      <c r="DA9" s="427"/>
      <c r="DB9" s="425">
        <v>16.899999999999999</v>
      </c>
      <c r="DC9" s="426"/>
      <c r="DD9" s="426"/>
      <c r="DE9" s="426"/>
      <c r="DF9" s="426"/>
      <c r="DG9" s="426"/>
      <c r="DH9" s="426"/>
      <c r="DI9" s="427"/>
      <c r="DJ9" s="185"/>
      <c r="DK9" s="185"/>
      <c r="DL9" s="185"/>
      <c r="DM9" s="185"/>
      <c r="DN9" s="185"/>
      <c r="DO9" s="185"/>
    </row>
    <row r="10" spans="1:119" ht="18.75" customHeight="1" thickBot="1" x14ac:dyDescent="0.2">
      <c r="A10" s="186"/>
      <c r="B10" s="422"/>
      <c r="C10" s="423"/>
      <c r="D10" s="423"/>
      <c r="E10" s="423"/>
      <c r="F10" s="423"/>
      <c r="G10" s="423"/>
      <c r="H10" s="423"/>
      <c r="I10" s="423"/>
      <c r="J10" s="423"/>
      <c r="K10" s="471"/>
      <c r="L10" s="478" t="s">
        <v>119</v>
      </c>
      <c r="M10" s="458"/>
      <c r="N10" s="458"/>
      <c r="O10" s="458"/>
      <c r="P10" s="458"/>
      <c r="Q10" s="459"/>
      <c r="R10" s="479">
        <v>36314</v>
      </c>
      <c r="S10" s="480"/>
      <c r="T10" s="480"/>
      <c r="U10" s="480"/>
      <c r="V10" s="481"/>
      <c r="W10" s="416"/>
      <c r="X10" s="417"/>
      <c r="Y10" s="417"/>
      <c r="Z10" s="417"/>
      <c r="AA10" s="417"/>
      <c r="AB10" s="417"/>
      <c r="AC10" s="417"/>
      <c r="AD10" s="417"/>
      <c r="AE10" s="417"/>
      <c r="AF10" s="417"/>
      <c r="AG10" s="417"/>
      <c r="AH10" s="417"/>
      <c r="AI10" s="417"/>
      <c r="AJ10" s="417"/>
      <c r="AK10" s="417"/>
      <c r="AL10" s="420"/>
      <c r="AM10" s="457" t="s">
        <v>120</v>
      </c>
      <c r="AN10" s="458"/>
      <c r="AO10" s="458"/>
      <c r="AP10" s="458"/>
      <c r="AQ10" s="458"/>
      <c r="AR10" s="458"/>
      <c r="AS10" s="458"/>
      <c r="AT10" s="459"/>
      <c r="AU10" s="460" t="s">
        <v>121</v>
      </c>
      <c r="AV10" s="461"/>
      <c r="AW10" s="461"/>
      <c r="AX10" s="461"/>
      <c r="AY10" s="462" t="s">
        <v>122</v>
      </c>
      <c r="AZ10" s="463"/>
      <c r="BA10" s="463"/>
      <c r="BB10" s="463"/>
      <c r="BC10" s="463"/>
      <c r="BD10" s="463"/>
      <c r="BE10" s="463"/>
      <c r="BF10" s="463"/>
      <c r="BG10" s="463"/>
      <c r="BH10" s="463"/>
      <c r="BI10" s="463"/>
      <c r="BJ10" s="463"/>
      <c r="BK10" s="463"/>
      <c r="BL10" s="463"/>
      <c r="BM10" s="464"/>
      <c r="BN10" s="428">
        <v>358000</v>
      </c>
      <c r="BO10" s="429"/>
      <c r="BP10" s="429"/>
      <c r="BQ10" s="429"/>
      <c r="BR10" s="429"/>
      <c r="BS10" s="429"/>
      <c r="BT10" s="429"/>
      <c r="BU10" s="430"/>
      <c r="BV10" s="428">
        <v>316319</v>
      </c>
      <c r="BW10" s="429"/>
      <c r="BX10" s="429"/>
      <c r="BY10" s="429"/>
      <c r="BZ10" s="429"/>
      <c r="CA10" s="429"/>
      <c r="CB10" s="429"/>
      <c r="CC10" s="430"/>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22"/>
      <c r="C11" s="423"/>
      <c r="D11" s="423"/>
      <c r="E11" s="423"/>
      <c r="F11" s="423"/>
      <c r="G11" s="423"/>
      <c r="H11" s="423"/>
      <c r="I11" s="423"/>
      <c r="J11" s="423"/>
      <c r="K11" s="471"/>
      <c r="L11" s="482" t="s">
        <v>124</v>
      </c>
      <c r="M11" s="483"/>
      <c r="N11" s="483"/>
      <c r="O11" s="483"/>
      <c r="P11" s="483"/>
      <c r="Q11" s="484"/>
      <c r="R11" s="485" t="s">
        <v>125</v>
      </c>
      <c r="S11" s="486"/>
      <c r="T11" s="486"/>
      <c r="U11" s="486"/>
      <c r="V11" s="487"/>
      <c r="W11" s="416"/>
      <c r="X11" s="417"/>
      <c r="Y11" s="417"/>
      <c r="Z11" s="417"/>
      <c r="AA11" s="417"/>
      <c r="AB11" s="417"/>
      <c r="AC11" s="417"/>
      <c r="AD11" s="417"/>
      <c r="AE11" s="417"/>
      <c r="AF11" s="417"/>
      <c r="AG11" s="417"/>
      <c r="AH11" s="417"/>
      <c r="AI11" s="417"/>
      <c r="AJ11" s="417"/>
      <c r="AK11" s="417"/>
      <c r="AL11" s="420"/>
      <c r="AM11" s="457" t="s">
        <v>126</v>
      </c>
      <c r="AN11" s="458"/>
      <c r="AO11" s="458"/>
      <c r="AP11" s="458"/>
      <c r="AQ11" s="458"/>
      <c r="AR11" s="458"/>
      <c r="AS11" s="458"/>
      <c r="AT11" s="459"/>
      <c r="AU11" s="460" t="s">
        <v>121</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15">
      <c r="A12" s="186"/>
      <c r="B12" s="488" t="s">
        <v>130</v>
      </c>
      <c r="C12" s="489"/>
      <c r="D12" s="489"/>
      <c r="E12" s="489"/>
      <c r="F12" s="489"/>
      <c r="G12" s="489"/>
      <c r="H12" s="489"/>
      <c r="I12" s="489"/>
      <c r="J12" s="489"/>
      <c r="K12" s="490"/>
      <c r="L12" s="497" t="s">
        <v>131</v>
      </c>
      <c r="M12" s="498"/>
      <c r="N12" s="498"/>
      <c r="O12" s="498"/>
      <c r="P12" s="498"/>
      <c r="Q12" s="499"/>
      <c r="R12" s="500">
        <v>32576</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94</v>
      </c>
      <c r="AV12" s="461"/>
      <c r="AW12" s="461"/>
      <c r="AX12" s="461"/>
      <c r="AY12" s="462" t="s">
        <v>135</v>
      </c>
      <c r="AZ12" s="463"/>
      <c r="BA12" s="463"/>
      <c r="BB12" s="463"/>
      <c r="BC12" s="463"/>
      <c r="BD12" s="463"/>
      <c r="BE12" s="463"/>
      <c r="BF12" s="463"/>
      <c r="BG12" s="463"/>
      <c r="BH12" s="463"/>
      <c r="BI12" s="463"/>
      <c r="BJ12" s="463"/>
      <c r="BK12" s="463"/>
      <c r="BL12" s="463"/>
      <c r="BM12" s="464"/>
      <c r="BN12" s="428">
        <v>1804000</v>
      </c>
      <c r="BO12" s="429"/>
      <c r="BP12" s="429"/>
      <c r="BQ12" s="429"/>
      <c r="BR12" s="429"/>
      <c r="BS12" s="429"/>
      <c r="BT12" s="429"/>
      <c r="BU12" s="430"/>
      <c r="BV12" s="428">
        <v>1110000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137</v>
      </c>
      <c r="CU12" s="469"/>
      <c r="CV12" s="469"/>
      <c r="CW12" s="469"/>
      <c r="CX12" s="469"/>
      <c r="CY12" s="469"/>
      <c r="CZ12" s="469"/>
      <c r="DA12" s="470"/>
      <c r="DB12" s="468" t="s">
        <v>137</v>
      </c>
      <c r="DC12" s="469"/>
      <c r="DD12" s="469"/>
      <c r="DE12" s="469"/>
      <c r="DF12" s="469"/>
      <c r="DG12" s="469"/>
      <c r="DH12" s="469"/>
      <c r="DI12" s="470"/>
      <c r="DJ12" s="185"/>
      <c r="DK12" s="185"/>
      <c r="DL12" s="185"/>
      <c r="DM12" s="185"/>
      <c r="DN12" s="185"/>
      <c r="DO12" s="185"/>
    </row>
    <row r="13" spans="1:119" ht="18.75" customHeight="1" x14ac:dyDescent="0.15">
      <c r="A13" s="186"/>
      <c r="B13" s="491"/>
      <c r="C13" s="492"/>
      <c r="D13" s="492"/>
      <c r="E13" s="492"/>
      <c r="F13" s="492"/>
      <c r="G13" s="492"/>
      <c r="H13" s="492"/>
      <c r="I13" s="492"/>
      <c r="J13" s="492"/>
      <c r="K13" s="493"/>
      <c r="L13" s="196"/>
      <c r="M13" s="516" t="s">
        <v>138</v>
      </c>
      <c r="N13" s="517"/>
      <c r="O13" s="517"/>
      <c r="P13" s="517"/>
      <c r="Q13" s="518"/>
      <c r="R13" s="509">
        <v>32147</v>
      </c>
      <c r="S13" s="510"/>
      <c r="T13" s="510"/>
      <c r="U13" s="510"/>
      <c r="V13" s="511"/>
      <c r="W13" s="444" t="s">
        <v>139</v>
      </c>
      <c r="X13" s="445"/>
      <c r="Y13" s="445"/>
      <c r="Z13" s="445"/>
      <c r="AA13" s="445"/>
      <c r="AB13" s="435"/>
      <c r="AC13" s="479">
        <v>893</v>
      </c>
      <c r="AD13" s="480"/>
      <c r="AE13" s="480"/>
      <c r="AF13" s="480"/>
      <c r="AG13" s="519"/>
      <c r="AH13" s="479">
        <v>827</v>
      </c>
      <c r="AI13" s="480"/>
      <c r="AJ13" s="480"/>
      <c r="AK13" s="480"/>
      <c r="AL13" s="481"/>
      <c r="AM13" s="457" t="s">
        <v>140</v>
      </c>
      <c r="AN13" s="458"/>
      <c r="AO13" s="458"/>
      <c r="AP13" s="458"/>
      <c r="AQ13" s="458"/>
      <c r="AR13" s="458"/>
      <c r="AS13" s="458"/>
      <c r="AT13" s="459"/>
      <c r="AU13" s="460" t="s">
        <v>109</v>
      </c>
      <c r="AV13" s="461"/>
      <c r="AW13" s="461"/>
      <c r="AX13" s="461"/>
      <c r="AY13" s="462" t="s">
        <v>141</v>
      </c>
      <c r="AZ13" s="463"/>
      <c r="BA13" s="463"/>
      <c r="BB13" s="463"/>
      <c r="BC13" s="463"/>
      <c r="BD13" s="463"/>
      <c r="BE13" s="463"/>
      <c r="BF13" s="463"/>
      <c r="BG13" s="463"/>
      <c r="BH13" s="463"/>
      <c r="BI13" s="463"/>
      <c r="BJ13" s="463"/>
      <c r="BK13" s="463"/>
      <c r="BL13" s="463"/>
      <c r="BM13" s="464"/>
      <c r="BN13" s="428">
        <v>-1474872</v>
      </c>
      <c r="BO13" s="429"/>
      <c r="BP13" s="429"/>
      <c r="BQ13" s="429"/>
      <c r="BR13" s="429"/>
      <c r="BS13" s="429"/>
      <c r="BT13" s="429"/>
      <c r="BU13" s="430"/>
      <c r="BV13" s="428">
        <v>-556703</v>
      </c>
      <c r="BW13" s="429"/>
      <c r="BX13" s="429"/>
      <c r="BY13" s="429"/>
      <c r="BZ13" s="429"/>
      <c r="CA13" s="429"/>
      <c r="CB13" s="429"/>
      <c r="CC13" s="430"/>
      <c r="CD13" s="431" t="s">
        <v>142</v>
      </c>
      <c r="CE13" s="432"/>
      <c r="CF13" s="432"/>
      <c r="CG13" s="432"/>
      <c r="CH13" s="432"/>
      <c r="CI13" s="432"/>
      <c r="CJ13" s="432"/>
      <c r="CK13" s="432"/>
      <c r="CL13" s="432"/>
      <c r="CM13" s="432"/>
      <c r="CN13" s="432"/>
      <c r="CO13" s="432"/>
      <c r="CP13" s="432"/>
      <c r="CQ13" s="432"/>
      <c r="CR13" s="432"/>
      <c r="CS13" s="433"/>
      <c r="CT13" s="425">
        <v>13.1</v>
      </c>
      <c r="CU13" s="426"/>
      <c r="CV13" s="426"/>
      <c r="CW13" s="426"/>
      <c r="CX13" s="426"/>
      <c r="CY13" s="426"/>
      <c r="CZ13" s="426"/>
      <c r="DA13" s="427"/>
      <c r="DB13" s="425">
        <v>13.3</v>
      </c>
      <c r="DC13" s="426"/>
      <c r="DD13" s="426"/>
      <c r="DE13" s="426"/>
      <c r="DF13" s="426"/>
      <c r="DG13" s="426"/>
      <c r="DH13" s="426"/>
      <c r="DI13" s="427"/>
      <c r="DJ13" s="185"/>
      <c r="DK13" s="185"/>
      <c r="DL13" s="185"/>
      <c r="DM13" s="185"/>
      <c r="DN13" s="185"/>
      <c r="DO13" s="185"/>
    </row>
    <row r="14" spans="1:119" ht="18.75" customHeight="1" thickBot="1" x14ac:dyDescent="0.2">
      <c r="A14" s="186"/>
      <c r="B14" s="491"/>
      <c r="C14" s="492"/>
      <c r="D14" s="492"/>
      <c r="E14" s="492"/>
      <c r="F14" s="492"/>
      <c r="G14" s="492"/>
      <c r="H14" s="492"/>
      <c r="I14" s="492"/>
      <c r="J14" s="492"/>
      <c r="K14" s="493"/>
      <c r="L14" s="506" t="s">
        <v>143</v>
      </c>
      <c r="M14" s="507"/>
      <c r="N14" s="507"/>
      <c r="O14" s="507"/>
      <c r="P14" s="507"/>
      <c r="Q14" s="508"/>
      <c r="R14" s="509">
        <v>33232</v>
      </c>
      <c r="S14" s="510"/>
      <c r="T14" s="510"/>
      <c r="U14" s="510"/>
      <c r="V14" s="511"/>
      <c r="W14" s="418"/>
      <c r="X14" s="419"/>
      <c r="Y14" s="419"/>
      <c r="Z14" s="419"/>
      <c r="AA14" s="419"/>
      <c r="AB14" s="408"/>
      <c r="AC14" s="512">
        <v>5.3</v>
      </c>
      <c r="AD14" s="513"/>
      <c r="AE14" s="513"/>
      <c r="AF14" s="513"/>
      <c r="AG14" s="514"/>
      <c r="AH14" s="512">
        <v>4.7</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144</v>
      </c>
      <c r="CE14" s="521"/>
      <c r="CF14" s="521"/>
      <c r="CG14" s="521"/>
      <c r="CH14" s="521"/>
      <c r="CI14" s="521"/>
      <c r="CJ14" s="521"/>
      <c r="CK14" s="521"/>
      <c r="CL14" s="521"/>
      <c r="CM14" s="521"/>
      <c r="CN14" s="521"/>
      <c r="CO14" s="521"/>
      <c r="CP14" s="521"/>
      <c r="CQ14" s="521"/>
      <c r="CR14" s="521"/>
      <c r="CS14" s="522"/>
      <c r="CT14" s="523">
        <v>11.5</v>
      </c>
      <c r="CU14" s="524"/>
      <c r="CV14" s="524"/>
      <c r="CW14" s="524"/>
      <c r="CX14" s="524"/>
      <c r="CY14" s="524"/>
      <c r="CZ14" s="524"/>
      <c r="DA14" s="525"/>
      <c r="DB14" s="523" t="s">
        <v>145</v>
      </c>
      <c r="DC14" s="524"/>
      <c r="DD14" s="524"/>
      <c r="DE14" s="524"/>
      <c r="DF14" s="524"/>
      <c r="DG14" s="524"/>
      <c r="DH14" s="524"/>
      <c r="DI14" s="525"/>
      <c r="DJ14" s="185"/>
      <c r="DK14" s="185"/>
      <c r="DL14" s="185"/>
      <c r="DM14" s="185"/>
      <c r="DN14" s="185"/>
      <c r="DO14" s="185"/>
    </row>
    <row r="15" spans="1:119" ht="18.75" customHeight="1" x14ac:dyDescent="0.15">
      <c r="A15" s="186"/>
      <c r="B15" s="491"/>
      <c r="C15" s="492"/>
      <c r="D15" s="492"/>
      <c r="E15" s="492"/>
      <c r="F15" s="492"/>
      <c r="G15" s="492"/>
      <c r="H15" s="492"/>
      <c r="I15" s="492"/>
      <c r="J15" s="492"/>
      <c r="K15" s="493"/>
      <c r="L15" s="196"/>
      <c r="M15" s="516" t="s">
        <v>146</v>
      </c>
      <c r="N15" s="517"/>
      <c r="O15" s="517"/>
      <c r="P15" s="517"/>
      <c r="Q15" s="518"/>
      <c r="R15" s="509">
        <v>32821</v>
      </c>
      <c r="S15" s="510"/>
      <c r="T15" s="510"/>
      <c r="U15" s="510"/>
      <c r="V15" s="511"/>
      <c r="W15" s="444" t="s">
        <v>147</v>
      </c>
      <c r="X15" s="445"/>
      <c r="Y15" s="445"/>
      <c r="Z15" s="445"/>
      <c r="AA15" s="445"/>
      <c r="AB15" s="435"/>
      <c r="AC15" s="479">
        <v>4938</v>
      </c>
      <c r="AD15" s="480"/>
      <c r="AE15" s="480"/>
      <c r="AF15" s="480"/>
      <c r="AG15" s="519"/>
      <c r="AH15" s="479">
        <v>5263</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3974568</v>
      </c>
      <c r="BO15" s="392"/>
      <c r="BP15" s="392"/>
      <c r="BQ15" s="392"/>
      <c r="BR15" s="392"/>
      <c r="BS15" s="392"/>
      <c r="BT15" s="392"/>
      <c r="BU15" s="393"/>
      <c r="BV15" s="391">
        <v>3966118</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29.1</v>
      </c>
      <c r="AD16" s="513"/>
      <c r="AE16" s="513"/>
      <c r="AF16" s="513"/>
      <c r="AG16" s="514"/>
      <c r="AH16" s="512">
        <v>30</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11627007</v>
      </c>
      <c r="BO16" s="429"/>
      <c r="BP16" s="429"/>
      <c r="BQ16" s="429"/>
      <c r="BR16" s="429"/>
      <c r="BS16" s="429"/>
      <c r="BT16" s="429"/>
      <c r="BU16" s="430"/>
      <c r="BV16" s="428">
        <v>11581117</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x14ac:dyDescent="0.2">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11145</v>
      </c>
      <c r="AD17" s="480"/>
      <c r="AE17" s="480"/>
      <c r="AF17" s="480"/>
      <c r="AG17" s="519"/>
      <c r="AH17" s="479">
        <v>11442</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5050375</v>
      </c>
      <c r="BO17" s="429"/>
      <c r="BP17" s="429"/>
      <c r="BQ17" s="429"/>
      <c r="BR17" s="429"/>
      <c r="BS17" s="429"/>
      <c r="BT17" s="429"/>
      <c r="BU17" s="430"/>
      <c r="BV17" s="428">
        <v>5039209</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
      <c r="A18" s="186"/>
      <c r="B18" s="539" t="s">
        <v>157</v>
      </c>
      <c r="C18" s="471"/>
      <c r="D18" s="471"/>
      <c r="E18" s="540"/>
      <c r="F18" s="540"/>
      <c r="G18" s="540"/>
      <c r="H18" s="540"/>
      <c r="I18" s="540"/>
      <c r="J18" s="540"/>
      <c r="K18" s="540"/>
      <c r="L18" s="541">
        <v>851.21</v>
      </c>
      <c r="M18" s="541"/>
      <c r="N18" s="541"/>
      <c r="O18" s="541"/>
      <c r="P18" s="541"/>
      <c r="Q18" s="541"/>
      <c r="R18" s="542"/>
      <c r="S18" s="542"/>
      <c r="T18" s="542"/>
      <c r="U18" s="542"/>
      <c r="V18" s="543"/>
      <c r="W18" s="446"/>
      <c r="X18" s="447"/>
      <c r="Y18" s="447"/>
      <c r="Z18" s="447"/>
      <c r="AA18" s="447"/>
      <c r="AB18" s="438"/>
      <c r="AC18" s="544">
        <v>65.7</v>
      </c>
      <c r="AD18" s="545"/>
      <c r="AE18" s="545"/>
      <c r="AF18" s="545"/>
      <c r="AG18" s="546"/>
      <c r="AH18" s="544">
        <v>65.3</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12016448</v>
      </c>
      <c r="BO18" s="429"/>
      <c r="BP18" s="429"/>
      <c r="BQ18" s="429"/>
      <c r="BR18" s="429"/>
      <c r="BS18" s="429"/>
      <c r="BT18" s="429"/>
      <c r="BU18" s="430"/>
      <c r="BV18" s="428">
        <v>12645187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
      <c r="A19" s="186"/>
      <c r="B19" s="539" t="s">
        <v>159</v>
      </c>
      <c r="C19" s="471"/>
      <c r="D19" s="471"/>
      <c r="E19" s="540"/>
      <c r="F19" s="540"/>
      <c r="G19" s="540"/>
      <c r="H19" s="540"/>
      <c r="I19" s="540"/>
      <c r="J19" s="540"/>
      <c r="K19" s="540"/>
      <c r="L19" s="548">
        <v>39</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17444790</v>
      </c>
      <c r="BO19" s="429"/>
      <c r="BP19" s="429"/>
      <c r="BQ19" s="429"/>
      <c r="BR19" s="429"/>
      <c r="BS19" s="429"/>
      <c r="BT19" s="429"/>
      <c r="BU19" s="430"/>
      <c r="BV19" s="428">
        <v>16745269</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
      <c r="A20" s="186"/>
      <c r="B20" s="539" t="s">
        <v>161</v>
      </c>
      <c r="C20" s="471"/>
      <c r="D20" s="471"/>
      <c r="E20" s="540"/>
      <c r="F20" s="540"/>
      <c r="G20" s="540"/>
      <c r="H20" s="540"/>
      <c r="I20" s="540"/>
      <c r="J20" s="540"/>
      <c r="K20" s="540"/>
      <c r="L20" s="548">
        <v>12140</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15">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15">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22011306</v>
      </c>
      <c r="BO23" s="429"/>
      <c r="BP23" s="429"/>
      <c r="BQ23" s="429"/>
      <c r="BR23" s="429"/>
      <c r="BS23" s="429"/>
      <c r="BT23" s="429"/>
      <c r="BU23" s="430"/>
      <c r="BV23" s="428">
        <v>21433825</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
      <c r="A24" s="186"/>
      <c r="B24" s="565"/>
      <c r="C24" s="566"/>
      <c r="D24" s="567"/>
      <c r="E24" s="478" t="s">
        <v>170</v>
      </c>
      <c r="F24" s="458"/>
      <c r="G24" s="458"/>
      <c r="H24" s="458"/>
      <c r="I24" s="458"/>
      <c r="J24" s="458"/>
      <c r="K24" s="459"/>
      <c r="L24" s="479">
        <v>1</v>
      </c>
      <c r="M24" s="480"/>
      <c r="N24" s="480"/>
      <c r="O24" s="480"/>
      <c r="P24" s="519"/>
      <c r="Q24" s="479">
        <v>6800</v>
      </c>
      <c r="R24" s="480"/>
      <c r="S24" s="480"/>
      <c r="T24" s="480"/>
      <c r="U24" s="480"/>
      <c r="V24" s="519"/>
      <c r="W24" s="578"/>
      <c r="X24" s="566"/>
      <c r="Y24" s="567"/>
      <c r="Z24" s="478" t="s">
        <v>171</v>
      </c>
      <c r="AA24" s="458"/>
      <c r="AB24" s="458"/>
      <c r="AC24" s="458"/>
      <c r="AD24" s="458"/>
      <c r="AE24" s="458"/>
      <c r="AF24" s="458"/>
      <c r="AG24" s="459"/>
      <c r="AH24" s="479">
        <v>459</v>
      </c>
      <c r="AI24" s="480"/>
      <c r="AJ24" s="480"/>
      <c r="AK24" s="480"/>
      <c r="AL24" s="519"/>
      <c r="AM24" s="479">
        <v>1431621</v>
      </c>
      <c r="AN24" s="480"/>
      <c r="AO24" s="480"/>
      <c r="AP24" s="480"/>
      <c r="AQ24" s="480"/>
      <c r="AR24" s="519"/>
      <c r="AS24" s="479">
        <v>3119</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8142561</v>
      </c>
      <c r="BO24" s="429"/>
      <c r="BP24" s="429"/>
      <c r="BQ24" s="429"/>
      <c r="BR24" s="429"/>
      <c r="BS24" s="429"/>
      <c r="BT24" s="429"/>
      <c r="BU24" s="430"/>
      <c r="BV24" s="428">
        <v>8980644</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15">
      <c r="A25" s="186"/>
      <c r="B25" s="565"/>
      <c r="C25" s="566"/>
      <c r="D25" s="567"/>
      <c r="E25" s="478" t="s">
        <v>173</v>
      </c>
      <c r="F25" s="458"/>
      <c r="G25" s="458"/>
      <c r="H25" s="458"/>
      <c r="I25" s="458"/>
      <c r="J25" s="458"/>
      <c r="K25" s="459"/>
      <c r="L25" s="479">
        <v>1</v>
      </c>
      <c r="M25" s="480"/>
      <c r="N25" s="480"/>
      <c r="O25" s="480"/>
      <c r="P25" s="519"/>
      <c r="Q25" s="479">
        <v>6300</v>
      </c>
      <c r="R25" s="480"/>
      <c r="S25" s="480"/>
      <c r="T25" s="480"/>
      <c r="U25" s="480"/>
      <c r="V25" s="519"/>
      <c r="W25" s="578"/>
      <c r="X25" s="566"/>
      <c r="Y25" s="567"/>
      <c r="Z25" s="478" t="s">
        <v>174</v>
      </c>
      <c r="AA25" s="458"/>
      <c r="AB25" s="458"/>
      <c r="AC25" s="458"/>
      <c r="AD25" s="458"/>
      <c r="AE25" s="458"/>
      <c r="AF25" s="458"/>
      <c r="AG25" s="459"/>
      <c r="AH25" s="479">
        <v>90</v>
      </c>
      <c r="AI25" s="480"/>
      <c r="AJ25" s="480"/>
      <c r="AK25" s="480"/>
      <c r="AL25" s="519"/>
      <c r="AM25" s="479">
        <v>263340</v>
      </c>
      <c r="AN25" s="480"/>
      <c r="AO25" s="480"/>
      <c r="AP25" s="480"/>
      <c r="AQ25" s="480"/>
      <c r="AR25" s="519"/>
      <c r="AS25" s="479">
        <v>2926</v>
      </c>
      <c r="AT25" s="480"/>
      <c r="AU25" s="480"/>
      <c r="AV25" s="480"/>
      <c r="AW25" s="480"/>
      <c r="AX25" s="481"/>
      <c r="AY25" s="388" t="s">
        <v>175</v>
      </c>
      <c r="AZ25" s="389"/>
      <c r="BA25" s="389"/>
      <c r="BB25" s="389"/>
      <c r="BC25" s="389"/>
      <c r="BD25" s="389"/>
      <c r="BE25" s="389"/>
      <c r="BF25" s="389"/>
      <c r="BG25" s="389"/>
      <c r="BH25" s="389"/>
      <c r="BI25" s="389"/>
      <c r="BJ25" s="389"/>
      <c r="BK25" s="389"/>
      <c r="BL25" s="389"/>
      <c r="BM25" s="390"/>
      <c r="BN25" s="391">
        <v>2768537</v>
      </c>
      <c r="BO25" s="392"/>
      <c r="BP25" s="392"/>
      <c r="BQ25" s="392"/>
      <c r="BR25" s="392"/>
      <c r="BS25" s="392"/>
      <c r="BT25" s="392"/>
      <c r="BU25" s="393"/>
      <c r="BV25" s="391">
        <v>5600551</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15">
      <c r="A26" s="186"/>
      <c r="B26" s="565"/>
      <c r="C26" s="566"/>
      <c r="D26" s="567"/>
      <c r="E26" s="478" t="s">
        <v>176</v>
      </c>
      <c r="F26" s="458"/>
      <c r="G26" s="458"/>
      <c r="H26" s="458"/>
      <c r="I26" s="458"/>
      <c r="J26" s="458"/>
      <c r="K26" s="459"/>
      <c r="L26" s="479">
        <v>1</v>
      </c>
      <c r="M26" s="480"/>
      <c r="N26" s="480"/>
      <c r="O26" s="480"/>
      <c r="P26" s="519"/>
      <c r="Q26" s="479">
        <v>5795</v>
      </c>
      <c r="R26" s="480"/>
      <c r="S26" s="480"/>
      <c r="T26" s="480"/>
      <c r="U26" s="480"/>
      <c r="V26" s="519"/>
      <c r="W26" s="578"/>
      <c r="X26" s="566"/>
      <c r="Y26" s="567"/>
      <c r="Z26" s="478" t="s">
        <v>177</v>
      </c>
      <c r="AA26" s="588"/>
      <c r="AB26" s="588"/>
      <c r="AC26" s="588"/>
      <c r="AD26" s="588"/>
      <c r="AE26" s="588"/>
      <c r="AF26" s="588"/>
      <c r="AG26" s="589"/>
      <c r="AH26" s="479">
        <v>19</v>
      </c>
      <c r="AI26" s="480"/>
      <c r="AJ26" s="480"/>
      <c r="AK26" s="480"/>
      <c r="AL26" s="519"/>
      <c r="AM26" s="479">
        <v>51224</v>
      </c>
      <c r="AN26" s="480"/>
      <c r="AO26" s="480"/>
      <c r="AP26" s="480"/>
      <c r="AQ26" s="480"/>
      <c r="AR26" s="519"/>
      <c r="AS26" s="479">
        <v>2696</v>
      </c>
      <c r="AT26" s="480"/>
      <c r="AU26" s="480"/>
      <c r="AV26" s="480"/>
      <c r="AW26" s="480"/>
      <c r="AX26" s="481"/>
      <c r="AY26" s="431" t="s">
        <v>178</v>
      </c>
      <c r="AZ26" s="432"/>
      <c r="BA26" s="432"/>
      <c r="BB26" s="432"/>
      <c r="BC26" s="432"/>
      <c r="BD26" s="432"/>
      <c r="BE26" s="432"/>
      <c r="BF26" s="432"/>
      <c r="BG26" s="432"/>
      <c r="BH26" s="432"/>
      <c r="BI26" s="432"/>
      <c r="BJ26" s="432"/>
      <c r="BK26" s="432"/>
      <c r="BL26" s="432"/>
      <c r="BM26" s="433"/>
      <c r="BN26" s="428" t="s">
        <v>137</v>
      </c>
      <c r="BO26" s="429"/>
      <c r="BP26" s="429"/>
      <c r="BQ26" s="429"/>
      <c r="BR26" s="429"/>
      <c r="BS26" s="429"/>
      <c r="BT26" s="429"/>
      <c r="BU26" s="430"/>
      <c r="BV26" s="428" t="s">
        <v>137</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
      <c r="A27" s="186"/>
      <c r="B27" s="565"/>
      <c r="C27" s="566"/>
      <c r="D27" s="567"/>
      <c r="E27" s="478" t="s">
        <v>179</v>
      </c>
      <c r="F27" s="458"/>
      <c r="G27" s="458"/>
      <c r="H27" s="458"/>
      <c r="I27" s="458"/>
      <c r="J27" s="458"/>
      <c r="K27" s="459"/>
      <c r="L27" s="479">
        <v>1</v>
      </c>
      <c r="M27" s="480"/>
      <c r="N27" s="480"/>
      <c r="O27" s="480"/>
      <c r="P27" s="519"/>
      <c r="Q27" s="479">
        <v>3700</v>
      </c>
      <c r="R27" s="480"/>
      <c r="S27" s="480"/>
      <c r="T27" s="480"/>
      <c r="U27" s="480"/>
      <c r="V27" s="519"/>
      <c r="W27" s="578"/>
      <c r="X27" s="566"/>
      <c r="Y27" s="567"/>
      <c r="Z27" s="478" t="s">
        <v>180</v>
      </c>
      <c r="AA27" s="458"/>
      <c r="AB27" s="458"/>
      <c r="AC27" s="458"/>
      <c r="AD27" s="458"/>
      <c r="AE27" s="458"/>
      <c r="AF27" s="458"/>
      <c r="AG27" s="459"/>
      <c r="AH27" s="479" t="s">
        <v>137</v>
      </c>
      <c r="AI27" s="480"/>
      <c r="AJ27" s="480"/>
      <c r="AK27" s="480"/>
      <c r="AL27" s="519"/>
      <c r="AM27" s="479" t="s">
        <v>137</v>
      </c>
      <c r="AN27" s="480"/>
      <c r="AO27" s="480"/>
      <c r="AP27" s="480"/>
      <c r="AQ27" s="480"/>
      <c r="AR27" s="519"/>
      <c r="AS27" s="479" t="s">
        <v>137</v>
      </c>
      <c r="AT27" s="480"/>
      <c r="AU27" s="480"/>
      <c r="AV27" s="480"/>
      <c r="AW27" s="480"/>
      <c r="AX27" s="481"/>
      <c r="AY27" s="520" t="s">
        <v>181</v>
      </c>
      <c r="AZ27" s="521"/>
      <c r="BA27" s="521"/>
      <c r="BB27" s="521"/>
      <c r="BC27" s="521"/>
      <c r="BD27" s="521"/>
      <c r="BE27" s="521"/>
      <c r="BF27" s="521"/>
      <c r="BG27" s="521"/>
      <c r="BH27" s="521"/>
      <c r="BI27" s="521"/>
      <c r="BJ27" s="521"/>
      <c r="BK27" s="521"/>
      <c r="BL27" s="521"/>
      <c r="BM27" s="522"/>
      <c r="BN27" s="601" t="s">
        <v>182</v>
      </c>
      <c r="BO27" s="602"/>
      <c r="BP27" s="602"/>
      <c r="BQ27" s="602"/>
      <c r="BR27" s="602"/>
      <c r="BS27" s="602"/>
      <c r="BT27" s="602"/>
      <c r="BU27" s="603"/>
      <c r="BV27" s="601" t="s">
        <v>183</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15">
      <c r="A28" s="186"/>
      <c r="B28" s="565"/>
      <c r="C28" s="566"/>
      <c r="D28" s="567"/>
      <c r="E28" s="478" t="s">
        <v>184</v>
      </c>
      <c r="F28" s="458"/>
      <c r="G28" s="458"/>
      <c r="H28" s="458"/>
      <c r="I28" s="458"/>
      <c r="J28" s="458"/>
      <c r="K28" s="459"/>
      <c r="L28" s="479">
        <v>1</v>
      </c>
      <c r="M28" s="480"/>
      <c r="N28" s="480"/>
      <c r="O28" s="480"/>
      <c r="P28" s="519"/>
      <c r="Q28" s="479">
        <v>3000</v>
      </c>
      <c r="R28" s="480"/>
      <c r="S28" s="480"/>
      <c r="T28" s="480"/>
      <c r="U28" s="480"/>
      <c r="V28" s="519"/>
      <c r="W28" s="578"/>
      <c r="X28" s="566"/>
      <c r="Y28" s="567"/>
      <c r="Z28" s="478" t="s">
        <v>185</v>
      </c>
      <c r="AA28" s="458"/>
      <c r="AB28" s="458"/>
      <c r="AC28" s="458"/>
      <c r="AD28" s="458"/>
      <c r="AE28" s="458"/>
      <c r="AF28" s="458"/>
      <c r="AG28" s="459"/>
      <c r="AH28" s="479" t="s">
        <v>182</v>
      </c>
      <c r="AI28" s="480"/>
      <c r="AJ28" s="480"/>
      <c r="AK28" s="480"/>
      <c r="AL28" s="519"/>
      <c r="AM28" s="479" t="s">
        <v>137</v>
      </c>
      <c r="AN28" s="480"/>
      <c r="AO28" s="480"/>
      <c r="AP28" s="480"/>
      <c r="AQ28" s="480"/>
      <c r="AR28" s="519"/>
      <c r="AS28" s="479" t="s">
        <v>182</v>
      </c>
      <c r="AT28" s="480"/>
      <c r="AU28" s="480"/>
      <c r="AV28" s="480"/>
      <c r="AW28" s="480"/>
      <c r="AX28" s="481"/>
      <c r="AY28" s="604" t="s">
        <v>186</v>
      </c>
      <c r="AZ28" s="605"/>
      <c r="BA28" s="605"/>
      <c r="BB28" s="606"/>
      <c r="BC28" s="388" t="s">
        <v>47</v>
      </c>
      <c r="BD28" s="389"/>
      <c r="BE28" s="389"/>
      <c r="BF28" s="389"/>
      <c r="BG28" s="389"/>
      <c r="BH28" s="389"/>
      <c r="BI28" s="389"/>
      <c r="BJ28" s="389"/>
      <c r="BK28" s="389"/>
      <c r="BL28" s="389"/>
      <c r="BM28" s="390"/>
      <c r="BN28" s="391">
        <v>6182413</v>
      </c>
      <c r="BO28" s="392"/>
      <c r="BP28" s="392"/>
      <c r="BQ28" s="392"/>
      <c r="BR28" s="392"/>
      <c r="BS28" s="392"/>
      <c r="BT28" s="392"/>
      <c r="BU28" s="393"/>
      <c r="BV28" s="391">
        <v>7628413</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15">
      <c r="A29" s="186"/>
      <c r="B29" s="565"/>
      <c r="C29" s="566"/>
      <c r="D29" s="567"/>
      <c r="E29" s="478" t="s">
        <v>187</v>
      </c>
      <c r="F29" s="458"/>
      <c r="G29" s="458"/>
      <c r="H29" s="458"/>
      <c r="I29" s="458"/>
      <c r="J29" s="458"/>
      <c r="K29" s="459"/>
      <c r="L29" s="479">
        <v>12</v>
      </c>
      <c r="M29" s="480"/>
      <c r="N29" s="480"/>
      <c r="O29" s="480"/>
      <c r="P29" s="519"/>
      <c r="Q29" s="479">
        <v>2700</v>
      </c>
      <c r="R29" s="480"/>
      <c r="S29" s="480"/>
      <c r="T29" s="480"/>
      <c r="U29" s="480"/>
      <c r="V29" s="519"/>
      <c r="W29" s="579"/>
      <c r="X29" s="580"/>
      <c r="Y29" s="581"/>
      <c r="Z29" s="478" t="s">
        <v>188</v>
      </c>
      <c r="AA29" s="458"/>
      <c r="AB29" s="458"/>
      <c r="AC29" s="458"/>
      <c r="AD29" s="458"/>
      <c r="AE29" s="458"/>
      <c r="AF29" s="458"/>
      <c r="AG29" s="459"/>
      <c r="AH29" s="479">
        <v>459</v>
      </c>
      <c r="AI29" s="480"/>
      <c r="AJ29" s="480"/>
      <c r="AK29" s="480"/>
      <c r="AL29" s="519"/>
      <c r="AM29" s="479">
        <v>1431621</v>
      </c>
      <c r="AN29" s="480"/>
      <c r="AO29" s="480"/>
      <c r="AP29" s="480"/>
      <c r="AQ29" s="480"/>
      <c r="AR29" s="519"/>
      <c r="AS29" s="479">
        <v>3119</v>
      </c>
      <c r="AT29" s="480"/>
      <c r="AU29" s="480"/>
      <c r="AV29" s="480"/>
      <c r="AW29" s="480"/>
      <c r="AX29" s="481"/>
      <c r="AY29" s="607"/>
      <c r="AZ29" s="608"/>
      <c r="BA29" s="608"/>
      <c r="BB29" s="609"/>
      <c r="BC29" s="462" t="s">
        <v>189</v>
      </c>
      <c r="BD29" s="463"/>
      <c r="BE29" s="463"/>
      <c r="BF29" s="463"/>
      <c r="BG29" s="463"/>
      <c r="BH29" s="463"/>
      <c r="BI29" s="463"/>
      <c r="BJ29" s="463"/>
      <c r="BK29" s="463"/>
      <c r="BL29" s="463"/>
      <c r="BM29" s="464"/>
      <c r="BN29" s="428">
        <v>847801</v>
      </c>
      <c r="BO29" s="429"/>
      <c r="BP29" s="429"/>
      <c r="BQ29" s="429"/>
      <c r="BR29" s="429"/>
      <c r="BS29" s="429"/>
      <c r="BT29" s="429"/>
      <c r="BU29" s="430"/>
      <c r="BV29" s="428">
        <v>846337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190</v>
      </c>
      <c r="X30" s="586"/>
      <c r="Y30" s="586"/>
      <c r="Z30" s="586"/>
      <c r="AA30" s="586"/>
      <c r="AB30" s="586"/>
      <c r="AC30" s="586"/>
      <c r="AD30" s="586"/>
      <c r="AE30" s="586"/>
      <c r="AF30" s="586"/>
      <c r="AG30" s="587"/>
      <c r="AH30" s="544">
        <v>96.2</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49</v>
      </c>
      <c r="BD30" s="599"/>
      <c r="BE30" s="599"/>
      <c r="BF30" s="599"/>
      <c r="BG30" s="599"/>
      <c r="BH30" s="599"/>
      <c r="BI30" s="599"/>
      <c r="BJ30" s="599"/>
      <c r="BK30" s="599"/>
      <c r="BL30" s="599"/>
      <c r="BM30" s="600"/>
      <c r="BN30" s="601">
        <v>3816707</v>
      </c>
      <c r="BO30" s="602"/>
      <c r="BP30" s="602"/>
      <c r="BQ30" s="602"/>
      <c r="BR30" s="602"/>
      <c r="BS30" s="602"/>
      <c r="BT30" s="602"/>
      <c r="BU30" s="603"/>
      <c r="BV30" s="601">
        <v>4135410</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52" t="s">
        <v>197</v>
      </c>
      <c r="D33" s="452"/>
      <c r="E33" s="417" t="s">
        <v>198</v>
      </c>
      <c r="F33" s="417"/>
      <c r="G33" s="417"/>
      <c r="H33" s="417"/>
      <c r="I33" s="417"/>
      <c r="J33" s="417"/>
      <c r="K33" s="417"/>
      <c r="L33" s="417"/>
      <c r="M33" s="417"/>
      <c r="N33" s="417"/>
      <c r="O33" s="417"/>
      <c r="P33" s="417"/>
      <c r="Q33" s="417"/>
      <c r="R33" s="417"/>
      <c r="S33" s="417"/>
      <c r="T33" s="215"/>
      <c r="U33" s="452" t="s">
        <v>199</v>
      </c>
      <c r="V33" s="452"/>
      <c r="W33" s="417" t="s">
        <v>200</v>
      </c>
      <c r="X33" s="417"/>
      <c r="Y33" s="417"/>
      <c r="Z33" s="417"/>
      <c r="AA33" s="417"/>
      <c r="AB33" s="417"/>
      <c r="AC33" s="417"/>
      <c r="AD33" s="417"/>
      <c r="AE33" s="417"/>
      <c r="AF33" s="417"/>
      <c r="AG33" s="417"/>
      <c r="AH33" s="417"/>
      <c r="AI33" s="417"/>
      <c r="AJ33" s="417"/>
      <c r="AK33" s="417"/>
      <c r="AL33" s="215"/>
      <c r="AM33" s="452" t="s">
        <v>201</v>
      </c>
      <c r="AN33" s="452"/>
      <c r="AO33" s="417" t="s">
        <v>200</v>
      </c>
      <c r="AP33" s="417"/>
      <c r="AQ33" s="417"/>
      <c r="AR33" s="417"/>
      <c r="AS33" s="417"/>
      <c r="AT33" s="417"/>
      <c r="AU33" s="417"/>
      <c r="AV33" s="417"/>
      <c r="AW33" s="417"/>
      <c r="AX33" s="417"/>
      <c r="AY33" s="417"/>
      <c r="AZ33" s="417"/>
      <c r="BA33" s="417"/>
      <c r="BB33" s="417"/>
      <c r="BC33" s="417"/>
      <c r="BD33" s="216"/>
      <c r="BE33" s="417" t="s">
        <v>202</v>
      </c>
      <c r="BF33" s="417"/>
      <c r="BG33" s="417" t="s">
        <v>203</v>
      </c>
      <c r="BH33" s="417"/>
      <c r="BI33" s="417"/>
      <c r="BJ33" s="417"/>
      <c r="BK33" s="417"/>
      <c r="BL33" s="417"/>
      <c r="BM33" s="417"/>
      <c r="BN33" s="417"/>
      <c r="BO33" s="417"/>
      <c r="BP33" s="417"/>
      <c r="BQ33" s="417"/>
      <c r="BR33" s="417"/>
      <c r="BS33" s="417"/>
      <c r="BT33" s="417"/>
      <c r="BU33" s="417"/>
      <c r="BV33" s="216"/>
      <c r="BW33" s="452" t="s">
        <v>202</v>
      </c>
      <c r="BX33" s="452"/>
      <c r="BY33" s="417" t="s">
        <v>204</v>
      </c>
      <c r="BZ33" s="417"/>
      <c r="CA33" s="417"/>
      <c r="CB33" s="417"/>
      <c r="CC33" s="417"/>
      <c r="CD33" s="417"/>
      <c r="CE33" s="417"/>
      <c r="CF33" s="417"/>
      <c r="CG33" s="417"/>
      <c r="CH33" s="417"/>
      <c r="CI33" s="417"/>
      <c r="CJ33" s="417"/>
      <c r="CK33" s="417"/>
      <c r="CL33" s="417"/>
      <c r="CM33" s="417"/>
      <c r="CN33" s="215"/>
      <c r="CO33" s="452" t="s">
        <v>201</v>
      </c>
      <c r="CP33" s="452"/>
      <c r="CQ33" s="417" t="s">
        <v>205</v>
      </c>
      <c r="CR33" s="417"/>
      <c r="CS33" s="417"/>
      <c r="CT33" s="417"/>
      <c r="CU33" s="417"/>
      <c r="CV33" s="417"/>
      <c r="CW33" s="417"/>
      <c r="CX33" s="417"/>
      <c r="CY33" s="417"/>
      <c r="CZ33" s="417"/>
      <c r="DA33" s="417"/>
      <c r="DB33" s="417"/>
      <c r="DC33" s="417"/>
      <c r="DD33" s="417"/>
      <c r="DE33" s="417"/>
      <c r="DF33" s="215"/>
      <c r="DG33" s="613" t="s">
        <v>206</v>
      </c>
      <c r="DH33" s="613"/>
      <c r="DI33" s="217"/>
      <c r="DJ33" s="185"/>
      <c r="DK33" s="185"/>
      <c r="DL33" s="185"/>
      <c r="DM33" s="185"/>
      <c r="DN33" s="185"/>
      <c r="DO33" s="185"/>
    </row>
    <row r="34" spans="1:119" ht="32.25" customHeight="1" x14ac:dyDescent="0.15">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3</v>
      </c>
      <c r="V34" s="614"/>
      <c r="W34" s="615" t="str">
        <f>IF('各会計、関係団体の財政状況及び健全化判断比率'!B28="","",'各会計、関係団体の財政状況及び健全化判断比率'!B28)</f>
        <v>国民健康保険事業特別会計（事業勘定）</v>
      </c>
      <c r="X34" s="615"/>
      <c r="Y34" s="615"/>
      <c r="Z34" s="615"/>
      <c r="AA34" s="615"/>
      <c r="AB34" s="615"/>
      <c r="AC34" s="615"/>
      <c r="AD34" s="615"/>
      <c r="AE34" s="615"/>
      <c r="AF34" s="615"/>
      <c r="AG34" s="615"/>
      <c r="AH34" s="615"/>
      <c r="AI34" s="615"/>
      <c r="AJ34" s="615"/>
      <c r="AK34" s="615"/>
      <c r="AL34" s="213"/>
      <c r="AM34" s="614">
        <f>IF(AO34="","",MAX(C34:D43,U34:V43)+1)</f>
        <v>8</v>
      </c>
      <c r="AN34" s="614"/>
      <c r="AO34" s="615" t="str">
        <f>IF('各会計、関係団体の財政状況及び健全化判断比率'!B33="","",'各会計、関係団体の財政状況及び健全化判断比率'!B33)</f>
        <v>水道事業会計</v>
      </c>
      <c r="AP34" s="615"/>
      <c r="AQ34" s="615"/>
      <c r="AR34" s="615"/>
      <c r="AS34" s="615"/>
      <c r="AT34" s="615"/>
      <c r="AU34" s="615"/>
      <c r="AV34" s="615"/>
      <c r="AW34" s="615"/>
      <c r="AX34" s="615"/>
      <c r="AY34" s="615"/>
      <c r="AZ34" s="615"/>
      <c r="BA34" s="615"/>
      <c r="BB34" s="615"/>
      <c r="BC34" s="615"/>
      <c r="BD34" s="213"/>
      <c r="BE34" s="614">
        <f>IF(BG34="","",MAX(C34:D43,U34:V43,AM34:AN43)+1)</f>
        <v>11</v>
      </c>
      <c r="BF34" s="614"/>
      <c r="BG34" s="615" t="str">
        <f>IF('各会計、関係団体の財政状況及び健全化判断比率'!B36="","",'各会計、関係団体の財政状況及び健全化判断比率'!B36)</f>
        <v>簡易水道事業特別会計</v>
      </c>
      <c r="BH34" s="615"/>
      <c r="BI34" s="615"/>
      <c r="BJ34" s="615"/>
      <c r="BK34" s="615"/>
      <c r="BL34" s="615"/>
      <c r="BM34" s="615"/>
      <c r="BN34" s="615"/>
      <c r="BO34" s="615"/>
      <c r="BP34" s="615"/>
      <c r="BQ34" s="615"/>
      <c r="BR34" s="615"/>
      <c r="BS34" s="615"/>
      <c r="BT34" s="615"/>
      <c r="BU34" s="615"/>
      <c r="BV34" s="213"/>
      <c r="BW34" s="614">
        <f>IF(BY34="","",MAX(C34:D43,U34:V43,AM34:AN43,BE34:BF43)+1)</f>
        <v>13</v>
      </c>
      <c r="BX34" s="614"/>
      <c r="BY34" s="615" t="str">
        <f>IF('各会計、関係団体の財政状況及び健全化判断比率'!B68="","",'各会計、関係団体の財政状況及び健全化判断比率'!B68)</f>
        <v>岐阜市町村会館組合</v>
      </c>
      <c r="BZ34" s="615"/>
      <c r="CA34" s="615"/>
      <c r="CB34" s="615"/>
      <c r="CC34" s="615"/>
      <c r="CD34" s="615"/>
      <c r="CE34" s="615"/>
      <c r="CF34" s="615"/>
      <c r="CG34" s="615"/>
      <c r="CH34" s="615"/>
      <c r="CI34" s="615"/>
      <c r="CJ34" s="615"/>
      <c r="CK34" s="615"/>
      <c r="CL34" s="615"/>
      <c r="CM34" s="615"/>
      <c r="CN34" s="213"/>
      <c r="CO34" s="614">
        <f>IF(CQ34="","",MAX(C34:D43,U34:V43,AM34:AN43,BE34:BF43,BW34:BX43)+1)</f>
        <v>18</v>
      </c>
      <c r="CP34" s="614"/>
      <c r="CQ34" s="615" t="str">
        <f>IF('各会計、関係団体の財政状況及び健全化判断比率'!BS7="","",'各会計、関係団体の財政状況及び健全化判断比率'!BS7)</f>
        <v>ホリスティック南飛騨</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15">
      <c r="A35" s="186"/>
      <c r="B35" s="212"/>
      <c r="C35" s="614">
        <f>IF(E35="","",C34+1)</f>
        <v>2</v>
      </c>
      <c r="D35" s="614"/>
      <c r="E35" s="615" t="str">
        <f>IF('各会計、関係団体の財政状況及び健全化判断比率'!B8="","",'各会計、関係団体の財政状況及び健全化判断比率'!B8)</f>
        <v>学校給食費特別会計</v>
      </c>
      <c r="F35" s="615"/>
      <c r="G35" s="615"/>
      <c r="H35" s="615"/>
      <c r="I35" s="615"/>
      <c r="J35" s="615"/>
      <c r="K35" s="615"/>
      <c r="L35" s="615"/>
      <c r="M35" s="615"/>
      <c r="N35" s="615"/>
      <c r="O35" s="615"/>
      <c r="P35" s="615"/>
      <c r="Q35" s="615"/>
      <c r="R35" s="615"/>
      <c r="S35" s="615"/>
      <c r="T35" s="213"/>
      <c r="U35" s="614">
        <f>IF(W35="","",U34+1)</f>
        <v>4</v>
      </c>
      <c r="V35" s="614"/>
      <c r="W35" s="615" t="str">
        <f>IF('各会計、関係団体の財政状況及び健全化判断比率'!B29="","",'各会計、関係団体の財政状況及び健全化判断比率'!B29)</f>
        <v>後期高齢者医療特別会計</v>
      </c>
      <c r="X35" s="615"/>
      <c r="Y35" s="615"/>
      <c r="Z35" s="615"/>
      <c r="AA35" s="615"/>
      <c r="AB35" s="615"/>
      <c r="AC35" s="615"/>
      <c r="AD35" s="615"/>
      <c r="AE35" s="615"/>
      <c r="AF35" s="615"/>
      <c r="AG35" s="615"/>
      <c r="AH35" s="615"/>
      <c r="AI35" s="615"/>
      <c r="AJ35" s="615"/>
      <c r="AK35" s="615"/>
      <c r="AL35" s="213"/>
      <c r="AM35" s="614">
        <f t="shared" ref="AM35:AM43" si="0">IF(AO35="","",AM34+1)</f>
        <v>9</v>
      </c>
      <c r="AN35" s="614"/>
      <c r="AO35" s="615" t="str">
        <f>IF('各会計、関係団体の財政状況及び健全化判断比率'!B34="","",'各会計、関係団体の財政状況及び健全化判断比率'!B34)</f>
        <v>下呂温泉合掌村事業会計</v>
      </c>
      <c r="AP35" s="615"/>
      <c r="AQ35" s="615"/>
      <c r="AR35" s="615"/>
      <c r="AS35" s="615"/>
      <c r="AT35" s="615"/>
      <c r="AU35" s="615"/>
      <c r="AV35" s="615"/>
      <c r="AW35" s="615"/>
      <c r="AX35" s="615"/>
      <c r="AY35" s="615"/>
      <c r="AZ35" s="615"/>
      <c r="BA35" s="615"/>
      <c r="BB35" s="615"/>
      <c r="BC35" s="615"/>
      <c r="BD35" s="213"/>
      <c r="BE35" s="614">
        <f t="shared" ref="BE35:BE43" si="1">IF(BG35="","",BE34+1)</f>
        <v>12</v>
      </c>
      <c r="BF35" s="614"/>
      <c r="BG35" s="615" t="str">
        <f>IF('各会計、関係団体の財政状況及び健全化判断比率'!B37="","",'各会計、関係団体の財政状況及び健全化判断比率'!B37)</f>
        <v>下水道事業特別会計</v>
      </c>
      <c r="BH35" s="615"/>
      <c r="BI35" s="615"/>
      <c r="BJ35" s="615"/>
      <c r="BK35" s="615"/>
      <c r="BL35" s="615"/>
      <c r="BM35" s="615"/>
      <c r="BN35" s="615"/>
      <c r="BO35" s="615"/>
      <c r="BP35" s="615"/>
      <c r="BQ35" s="615"/>
      <c r="BR35" s="615"/>
      <c r="BS35" s="615"/>
      <c r="BT35" s="615"/>
      <c r="BU35" s="615"/>
      <c r="BV35" s="213"/>
      <c r="BW35" s="614">
        <f t="shared" ref="BW35:BW43" si="2">IF(BY35="","",BW34+1)</f>
        <v>14</v>
      </c>
      <c r="BX35" s="614"/>
      <c r="BY35" s="615" t="str">
        <f>IF('各会計、関係団体の財政状況及び健全化判断比率'!B69="","",'各会計、関係団体の財政状況及び健全化判断比率'!B69)</f>
        <v>岐阜県市町村職員退職手当組合</v>
      </c>
      <c r="BZ35" s="615"/>
      <c r="CA35" s="615"/>
      <c r="CB35" s="615"/>
      <c r="CC35" s="615"/>
      <c r="CD35" s="615"/>
      <c r="CE35" s="615"/>
      <c r="CF35" s="615"/>
      <c r="CG35" s="615"/>
      <c r="CH35" s="615"/>
      <c r="CI35" s="615"/>
      <c r="CJ35" s="615"/>
      <c r="CK35" s="615"/>
      <c r="CL35" s="615"/>
      <c r="CM35" s="615"/>
      <c r="CN35" s="213"/>
      <c r="CO35" s="614">
        <f t="shared" ref="CO35:CO43" si="3">IF(CQ35="","",CO34+1)</f>
        <v>19</v>
      </c>
      <c r="CP35" s="614"/>
      <c r="CQ35" s="615" t="str">
        <f>IF('各会計、関係団体の財政状況及び健全化判断比率'!BS8="","",'各会計、関係団体の財政状況及び健全化判断比率'!BS8)</f>
        <v>飛騨小坂観光</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15">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5</v>
      </c>
      <c r="V36" s="614"/>
      <c r="W36" s="615" t="str">
        <f>IF('各会計、関係団体の財政状況及び健全化判断比率'!B30="","",'各会計、関係団体の財政状況及び健全化判断比率'!B30)</f>
        <v>介護保険特別会計（介護サービス事業勘定）</v>
      </c>
      <c r="X36" s="615"/>
      <c r="Y36" s="615"/>
      <c r="Z36" s="615"/>
      <c r="AA36" s="615"/>
      <c r="AB36" s="615"/>
      <c r="AC36" s="615"/>
      <c r="AD36" s="615"/>
      <c r="AE36" s="615"/>
      <c r="AF36" s="615"/>
      <c r="AG36" s="615"/>
      <c r="AH36" s="615"/>
      <c r="AI36" s="615"/>
      <c r="AJ36" s="615"/>
      <c r="AK36" s="615"/>
      <c r="AL36" s="213"/>
      <c r="AM36" s="614">
        <f t="shared" si="0"/>
        <v>10</v>
      </c>
      <c r="AN36" s="614"/>
      <c r="AO36" s="615" t="str">
        <f>IF('各会計、関係団体の財政状況及び健全化判断比率'!B35="","",'各会計、関係団体の財政状況及び健全化判断比率'!B35)</f>
        <v>金山病院事業会計</v>
      </c>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15</v>
      </c>
      <c r="BX36" s="614"/>
      <c r="BY36" s="615" t="str">
        <f>IF('各会計、関係団体の財政状況及び健全化判断比率'!B70="","",'各会計、関係団体の財政状況及び健全化判断比率'!B70)</f>
        <v>飛騨農業共済事務組合</v>
      </c>
      <c r="BZ36" s="615"/>
      <c r="CA36" s="615"/>
      <c r="CB36" s="615"/>
      <c r="CC36" s="615"/>
      <c r="CD36" s="615"/>
      <c r="CE36" s="615"/>
      <c r="CF36" s="615"/>
      <c r="CG36" s="615"/>
      <c r="CH36" s="615"/>
      <c r="CI36" s="615"/>
      <c r="CJ36" s="615"/>
      <c r="CK36" s="615"/>
      <c r="CL36" s="615"/>
      <c r="CM36" s="615"/>
      <c r="CN36" s="213"/>
      <c r="CO36" s="614">
        <f t="shared" si="3"/>
        <v>20</v>
      </c>
      <c r="CP36" s="614"/>
      <c r="CQ36" s="615" t="str">
        <f>IF('各会計、関係団体の財政状況及び健全化判断比率'!BS9="","",'各会計、関係団体の財政状況及び健全化判断比率'!BS9)</f>
        <v>飛騨小坂ぶなしめじ</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15">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f t="shared" si="4"/>
        <v>6</v>
      </c>
      <c r="V37" s="614"/>
      <c r="W37" s="615" t="str">
        <f>IF('各会計、関係団体の財政状況及び健全化判断比率'!B31="","",'各会計、関係団体の財政状況及び健全化判断比率'!B31)</f>
        <v>介護保険特別会計（保険事業勘定）</v>
      </c>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16</v>
      </c>
      <c r="BX37" s="614"/>
      <c r="BY37" s="615" t="str">
        <f>IF('各会計、関係団体の財政状況及び健全化判断比率'!B71="","",'各会計、関係団体の財政状況及び健全化判断比率'!B71)</f>
        <v>後期高齢者医療連合（一般会計分）</v>
      </c>
      <c r="BZ37" s="615"/>
      <c r="CA37" s="615"/>
      <c r="CB37" s="615"/>
      <c r="CC37" s="615"/>
      <c r="CD37" s="615"/>
      <c r="CE37" s="615"/>
      <c r="CF37" s="615"/>
      <c r="CG37" s="615"/>
      <c r="CH37" s="615"/>
      <c r="CI37" s="615"/>
      <c r="CJ37" s="615"/>
      <c r="CK37" s="615"/>
      <c r="CL37" s="615"/>
      <c r="CM37" s="615"/>
      <c r="CN37" s="213"/>
      <c r="CO37" s="614">
        <f t="shared" si="3"/>
        <v>21</v>
      </c>
      <c r="CP37" s="614"/>
      <c r="CQ37" s="615" t="str">
        <f>IF('各会計、関係団体の財政状況及び健全化判断比率'!BS10="","",'各会計、関係団体の財政状況及び健全化判断比率'!BS10)</f>
        <v>かれん</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15">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f t="shared" si="4"/>
        <v>7</v>
      </c>
      <c r="V38" s="614"/>
      <c r="W38" s="615" t="str">
        <f>IF('各会計、関係団体の財政状況及び健全化判断比率'!B32="","",'各会計、関係団体の財政状況及び健全化判断比率'!B32)</f>
        <v>国民健康保険事業特別会計（診療施設勘定）</v>
      </c>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17</v>
      </c>
      <c r="BX38" s="614"/>
      <c r="BY38" s="615" t="str">
        <f>IF('各会計、関係団体の財政状況及び健全化判断比率'!B72="","",'各会計、関係団体の財政状況及び健全化判断比率'!B72)</f>
        <v>後期高齢者医療連合（特別会計分）</v>
      </c>
      <c r="BZ38" s="615"/>
      <c r="CA38" s="615"/>
      <c r="CB38" s="615"/>
      <c r="CC38" s="615"/>
      <c r="CD38" s="615"/>
      <c r="CE38" s="615"/>
      <c r="CF38" s="615"/>
      <c r="CG38" s="615"/>
      <c r="CH38" s="615"/>
      <c r="CI38" s="615"/>
      <c r="CJ38" s="615"/>
      <c r="CK38" s="615"/>
      <c r="CL38" s="615"/>
      <c r="CM38" s="615"/>
      <c r="CN38" s="213"/>
      <c r="CO38" s="614">
        <f t="shared" si="3"/>
        <v>22</v>
      </c>
      <c r="CP38" s="614"/>
      <c r="CQ38" s="615" t="str">
        <f>IF('各会計、関係団体の財政状況及び健全化判断比率'!BS11="","",'各会計、関係団体の財政状況及び健全化判断比率'!BS11)</f>
        <v>馬瀬総合観光</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15">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t="str">
        <f t="shared" si="2"/>
        <v/>
      </c>
      <c r="BX39" s="614"/>
      <c r="BY39" s="615" t="str">
        <f>IF('各会計、関係団体の財政状況及び健全化判断比率'!B73="","",'各会計、関係団体の財政状況及び健全化判断比率'!B73)</f>
        <v/>
      </c>
      <c r="BZ39" s="615"/>
      <c r="CA39" s="615"/>
      <c r="CB39" s="615"/>
      <c r="CC39" s="615"/>
      <c r="CD39" s="615"/>
      <c r="CE39" s="615"/>
      <c r="CF39" s="615"/>
      <c r="CG39" s="615"/>
      <c r="CH39" s="615"/>
      <c r="CI39" s="615"/>
      <c r="CJ39" s="615"/>
      <c r="CK39" s="615"/>
      <c r="CL39" s="615"/>
      <c r="CM39" s="615"/>
      <c r="CN39" s="213"/>
      <c r="CO39" s="614">
        <f t="shared" si="3"/>
        <v>23</v>
      </c>
      <c r="CP39" s="614"/>
      <c r="CQ39" s="615" t="str">
        <f>IF('各会計、関係団体の財政状況及び健全化判断比率'!BS12="","",'各会計、関係団体の財政状況及び健全化判断比率'!BS12)</f>
        <v>下呂ふるさと文化財団</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15">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15">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15">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15">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4OBtuois0nDfWD90ruSuwUQhTvTnnHp/TbOKfv1sp9PRJck6iqPWIuIz3AclH9uR4zycGLiB6itTIJpJoK5RTw==" saltValue="Xf8Anat+Wf3HZ4SFivQsD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215</v>
      </c>
      <c r="DI1" s="618"/>
      <c r="DJ1" s="618"/>
      <c r="DK1" s="618"/>
      <c r="DL1" s="618"/>
      <c r="DM1" s="618"/>
      <c r="DN1" s="619"/>
      <c r="DO1" s="225"/>
      <c r="DP1" s="617" t="s">
        <v>216</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20" t="s">
        <v>218</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219</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220</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15">
      <c r="B4" s="620" t="s">
        <v>1</v>
      </c>
      <c r="C4" s="621"/>
      <c r="D4" s="621"/>
      <c r="E4" s="621"/>
      <c r="F4" s="621"/>
      <c r="G4" s="621"/>
      <c r="H4" s="621"/>
      <c r="I4" s="621"/>
      <c r="J4" s="621"/>
      <c r="K4" s="621"/>
      <c r="L4" s="621"/>
      <c r="M4" s="621"/>
      <c r="N4" s="621"/>
      <c r="O4" s="621"/>
      <c r="P4" s="621"/>
      <c r="Q4" s="622"/>
      <c r="R4" s="620" t="s">
        <v>221</v>
      </c>
      <c r="S4" s="621"/>
      <c r="T4" s="621"/>
      <c r="U4" s="621"/>
      <c r="V4" s="621"/>
      <c r="W4" s="621"/>
      <c r="X4" s="621"/>
      <c r="Y4" s="622"/>
      <c r="Z4" s="620" t="s">
        <v>222</v>
      </c>
      <c r="AA4" s="621"/>
      <c r="AB4" s="621"/>
      <c r="AC4" s="622"/>
      <c r="AD4" s="620" t="s">
        <v>223</v>
      </c>
      <c r="AE4" s="621"/>
      <c r="AF4" s="621"/>
      <c r="AG4" s="621"/>
      <c r="AH4" s="621"/>
      <c r="AI4" s="621"/>
      <c r="AJ4" s="621"/>
      <c r="AK4" s="622"/>
      <c r="AL4" s="620" t="s">
        <v>222</v>
      </c>
      <c r="AM4" s="621"/>
      <c r="AN4" s="621"/>
      <c r="AO4" s="622"/>
      <c r="AP4" s="626" t="s">
        <v>224</v>
      </c>
      <c r="AQ4" s="626"/>
      <c r="AR4" s="626"/>
      <c r="AS4" s="626"/>
      <c r="AT4" s="626"/>
      <c r="AU4" s="626"/>
      <c r="AV4" s="626"/>
      <c r="AW4" s="626"/>
      <c r="AX4" s="626"/>
      <c r="AY4" s="626"/>
      <c r="AZ4" s="626"/>
      <c r="BA4" s="626"/>
      <c r="BB4" s="626"/>
      <c r="BC4" s="626"/>
      <c r="BD4" s="626"/>
      <c r="BE4" s="626"/>
      <c r="BF4" s="626"/>
      <c r="BG4" s="626" t="s">
        <v>225</v>
      </c>
      <c r="BH4" s="626"/>
      <c r="BI4" s="626"/>
      <c r="BJ4" s="626"/>
      <c r="BK4" s="626"/>
      <c r="BL4" s="626"/>
      <c r="BM4" s="626"/>
      <c r="BN4" s="626"/>
      <c r="BO4" s="626" t="s">
        <v>222</v>
      </c>
      <c r="BP4" s="626"/>
      <c r="BQ4" s="626"/>
      <c r="BR4" s="626"/>
      <c r="BS4" s="626" t="s">
        <v>226</v>
      </c>
      <c r="BT4" s="626"/>
      <c r="BU4" s="626"/>
      <c r="BV4" s="626"/>
      <c r="BW4" s="626"/>
      <c r="BX4" s="626"/>
      <c r="BY4" s="626"/>
      <c r="BZ4" s="626"/>
      <c r="CA4" s="626"/>
      <c r="CB4" s="626"/>
      <c r="CD4" s="623" t="s">
        <v>227</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15">
      <c r="B5" s="627" t="s">
        <v>228</v>
      </c>
      <c r="C5" s="628"/>
      <c r="D5" s="628"/>
      <c r="E5" s="628"/>
      <c r="F5" s="628"/>
      <c r="G5" s="628"/>
      <c r="H5" s="628"/>
      <c r="I5" s="628"/>
      <c r="J5" s="628"/>
      <c r="K5" s="628"/>
      <c r="L5" s="628"/>
      <c r="M5" s="628"/>
      <c r="N5" s="628"/>
      <c r="O5" s="628"/>
      <c r="P5" s="628"/>
      <c r="Q5" s="629"/>
      <c r="R5" s="630">
        <v>4566716</v>
      </c>
      <c r="S5" s="631"/>
      <c r="T5" s="631"/>
      <c r="U5" s="631"/>
      <c r="V5" s="631"/>
      <c r="W5" s="631"/>
      <c r="X5" s="631"/>
      <c r="Y5" s="632"/>
      <c r="Z5" s="633">
        <v>18</v>
      </c>
      <c r="AA5" s="633"/>
      <c r="AB5" s="633"/>
      <c r="AC5" s="633"/>
      <c r="AD5" s="634">
        <v>4566716</v>
      </c>
      <c r="AE5" s="634"/>
      <c r="AF5" s="634"/>
      <c r="AG5" s="634"/>
      <c r="AH5" s="634"/>
      <c r="AI5" s="634"/>
      <c r="AJ5" s="634"/>
      <c r="AK5" s="634"/>
      <c r="AL5" s="635">
        <v>34.1</v>
      </c>
      <c r="AM5" s="636"/>
      <c r="AN5" s="636"/>
      <c r="AO5" s="637"/>
      <c r="AP5" s="627" t="s">
        <v>229</v>
      </c>
      <c r="AQ5" s="628"/>
      <c r="AR5" s="628"/>
      <c r="AS5" s="628"/>
      <c r="AT5" s="628"/>
      <c r="AU5" s="628"/>
      <c r="AV5" s="628"/>
      <c r="AW5" s="628"/>
      <c r="AX5" s="628"/>
      <c r="AY5" s="628"/>
      <c r="AZ5" s="628"/>
      <c r="BA5" s="628"/>
      <c r="BB5" s="628"/>
      <c r="BC5" s="628"/>
      <c r="BD5" s="628"/>
      <c r="BE5" s="628"/>
      <c r="BF5" s="629"/>
      <c r="BG5" s="641">
        <v>4396963</v>
      </c>
      <c r="BH5" s="642"/>
      <c r="BI5" s="642"/>
      <c r="BJ5" s="642"/>
      <c r="BK5" s="642"/>
      <c r="BL5" s="642"/>
      <c r="BM5" s="642"/>
      <c r="BN5" s="643"/>
      <c r="BO5" s="644">
        <v>96.3</v>
      </c>
      <c r="BP5" s="644"/>
      <c r="BQ5" s="644"/>
      <c r="BR5" s="644"/>
      <c r="BS5" s="645">
        <v>309473</v>
      </c>
      <c r="BT5" s="645"/>
      <c r="BU5" s="645"/>
      <c r="BV5" s="645"/>
      <c r="BW5" s="645"/>
      <c r="BX5" s="645"/>
      <c r="BY5" s="645"/>
      <c r="BZ5" s="645"/>
      <c r="CA5" s="645"/>
      <c r="CB5" s="649"/>
      <c r="CD5" s="623" t="s">
        <v>224</v>
      </c>
      <c r="CE5" s="624"/>
      <c r="CF5" s="624"/>
      <c r="CG5" s="624"/>
      <c r="CH5" s="624"/>
      <c r="CI5" s="624"/>
      <c r="CJ5" s="624"/>
      <c r="CK5" s="624"/>
      <c r="CL5" s="624"/>
      <c r="CM5" s="624"/>
      <c r="CN5" s="624"/>
      <c r="CO5" s="624"/>
      <c r="CP5" s="624"/>
      <c r="CQ5" s="625"/>
      <c r="CR5" s="623" t="s">
        <v>230</v>
      </c>
      <c r="CS5" s="624"/>
      <c r="CT5" s="624"/>
      <c r="CU5" s="624"/>
      <c r="CV5" s="624"/>
      <c r="CW5" s="624"/>
      <c r="CX5" s="624"/>
      <c r="CY5" s="625"/>
      <c r="CZ5" s="623" t="s">
        <v>222</v>
      </c>
      <c r="DA5" s="624"/>
      <c r="DB5" s="624"/>
      <c r="DC5" s="625"/>
      <c r="DD5" s="623" t="s">
        <v>231</v>
      </c>
      <c r="DE5" s="624"/>
      <c r="DF5" s="624"/>
      <c r="DG5" s="624"/>
      <c r="DH5" s="624"/>
      <c r="DI5" s="624"/>
      <c r="DJ5" s="624"/>
      <c r="DK5" s="624"/>
      <c r="DL5" s="624"/>
      <c r="DM5" s="624"/>
      <c r="DN5" s="624"/>
      <c r="DO5" s="624"/>
      <c r="DP5" s="625"/>
      <c r="DQ5" s="623" t="s">
        <v>232</v>
      </c>
      <c r="DR5" s="624"/>
      <c r="DS5" s="624"/>
      <c r="DT5" s="624"/>
      <c r="DU5" s="624"/>
      <c r="DV5" s="624"/>
      <c r="DW5" s="624"/>
      <c r="DX5" s="624"/>
      <c r="DY5" s="624"/>
      <c r="DZ5" s="624"/>
      <c r="EA5" s="624"/>
      <c r="EB5" s="624"/>
      <c r="EC5" s="625"/>
    </row>
    <row r="6" spans="2:143" ht="11.25" customHeight="1" x14ac:dyDescent="0.15">
      <c r="B6" s="638" t="s">
        <v>233</v>
      </c>
      <c r="C6" s="639"/>
      <c r="D6" s="639"/>
      <c r="E6" s="639"/>
      <c r="F6" s="639"/>
      <c r="G6" s="639"/>
      <c r="H6" s="639"/>
      <c r="I6" s="639"/>
      <c r="J6" s="639"/>
      <c r="K6" s="639"/>
      <c r="L6" s="639"/>
      <c r="M6" s="639"/>
      <c r="N6" s="639"/>
      <c r="O6" s="639"/>
      <c r="P6" s="639"/>
      <c r="Q6" s="640"/>
      <c r="R6" s="641">
        <v>202291</v>
      </c>
      <c r="S6" s="642"/>
      <c r="T6" s="642"/>
      <c r="U6" s="642"/>
      <c r="V6" s="642"/>
      <c r="W6" s="642"/>
      <c r="X6" s="642"/>
      <c r="Y6" s="643"/>
      <c r="Z6" s="644">
        <v>0.8</v>
      </c>
      <c r="AA6" s="644"/>
      <c r="AB6" s="644"/>
      <c r="AC6" s="644"/>
      <c r="AD6" s="645">
        <v>202291</v>
      </c>
      <c r="AE6" s="645"/>
      <c r="AF6" s="645"/>
      <c r="AG6" s="645"/>
      <c r="AH6" s="645"/>
      <c r="AI6" s="645"/>
      <c r="AJ6" s="645"/>
      <c r="AK6" s="645"/>
      <c r="AL6" s="646">
        <v>1.5</v>
      </c>
      <c r="AM6" s="647"/>
      <c r="AN6" s="647"/>
      <c r="AO6" s="648"/>
      <c r="AP6" s="638" t="s">
        <v>234</v>
      </c>
      <c r="AQ6" s="639"/>
      <c r="AR6" s="639"/>
      <c r="AS6" s="639"/>
      <c r="AT6" s="639"/>
      <c r="AU6" s="639"/>
      <c r="AV6" s="639"/>
      <c r="AW6" s="639"/>
      <c r="AX6" s="639"/>
      <c r="AY6" s="639"/>
      <c r="AZ6" s="639"/>
      <c r="BA6" s="639"/>
      <c r="BB6" s="639"/>
      <c r="BC6" s="639"/>
      <c r="BD6" s="639"/>
      <c r="BE6" s="639"/>
      <c r="BF6" s="640"/>
      <c r="BG6" s="641">
        <v>4396963</v>
      </c>
      <c r="BH6" s="642"/>
      <c r="BI6" s="642"/>
      <c r="BJ6" s="642"/>
      <c r="BK6" s="642"/>
      <c r="BL6" s="642"/>
      <c r="BM6" s="642"/>
      <c r="BN6" s="643"/>
      <c r="BO6" s="644">
        <v>96.3</v>
      </c>
      <c r="BP6" s="644"/>
      <c r="BQ6" s="644"/>
      <c r="BR6" s="644"/>
      <c r="BS6" s="645">
        <v>309473</v>
      </c>
      <c r="BT6" s="645"/>
      <c r="BU6" s="645"/>
      <c r="BV6" s="645"/>
      <c r="BW6" s="645"/>
      <c r="BX6" s="645"/>
      <c r="BY6" s="645"/>
      <c r="BZ6" s="645"/>
      <c r="CA6" s="645"/>
      <c r="CB6" s="649"/>
      <c r="CD6" s="652" t="s">
        <v>235</v>
      </c>
      <c r="CE6" s="653"/>
      <c r="CF6" s="653"/>
      <c r="CG6" s="653"/>
      <c r="CH6" s="653"/>
      <c r="CI6" s="653"/>
      <c r="CJ6" s="653"/>
      <c r="CK6" s="653"/>
      <c r="CL6" s="653"/>
      <c r="CM6" s="653"/>
      <c r="CN6" s="653"/>
      <c r="CO6" s="653"/>
      <c r="CP6" s="653"/>
      <c r="CQ6" s="654"/>
      <c r="CR6" s="641">
        <v>118688</v>
      </c>
      <c r="CS6" s="642"/>
      <c r="CT6" s="642"/>
      <c r="CU6" s="642"/>
      <c r="CV6" s="642"/>
      <c r="CW6" s="642"/>
      <c r="CX6" s="642"/>
      <c r="CY6" s="643"/>
      <c r="CZ6" s="635">
        <v>0.5</v>
      </c>
      <c r="DA6" s="636"/>
      <c r="DB6" s="636"/>
      <c r="DC6" s="655"/>
      <c r="DD6" s="650" t="s">
        <v>129</v>
      </c>
      <c r="DE6" s="642"/>
      <c r="DF6" s="642"/>
      <c r="DG6" s="642"/>
      <c r="DH6" s="642"/>
      <c r="DI6" s="642"/>
      <c r="DJ6" s="642"/>
      <c r="DK6" s="642"/>
      <c r="DL6" s="642"/>
      <c r="DM6" s="642"/>
      <c r="DN6" s="642"/>
      <c r="DO6" s="642"/>
      <c r="DP6" s="643"/>
      <c r="DQ6" s="650">
        <v>118688</v>
      </c>
      <c r="DR6" s="642"/>
      <c r="DS6" s="642"/>
      <c r="DT6" s="642"/>
      <c r="DU6" s="642"/>
      <c r="DV6" s="642"/>
      <c r="DW6" s="642"/>
      <c r="DX6" s="642"/>
      <c r="DY6" s="642"/>
      <c r="DZ6" s="642"/>
      <c r="EA6" s="642"/>
      <c r="EB6" s="642"/>
      <c r="EC6" s="651"/>
    </row>
    <row r="7" spans="2:143" ht="11.25" customHeight="1" x14ac:dyDescent="0.15">
      <c r="B7" s="638" t="s">
        <v>236</v>
      </c>
      <c r="C7" s="639"/>
      <c r="D7" s="639"/>
      <c r="E7" s="639"/>
      <c r="F7" s="639"/>
      <c r="G7" s="639"/>
      <c r="H7" s="639"/>
      <c r="I7" s="639"/>
      <c r="J7" s="639"/>
      <c r="K7" s="639"/>
      <c r="L7" s="639"/>
      <c r="M7" s="639"/>
      <c r="N7" s="639"/>
      <c r="O7" s="639"/>
      <c r="P7" s="639"/>
      <c r="Q7" s="640"/>
      <c r="R7" s="641">
        <v>8808</v>
      </c>
      <c r="S7" s="642"/>
      <c r="T7" s="642"/>
      <c r="U7" s="642"/>
      <c r="V7" s="642"/>
      <c r="W7" s="642"/>
      <c r="X7" s="642"/>
      <c r="Y7" s="643"/>
      <c r="Z7" s="644">
        <v>0</v>
      </c>
      <c r="AA7" s="644"/>
      <c r="AB7" s="644"/>
      <c r="AC7" s="644"/>
      <c r="AD7" s="645">
        <v>8808</v>
      </c>
      <c r="AE7" s="645"/>
      <c r="AF7" s="645"/>
      <c r="AG7" s="645"/>
      <c r="AH7" s="645"/>
      <c r="AI7" s="645"/>
      <c r="AJ7" s="645"/>
      <c r="AK7" s="645"/>
      <c r="AL7" s="646">
        <v>0.1</v>
      </c>
      <c r="AM7" s="647"/>
      <c r="AN7" s="647"/>
      <c r="AO7" s="648"/>
      <c r="AP7" s="638" t="s">
        <v>237</v>
      </c>
      <c r="AQ7" s="639"/>
      <c r="AR7" s="639"/>
      <c r="AS7" s="639"/>
      <c r="AT7" s="639"/>
      <c r="AU7" s="639"/>
      <c r="AV7" s="639"/>
      <c r="AW7" s="639"/>
      <c r="AX7" s="639"/>
      <c r="AY7" s="639"/>
      <c r="AZ7" s="639"/>
      <c r="BA7" s="639"/>
      <c r="BB7" s="639"/>
      <c r="BC7" s="639"/>
      <c r="BD7" s="639"/>
      <c r="BE7" s="639"/>
      <c r="BF7" s="640"/>
      <c r="BG7" s="641">
        <v>1552086</v>
      </c>
      <c r="BH7" s="642"/>
      <c r="BI7" s="642"/>
      <c r="BJ7" s="642"/>
      <c r="BK7" s="642"/>
      <c r="BL7" s="642"/>
      <c r="BM7" s="642"/>
      <c r="BN7" s="643"/>
      <c r="BO7" s="644">
        <v>34</v>
      </c>
      <c r="BP7" s="644"/>
      <c r="BQ7" s="644"/>
      <c r="BR7" s="644"/>
      <c r="BS7" s="645" t="s">
        <v>129</v>
      </c>
      <c r="BT7" s="645"/>
      <c r="BU7" s="645"/>
      <c r="BV7" s="645"/>
      <c r="BW7" s="645"/>
      <c r="BX7" s="645"/>
      <c r="BY7" s="645"/>
      <c r="BZ7" s="645"/>
      <c r="CA7" s="645"/>
      <c r="CB7" s="649"/>
      <c r="CD7" s="656" t="s">
        <v>238</v>
      </c>
      <c r="CE7" s="657"/>
      <c r="CF7" s="657"/>
      <c r="CG7" s="657"/>
      <c r="CH7" s="657"/>
      <c r="CI7" s="657"/>
      <c r="CJ7" s="657"/>
      <c r="CK7" s="657"/>
      <c r="CL7" s="657"/>
      <c r="CM7" s="657"/>
      <c r="CN7" s="657"/>
      <c r="CO7" s="657"/>
      <c r="CP7" s="657"/>
      <c r="CQ7" s="658"/>
      <c r="CR7" s="641">
        <v>3662178</v>
      </c>
      <c r="CS7" s="642"/>
      <c r="CT7" s="642"/>
      <c r="CU7" s="642"/>
      <c r="CV7" s="642"/>
      <c r="CW7" s="642"/>
      <c r="CX7" s="642"/>
      <c r="CY7" s="643"/>
      <c r="CZ7" s="644">
        <v>15.2</v>
      </c>
      <c r="DA7" s="644"/>
      <c r="DB7" s="644"/>
      <c r="DC7" s="644"/>
      <c r="DD7" s="650">
        <v>695392</v>
      </c>
      <c r="DE7" s="642"/>
      <c r="DF7" s="642"/>
      <c r="DG7" s="642"/>
      <c r="DH7" s="642"/>
      <c r="DI7" s="642"/>
      <c r="DJ7" s="642"/>
      <c r="DK7" s="642"/>
      <c r="DL7" s="642"/>
      <c r="DM7" s="642"/>
      <c r="DN7" s="642"/>
      <c r="DO7" s="642"/>
      <c r="DP7" s="643"/>
      <c r="DQ7" s="650">
        <v>2613421</v>
      </c>
      <c r="DR7" s="642"/>
      <c r="DS7" s="642"/>
      <c r="DT7" s="642"/>
      <c r="DU7" s="642"/>
      <c r="DV7" s="642"/>
      <c r="DW7" s="642"/>
      <c r="DX7" s="642"/>
      <c r="DY7" s="642"/>
      <c r="DZ7" s="642"/>
      <c r="EA7" s="642"/>
      <c r="EB7" s="642"/>
      <c r="EC7" s="651"/>
    </row>
    <row r="8" spans="2:143" ht="11.25" customHeight="1" x14ac:dyDescent="0.15">
      <c r="B8" s="638" t="s">
        <v>239</v>
      </c>
      <c r="C8" s="639"/>
      <c r="D8" s="639"/>
      <c r="E8" s="639"/>
      <c r="F8" s="639"/>
      <c r="G8" s="639"/>
      <c r="H8" s="639"/>
      <c r="I8" s="639"/>
      <c r="J8" s="639"/>
      <c r="K8" s="639"/>
      <c r="L8" s="639"/>
      <c r="M8" s="639"/>
      <c r="N8" s="639"/>
      <c r="O8" s="639"/>
      <c r="P8" s="639"/>
      <c r="Q8" s="640"/>
      <c r="R8" s="641">
        <v>13599</v>
      </c>
      <c r="S8" s="642"/>
      <c r="T8" s="642"/>
      <c r="U8" s="642"/>
      <c r="V8" s="642"/>
      <c r="W8" s="642"/>
      <c r="X8" s="642"/>
      <c r="Y8" s="643"/>
      <c r="Z8" s="644">
        <v>0.1</v>
      </c>
      <c r="AA8" s="644"/>
      <c r="AB8" s="644"/>
      <c r="AC8" s="644"/>
      <c r="AD8" s="645">
        <v>13599</v>
      </c>
      <c r="AE8" s="645"/>
      <c r="AF8" s="645"/>
      <c r="AG8" s="645"/>
      <c r="AH8" s="645"/>
      <c r="AI8" s="645"/>
      <c r="AJ8" s="645"/>
      <c r="AK8" s="645"/>
      <c r="AL8" s="646">
        <v>0.1</v>
      </c>
      <c r="AM8" s="647"/>
      <c r="AN8" s="647"/>
      <c r="AO8" s="648"/>
      <c r="AP8" s="638" t="s">
        <v>240</v>
      </c>
      <c r="AQ8" s="639"/>
      <c r="AR8" s="639"/>
      <c r="AS8" s="639"/>
      <c r="AT8" s="639"/>
      <c r="AU8" s="639"/>
      <c r="AV8" s="639"/>
      <c r="AW8" s="639"/>
      <c r="AX8" s="639"/>
      <c r="AY8" s="639"/>
      <c r="AZ8" s="639"/>
      <c r="BA8" s="639"/>
      <c r="BB8" s="639"/>
      <c r="BC8" s="639"/>
      <c r="BD8" s="639"/>
      <c r="BE8" s="639"/>
      <c r="BF8" s="640"/>
      <c r="BG8" s="641">
        <v>61007</v>
      </c>
      <c r="BH8" s="642"/>
      <c r="BI8" s="642"/>
      <c r="BJ8" s="642"/>
      <c r="BK8" s="642"/>
      <c r="BL8" s="642"/>
      <c r="BM8" s="642"/>
      <c r="BN8" s="643"/>
      <c r="BO8" s="644">
        <v>1.3</v>
      </c>
      <c r="BP8" s="644"/>
      <c r="BQ8" s="644"/>
      <c r="BR8" s="644"/>
      <c r="BS8" s="650" t="s">
        <v>129</v>
      </c>
      <c r="BT8" s="642"/>
      <c r="BU8" s="642"/>
      <c r="BV8" s="642"/>
      <c r="BW8" s="642"/>
      <c r="BX8" s="642"/>
      <c r="BY8" s="642"/>
      <c r="BZ8" s="642"/>
      <c r="CA8" s="642"/>
      <c r="CB8" s="651"/>
      <c r="CD8" s="656" t="s">
        <v>241</v>
      </c>
      <c r="CE8" s="657"/>
      <c r="CF8" s="657"/>
      <c r="CG8" s="657"/>
      <c r="CH8" s="657"/>
      <c r="CI8" s="657"/>
      <c r="CJ8" s="657"/>
      <c r="CK8" s="657"/>
      <c r="CL8" s="657"/>
      <c r="CM8" s="657"/>
      <c r="CN8" s="657"/>
      <c r="CO8" s="657"/>
      <c r="CP8" s="657"/>
      <c r="CQ8" s="658"/>
      <c r="CR8" s="641">
        <v>5026630</v>
      </c>
      <c r="CS8" s="642"/>
      <c r="CT8" s="642"/>
      <c r="CU8" s="642"/>
      <c r="CV8" s="642"/>
      <c r="CW8" s="642"/>
      <c r="CX8" s="642"/>
      <c r="CY8" s="643"/>
      <c r="CZ8" s="644">
        <v>20.9</v>
      </c>
      <c r="DA8" s="644"/>
      <c r="DB8" s="644"/>
      <c r="DC8" s="644"/>
      <c r="DD8" s="650">
        <v>13092</v>
      </c>
      <c r="DE8" s="642"/>
      <c r="DF8" s="642"/>
      <c r="DG8" s="642"/>
      <c r="DH8" s="642"/>
      <c r="DI8" s="642"/>
      <c r="DJ8" s="642"/>
      <c r="DK8" s="642"/>
      <c r="DL8" s="642"/>
      <c r="DM8" s="642"/>
      <c r="DN8" s="642"/>
      <c r="DO8" s="642"/>
      <c r="DP8" s="643"/>
      <c r="DQ8" s="650">
        <v>3276148</v>
      </c>
      <c r="DR8" s="642"/>
      <c r="DS8" s="642"/>
      <c r="DT8" s="642"/>
      <c r="DU8" s="642"/>
      <c r="DV8" s="642"/>
      <c r="DW8" s="642"/>
      <c r="DX8" s="642"/>
      <c r="DY8" s="642"/>
      <c r="DZ8" s="642"/>
      <c r="EA8" s="642"/>
      <c r="EB8" s="642"/>
      <c r="EC8" s="651"/>
    </row>
    <row r="9" spans="2:143" ht="11.25" customHeight="1" x14ac:dyDescent="0.15">
      <c r="B9" s="638" t="s">
        <v>242</v>
      </c>
      <c r="C9" s="639"/>
      <c r="D9" s="639"/>
      <c r="E9" s="639"/>
      <c r="F9" s="639"/>
      <c r="G9" s="639"/>
      <c r="H9" s="639"/>
      <c r="I9" s="639"/>
      <c r="J9" s="639"/>
      <c r="K9" s="639"/>
      <c r="L9" s="639"/>
      <c r="M9" s="639"/>
      <c r="N9" s="639"/>
      <c r="O9" s="639"/>
      <c r="P9" s="639"/>
      <c r="Q9" s="640"/>
      <c r="R9" s="641">
        <v>11582</v>
      </c>
      <c r="S9" s="642"/>
      <c r="T9" s="642"/>
      <c r="U9" s="642"/>
      <c r="V9" s="642"/>
      <c r="W9" s="642"/>
      <c r="X9" s="642"/>
      <c r="Y9" s="643"/>
      <c r="Z9" s="644">
        <v>0</v>
      </c>
      <c r="AA9" s="644"/>
      <c r="AB9" s="644"/>
      <c r="AC9" s="644"/>
      <c r="AD9" s="645">
        <v>11582</v>
      </c>
      <c r="AE9" s="645"/>
      <c r="AF9" s="645"/>
      <c r="AG9" s="645"/>
      <c r="AH9" s="645"/>
      <c r="AI9" s="645"/>
      <c r="AJ9" s="645"/>
      <c r="AK9" s="645"/>
      <c r="AL9" s="646">
        <v>0.1</v>
      </c>
      <c r="AM9" s="647"/>
      <c r="AN9" s="647"/>
      <c r="AO9" s="648"/>
      <c r="AP9" s="638" t="s">
        <v>243</v>
      </c>
      <c r="AQ9" s="639"/>
      <c r="AR9" s="639"/>
      <c r="AS9" s="639"/>
      <c r="AT9" s="639"/>
      <c r="AU9" s="639"/>
      <c r="AV9" s="639"/>
      <c r="AW9" s="639"/>
      <c r="AX9" s="639"/>
      <c r="AY9" s="639"/>
      <c r="AZ9" s="639"/>
      <c r="BA9" s="639"/>
      <c r="BB9" s="639"/>
      <c r="BC9" s="639"/>
      <c r="BD9" s="639"/>
      <c r="BE9" s="639"/>
      <c r="BF9" s="640"/>
      <c r="BG9" s="641">
        <v>1246492</v>
      </c>
      <c r="BH9" s="642"/>
      <c r="BI9" s="642"/>
      <c r="BJ9" s="642"/>
      <c r="BK9" s="642"/>
      <c r="BL9" s="642"/>
      <c r="BM9" s="642"/>
      <c r="BN9" s="643"/>
      <c r="BO9" s="644">
        <v>27.3</v>
      </c>
      <c r="BP9" s="644"/>
      <c r="BQ9" s="644"/>
      <c r="BR9" s="644"/>
      <c r="BS9" s="650" t="s">
        <v>129</v>
      </c>
      <c r="BT9" s="642"/>
      <c r="BU9" s="642"/>
      <c r="BV9" s="642"/>
      <c r="BW9" s="642"/>
      <c r="BX9" s="642"/>
      <c r="BY9" s="642"/>
      <c r="BZ9" s="642"/>
      <c r="CA9" s="642"/>
      <c r="CB9" s="651"/>
      <c r="CD9" s="656" t="s">
        <v>244</v>
      </c>
      <c r="CE9" s="657"/>
      <c r="CF9" s="657"/>
      <c r="CG9" s="657"/>
      <c r="CH9" s="657"/>
      <c r="CI9" s="657"/>
      <c r="CJ9" s="657"/>
      <c r="CK9" s="657"/>
      <c r="CL9" s="657"/>
      <c r="CM9" s="657"/>
      <c r="CN9" s="657"/>
      <c r="CO9" s="657"/>
      <c r="CP9" s="657"/>
      <c r="CQ9" s="658"/>
      <c r="CR9" s="641">
        <v>3624776</v>
      </c>
      <c r="CS9" s="642"/>
      <c r="CT9" s="642"/>
      <c r="CU9" s="642"/>
      <c r="CV9" s="642"/>
      <c r="CW9" s="642"/>
      <c r="CX9" s="642"/>
      <c r="CY9" s="643"/>
      <c r="CZ9" s="644">
        <v>15.1</v>
      </c>
      <c r="DA9" s="644"/>
      <c r="DB9" s="644"/>
      <c r="DC9" s="644"/>
      <c r="DD9" s="650">
        <v>1970432</v>
      </c>
      <c r="DE9" s="642"/>
      <c r="DF9" s="642"/>
      <c r="DG9" s="642"/>
      <c r="DH9" s="642"/>
      <c r="DI9" s="642"/>
      <c r="DJ9" s="642"/>
      <c r="DK9" s="642"/>
      <c r="DL9" s="642"/>
      <c r="DM9" s="642"/>
      <c r="DN9" s="642"/>
      <c r="DO9" s="642"/>
      <c r="DP9" s="643"/>
      <c r="DQ9" s="650">
        <v>1611328</v>
      </c>
      <c r="DR9" s="642"/>
      <c r="DS9" s="642"/>
      <c r="DT9" s="642"/>
      <c r="DU9" s="642"/>
      <c r="DV9" s="642"/>
      <c r="DW9" s="642"/>
      <c r="DX9" s="642"/>
      <c r="DY9" s="642"/>
      <c r="DZ9" s="642"/>
      <c r="EA9" s="642"/>
      <c r="EB9" s="642"/>
      <c r="EC9" s="651"/>
    </row>
    <row r="10" spans="2:143" ht="11.25" customHeight="1" x14ac:dyDescent="0.15">
      <c r="B10" s="638" t="s">
        <v>245</v>
      </c>
      <c r="C10" s="639"/>
      <c r="D10" s="639"/>
      <c r="E10" s="639"/>
      <c r="F10" s="639"/>
      <c r="G10" s="639"/>
      <c r="H10" s="639"/>
      <c r="I10" s="639"/>
      <c r="J10" s="639"/>
      <c r="K10" s="639"/>
      <c r="L10" s="639"/>
      <c r="M10" s="639"/>
      <c r="N10" s="639"/>
      <c r="O10" s="639"/>
      <c r="P10" s="639"/>
      <c r="Q10" s="640"/>
      <c r="R10" s="641" t="s">
        <v>129</v>
      </c>
      <c r="S10" s="642"/>
      <c r="T10" s="642"/>
      <c r="U10" s="642"/>
      <c r="V10" s="642"/>
      <c r="W10" s="642"/>
      <c r="X10" s="642"/>
      <c r="Y10" s="643"/>
      <c r="Z10" s="644" t="s">
        <v>129</v>
      </c>
      <c r="AA10" s="644"/>
      <c r="AB10" s="644"/>
      <c r="AC10" s="644"/>
      <c r="AD10" s="645" t="s">
        <v>129</v>
      </c>
      <c r="AE10" s="645"/>
      <c r="AF10" s="645"/>
      <c r="AG10" s="645"/>
      <c r="AH10" s="645"/>
      <c r="AI10" s="645"/>
      <c r="AJ10" s="645"/>
      <c r="AK10" s="645"/>
      <c r="AL10" s="646" t="s">
        <v>129</v>
      </c>
      <c r="AM10" s="647"/>
      <c r="AN10" s="647"/>
      <c r="AO10" s="648"/>
      <c r="AP10" s="638" t="s">
        <v>246</v>
      </c>
      <c r="AQ10" s="639"/>
      <c r="AR10" s="639"/>
      <c r="AS10" s="639"/>
      <c r="AT10" s="639"/>
      <c r="AU10" s="639"/>
      <c r="AV10" s="639"/>
      <c r="AW10" s="639"/>
      <c r="AX10" s="639"/>
      <c r="AY10" s="639"/>
      <c r="AZ10" s="639"/>
      <c r="BA10" s="639"/>
      <c r="BB10" s="639"/>
      <c r="BC10" s="639"/>
      <c r="BD10" s="639"/>
      <c r="BE10" s="639"/>
      <c r="BF10" s="640"/>
      <c r="BG10" s="641">
        <v>96050</v>
      </c>
      <c r="BH10" s="642"/>
      <c r="BI10" s="642"/>
      <c r="BJ10" s="642"/>
      <c r="BK10" s="642"/>
      <c r="BL10" s="642"/>
      <c r="BM10" s="642"/>
      <c r="BN10" s="643"/>
      <c r="BO10" s="644">
        <v>2.1</v>
      </c>
      <c r="BP10" s="644"/>
      <c r="BQ10" s="644"/>
      <c r="BR10" s="644"/>
      <c r="BS10" s="650" t="s">
        <v>129</v>
      </c>
      <c r="BT10" s="642"/>
      <c r="BU10" s="642"/>
      <c r="BV10" s="642"/>
      <c r="BW10" s="642"/>
      <c r="BX10" s="642"/>
      <c r="BY10" s="642"/>
      <c r="BZ10" s="642"/>
      <c r="CA10" s="642"/>
      <c r="CB10" s="651"/>
      <c r="CD10" s="656" t="s">
        <v>247</v>
      </c>
      <c r="CE10" s="657"/>
      <c r="CF10" s="657"/>
      <c r="CG10" s="657"/>
      <c r="CH10" s="657"/>
      <c r="CI10" s="657"/>
      <c r="CJ10" s="657"/>
      <c r="CK10" s="657"/>
      <c r="CL10" s="657"/>
      <c r="CM10" s="657"/>
      <c r="CN10" s="657"/>
      <c r="CO10" s="657"/>
      <c r="CP10" s="657"/>
      <c r="CQ10" s="658"/>
      <c r="CR10" s="641">
        <v>13776</v>
      </c>
      <c r="CS10" s="642"/>
      <c r="CT10" s="642"/>
      <c r="CU10" s="642"/>
      <c r="CV10" s="642"/>
      <c r="CW10" s="642"/>
      <c r="CX10" s="642"/>
      <c r="CY10" s="643"/>
      <c r="CZ10" s="644">
        <v>0.1</v>
      </c>
      <c r="DA10" s="644"/>
      <c r="DB10" s="644"/>
      <c r="DC10" s="644"/>
      <c r="DD10" s="650" t="s">
        <v>129</v>
      </c>
      <c r="DE10" s="642"/>
      <c r="DF10" s="642"/>
      <c r="DG10" s="642"/>
      <c r="DH10" s="642"/>
      <c r="DI10" s="642"/>
      <c r="DJ10" s="642"/>
      <c r="DK10" s="642"/>
      <c r="DL10" s="642"/>
      <c r="DM10" s="642"/>
      <c r="DN10" s="642"/>
      <c r="DO10" s="642"/>
      <c r="DP10" s="643"/>
      <c r="DQ10" s="650">
        <v>1649</v>
      </c>
      <c r="DR10" s="642"/>
      <c r="DS10" s="642"/>
      <c r="DT10" s="642"/>
      <c r="DU10" s="642"/>
      <c r="DV10" s="642"/>
      <c r="DW10" s="642"/>
      <c r="DX10" s="642"/>
      <c r="DY10" s="642"/>
      <c r="DZ10" s="642"/>
      <c r="EA10" s="642"/>
      <c r="EB10" s="642"/>
      <c r="EC10" s="651"/>
    </row>
    <row r="11" spans="2:143" ht="11.25" customHeight="1" x14ac:dyDescent="0.15">
      <c r="B11" s="638" t="s">
        <v>248</v>
      </c>
      <c r="C11" s="639"/>
      <c r="D11" s="639"/>
      <c r="E11" s="639"/>
      <c r="F11" s="639"/>
      <c r="G11" s="639"/>
      <c r="H11" s="639"/>
      <c r="I11" s="639"/>
      <c r="J11" s="639"/>
      <c r="K11" s="639"/>
      <c r="L11" s="639"/>
      <c r="M11" s="639"/>
      <c r="N11" s="639"/>
      <c r="O11" s="639"/>
      <c r="P11" s="639"/>
      <c r="Q11" s="640"/>
      <c r="R11" s="641" t="s">
        <v>129</v>
      </c>
      <c r="S11" s="642"/>
      <c r="T11" s="642"/>
      <c r="U11" s="642"/>
      <c r="V11" s="642"/>
      <c r="W11" s="642"/>
      <c r="X11" s="642"/>
      <c r="Y11" s="643"/>
      <c r="Z11" s="644" t="s">
        <v>129</v>
      </c>
      <c r="AA11" s="644"/>
      <c r="AB11" s="644"/>
      <c r="AC11" s="644"/>
      <c r="AD11" s="645" t="s">
        <v>129</v>
      </c>
      <c r="AE11" s="645"/>
      <c r="AF11" s="645"/>
      <c r="AG11" s="645"/>
      <c r="AH11" s="645"/>
      <c r="AI11" s="645"/>
      <c r="AJ11" s="645"/>
      <c r="AK11" s="645"/>
      <c r="AL11" s="646" t="s">
        <v>129</v>
      </c>
      <c r="AM11" s="647"/>
      <c r="AN11" s="647"/>
      <c r="AO11" s="648"/>
      <c r="AP11" s="638" t="s">
        <v>249</v>
      </c>
      <c r="AQ11" s="639"/>
      <c r="AR11" s="639"/>
      <c r="AS11" s="639"/>
      <c r="AT11" s="639"/>
      <c r="AU11" s="639"/>
      <c r="AV11" s="639"/>
      <c r="AW11" s="639"/>
      <c r="AX11" s="639"/>
      <c r="AY11" s="639"/>
      <c r="AZ11" s="639"/>
      <c r="BA11" s="639"/>
      <c r="BB11" s="639"/>
      <c r="BC11" s="639"/>
      <c r="BD11" s="639"/>
      <c r="BE11" s="639"/>
      <c r="BF11" s="640"/>
      <c r="BG11" s="641">
        <v>148537</v>
      </c>
      <c r="BH11" s="642"/>
      <c r="BI11" s="642"/>
      <c r="BJ11" s="642"/>
      <c r="BK11" s="642"/>
      <c r="BL11" s="642"/>
      <c r="BM11" s="642"/>
      <c r="BN11" s="643"/>
      <c r="BO11" s="644">
        <v>3.3</v>
      </c>
      <c r="BP11" s="644"/>
      <c r="BQ11" s="644"/>
      <c r="BR11" s="644"/>
      <c r="BS11" s="650" t="s">
        <v>129</v>
      </c>
      <c r="BT11" s="642"/>
      <c r="BU11" s="642"/>
      <c r="BV11" s="642"/>
      <c r="BW11" s="642"/>
      <c r="BX11" s="642"/>
      <c r="BY11" s="642"/>
      <c r="BZ11" s="642"/>
      <c r="CA11" s="642"/>
      <c r="CB11" s="651"/>
      <c r="CD11" s="656" t="s">
        <v>250</v>
      </c>
      <c r="CE11" s="657"/>
      <c r="CF11" s="657"/>
      <c r="CG11" s="657"/>
      <c r="CH11" s="657"/>
      <c r="CI11" s="657"/>
      <c r="CJ11" s="657"/>
      <c r="CK11" s="657"/>
      <c r="CL11" s="657"/>
      <c r="CM11" s="657"/>
      <c r="CN11" s="657"/>
      <c r="CO11" s="657"/>
      <c r="CP11" s="657"/>
      <c r="CQ11" s="658"/>
      <c r="CR11" s="641">
        <v>1298942</v>
      </c>
      <c r="CS11" s="642"/>
      <c r="CT11" s="642"/>
      <c r="CU11" s="642"/>
      <c r="CV11" s="642"/>
      <c r="CW11" s="642"/>
      <c r="CX11" s="642"/>
      <c r="CY11" s="643"/>
      <c r="CZ11" s="644">
        <v>5.4</v>
      </c>
      <c r="DA11" s="644"/>
      <c r="DB11" s="644"/>
      <c r="DC11" s="644"/>
      <c r="DD11" s="650">
        <v>239749</v>
      </c>
      <c r="DE11" s="642"/>
      <c r="DF11" s="642"/>
      <c r="DG11" s="642"/>
      <c r="DH11" s="642"/>
      <c r="DI11" s="642"/>
      <c r="DJ11" s="642"/>
      <c r="DK11" s="642"/>
      <c r="DL11" s="642"/>
      <c r="DM11" s="642"/>
      <c r="DN11" s="642"/>
      <c r="DO11" s="642"/>
      <c r="DP11" s="643"/>
      <c r="DQ11" s="650">
        <v>965887</v>
      </c>
      <c r="DR11" s="642"/>
      <c r="DS11" s="642"/>
      <c r="DT11" s="642"/>
      <c r="DU11" s="642"/>
      <c r="DV11" s="642"/>
      <c r="DW11" s="642"/>
      <c r="DX11" s="642"/>
      <c r="DY11" s="642"/>
      <c r="DZ11" s="642"/>
      <c r="EA11" s="642"/>
      <c r="EB11" s="642"/>
      <c r="EC11" s="651"/>
    </row>
    <row r="12" spans="2:143" ht="11.25" customHeight="1" x14ac:dyDescent="0.15">
      <c r="B12" s="638" t="s">
        <v>251</v>
      </c>
      <c r="C12" s="639"/>
      <c r="D12" s="639"/>
      <c r="E12" s="639"/>
      <c r="F12" s="639"/>
      <c r="G12" s="639"/>
      <c r="H12" s="639"/>
      <c r="I12" s="639"/>
      <c r="J12" s="639"/>
      <c r="K12" s="639"/>
      <c r="L12" s="639"/>
      <c r="M12" s="639"/>
      <c r="N12" s="639"/>
      <c r="O12" s="639"/>
      <c r="P12" s="639"/>
      <c r="Q12" s="640"/>
      <c r="R12" s="641">
        <v>654612</v>
      </c>
      <c r="S12" s="642"/>
      <c r="T12" s="642"/>
      <c r="U12" s="642"/>
      <c r="V12" s="642"/>
      <c r="W12" s="642"/>
      <c r="X12" s="642"/>
      <c r="Y12" s="643"/>
      <c r="Z12" s="644">
        <v>2.6</v>
      </c>
      <c r="AA12" s="644"/>
      <c r="AB12" s="644"/>
      <c r="AC12" s="644"/>
      <c r="AD12" s="645">
        <v>654612</v>
      </c>
      <c r="AE12" s="645"/>
      <c r="AF12" s="645"/>
      <c r="AG12" s="645"/>
      <c r="AH12" s="645"/>
      <c r="AI12" s="645"/>
      <c r="AJ12" s="645"/>
      <c r="AK12" s="645"/>
      <c r="AL12" s="646">
        <v>4.9000000000000004</v>
      </c>
      <c r="AM12" s="647"/>
      <c r="AN12" s="647"/>
      <c r="AO12" s="648"/>
      <c r="AP12" s="638" t="s">
        <v>252</v>
      </c>
      <c r="AQ12" s="639"/>
      <c r="AR12" s="639"/>
      <c r="AS12" s="639"/>
      <c r="AT12" s="639"/>
      <c r="AU12" s="639"/>
      <c r="AV12" s="639"/>
      <c r="AW12" s="639"/>
      <c r="AX12" s="639"/>
      <c r="AY12" s="639"/>
      <c r="AZ12" s="639"/>
      <c r="BA12" s="639"/>
      <c r="BB12" s="639"/>
      <c r="BC12" s="639"/>
      <c r="BD12" s="639"/>
      <c r="BE12" s="639"/>
      <c r="BF12" s="640"/>
      <c r="BG12" s="641">
        <v>2536624</v>
      </c>
      <c r="BH12" s="642"/>
      <c r="BI12" s="642"/>
      <c r="BJ12" s="642"/>
      <c r="BK12" s="642"/>
      <c r="BL12" s="642"/>
      <c r="BM12" s="642"/>
      <c r="BN12" s="643"/>
      <c r="BO12" s="644">
        <v>55.5</v>
      </c>
      <c r="BP12" s="644"/>
      <c r="BQ12" s="644"/>
      <c r="BR12" s="644"/>
      <c r="BS12" s="650">
        <v>309473</v>
      </c>
      <c r="BT12" s="642"/>
      <c r="BU12" s="642"/>
      <c r="BV12" s="642"/>
      <c r="BW12" s="642"/>
      <c r="BX12" s="642"/>
      <c r="BY12" s="642"/>
      <c r="BZ12" s="642"/>
      <c r="CA12" s="642"/>
      <c r="CB12" s="651"/>
      <c r="CD12" s="656" t="s">
        <v>253</v>
      </c>
      <c r="CE12" s="657"/>
      <c r="CF12" s="657"/>
      <c r="CG12" s="657"/>
      <c r="CH12" s="657"/>
      <c r="CI12" s="657"/>
      <c r="CJ12" s="657"/>
      <c r="CK12" s="657"/>
      <c r="CL12" s="657"/>
      <c r="CM12" s="657"/>
      <c r="CN12" s="657"/>
      <c r="CO12" s="657"/>
      <c r="CP12" s="657"/>
      <c r="CQ12" s="658"/>
      <c r="CR12" s="641">
        <v>1090212</v>
      </c>
      <c r="CS12" s="642"/>
      <c r="CT12" s="642"/>
      <c r="CU12" s="642"/>
      <c r="CV12" s="642"/>
      <c r="CW12" s="642"/>
      <c r="CX12" s="642"/>
      <c r="CY12" s="643"/>
      <c r="CZ12" s="644">
        <v>4.5</v>
      </c>
      <c r="DA12" s="644"/>
      <c r="DB12" s="644"/>
      <c r="DC12" s="644"/>
      <c r="DD12" s="650" t="s">
        <v>129</v>
      </c>
      <c r="DE12" s="642"/>
      <c r="DF12" s="642"/>
      <c r="DG12" s="642"/>
      <c r="DH12" s="642"/>
      <c r="DI12" s="642"/>
      <c r="DJ12" s="642"/>
      <c r="DK12" s="642"/>
      <c r="DL12" s="642"/>
      <c r="DM12" s="642"/>
      <c r="DN12" s="642"/>
      <c r="DO12" s="642"/>
      <c r="DP12" s="643"/>
      <c r="DQ12" s="650">
        <v>535785</v>
      </c>
      <c r="DR12" s="642"/>
      <c r="DS12" s="642"/>
      <c r="DT12" s="642"/>
      <c r="DU12" s="642"/>
      <c r="DV12" s="642"/>
      <c r="DW12" s="642"/>
      <c r="DX12" s="642"/>
      <c r="DY12" s="642"/>
      <c r="DZ12" s="642"/>
      <c r="EA12" s="642"/>
      <c r="EB12" s="642"/>
      <c r="EC12" s="651"/>
    </row>
    <row r="13" spans="2:143" ht="11.25" customHeight="1" x14ac:dyDescent="0.15">
      <c r="B13" s="638" t="s">
        <v>254</v>
      </c>
      <c r="C13" s="639"/>
      <c r="D13" s="639"/>
      <c r="E13" s="639"/>
      <c r="F13" s="639"/>
      <c r="G13" s="639"/>
      <c r="H13" s="639"/>
      <c r="I13" s="639"/>
      <c r="J13" s="639"/>
      <c r="K13" s="639"/>
      <c r="L13" s="639"/>
      <c r="M13" s="639"/>
      <c r="N13" s="639"/>
      <c r="O13" s="639"/>
      <c r="P13" s="639"/>
      <c r="Q13" s="640"/>
      <c r="R13" s="641">
        <v>3367</v>
      </c>
      <c r="S13" s="642"/>
      <c r="T13" s="642"/>
      <c r="U13" s="642"/>
      <c r="V13" s="642"/>
      <c r="W13" s="642"/>
      <c r="X13" s="642"/>
      <c r="Y13" s="643"/>
      <c r="Z13" s="644">
        <v>0</v>
      </c>
      <c r="AA13" s="644"/>
      <c r="AB13" s="644"/>
      <c r="AC13" s="644"/>
      <c r="AD13" s="645">
        <v>3367</v>
      </c>
      <c r="AE13" s="645"/>
      <c r="AF13" s="645"/>
      <c r="AG13" s="645"/>
      <c r="AH13" s="645"/>
      <c r="AI13" s="645"/>
      <c r="AJ13" s="645"/>
      <c r="AK13" s="645"/>
      <c r="AL13" s="646">
        <v>0</v>
      </c>
      <c r="AM13" s="647"/>
      <c r="AN13" s="647"/>
      <c r="AO13" s="648"/>
      <c r="AP13" s="638" t="s">
        <v>255</v>
      </c>
      <c r="AQ13" s="639"/>
      <c r="AR13" s="639"/>
      <c r="AS13" s="639"/>
      <c r="AT13" s="639"/>
      <c r="AU13" s="639"/>
      <c r="AV13" s="639"/>
      <c r="AW13" s="639"/>
      <c r="AX13" s="639"/>
      <c r="AY13" s="639"/>
      <c r="AZ13" s="639"/>
      <c r="BA13" s="639"/>
      <c r="BB13" s="639"/>
      <c r="BC13" s="639"/>
      <c r="BD13" s="639"/>
      <c r="BE13" s="639"/>
      <c r="BF13" s="640"/>
      <c r="BG13" s="641">
        <v>2520317</v>
      </c>
      <c r="BH13" s="642"/>
      <c r="BI13" s="642"/>
      <c r="BJ13" s="642"/>
      <c r="BK13" s="642"/>
      <c r="BL13" s="642"/>
      <c r="BM13" s="642"/>
      <c r="BN13" s="643"/>
      <c r="BO13" s="644">
        <v>55.2</v>
      </c>
      <c r="BP13" s="644"/>
      <c r="BQ13" s="644"/>
      <c r="BR13" s="644"/>
      <c r="BS13" s="650">
        <v>309473</v>
      </c>
      <c r="BT13" s="642"/>
      <c r="BU13" s="642"/>
      <c r="BV13" s="642"/>
      <c r="BW13" s="642"/>
      <c r="BX13" s="642"/>
      <c r="BY13" s="642"/>
      <c r="BZ13" s="642"/>
      <c r="CA13" s="642"/>
      <c r="CB13" s="651"/>
      <c r="CD13" s="656" t="s">
        <v>256</v>
      </c>
      <c r="CE13" s="657"/>
      <c r="CF13" s="657"/>
      <c r="CG13" s="657"/>
      <c r="CH13" s="657"/>
      <c r="CI13" s="657"/>
      <c r="CJ13" s="657"/>
      <c r="CK13" s="657"/>
      <c r="CL13" s="657"/>
      <c r="CM13" s="657"/>
      <c r="CN13" s="657"/>
      <c r="CO13" s="657"/>
      <c r="CP13" s="657"/>
      <c r="CQ13" s="658"/>
      <c r="CR13" s="641">
        <v>1942668</v>
      </c>
      <c r="CS13" s="642"/>
      <c r="CT13" s="642"/>
      <c r="CU13" s="642"/>
      <c r="CV13" s="642"/>
      <c r="CW13" s="642"/>
      <c r="CX13" s="642"/>
      <c r="CY13" s="643"/>
      <c r="CZ13" s="644">
        <v>8.1</v>
      </c>
      <c r="DA13" s="644"/>
      <c r="DB13" s="644"/>
      <c r="DC13" s="644"/>
      <c r="DD13" s="650">
        <v>473441</v>
      </c>
      <c r="DE13" s="642"/>
      <c r="DF13" s="642"/>
      <c r="DG13" s="642"/>
      <c r="DH13" s="642"/>
      <c r="DI13" s="642"/>
      <c r="DJ13" s="642"/>
      <c r="DK13" s="642"/>
      <c r="DL13" s="642"/>
      <c r="DM13" s="642"/>
      <c r="DN13" s="642"/>
      <c r="DO13" s="642"/>
      <c r="DP13" s="643"/>
      <c r="DQ13" s="650">
        <v>1490298</v>
      </c>
      <c r="DR13" s="642"/>
      <c r="DS13" s="642"/>
      <c r="DT13" s="642"/>
      <c r="DU13" s="642"/>
      <c r="DV13" s="642"/>
      <c r="DW13" s="642"/>
      <c r="DX13" s="642"/>
      <c r="DY13" s="642"/>
      <c r="DZ13" s="642"/>
      <c r="EA13" s="642"/>
      <c r="EB13" s="642"/>
      <c r="EC13" s="651"/>
    </row>
    <row r="14" spans="2:143" ht="11.25" customHeight="1" x14ac:dyDescent="0.15">
      <c r="B14" s="638" t="s">
        <v>257</v>
      </c>
      <c r="C14" s="639"/>
      <c r="D14" s="639"/>
      <c r="E14" s="639"/>
      <c r="F14" s="639"/>
      <c r="G14" s="639"/>
      <c r="H14" s="639"/>
      <c r="I14" s="639"/>
      <c r="J14" s="639"/>
      <c r="K14" s="639"/>
      <c r="L14" s="639"/>
      <c r="M14" s="639"/>
      <c r="N14" s="639"/>
      <c r="O14" s="639"/>
      <c r="P14" s="639"/>
      <c r="Q14" s="640"/>
      <c r="R14" s="641" t="s">
        <v>129</v>
      </c>
      <c r="S14" s="642"/>
      <c r="T14" s="642"/>
      <c r="U14" s="642"/>
      <c r="V14" s="642"/>
      <c r="W14" s="642"/>
      <c r="X14" s="642"/>
      <c r="Y14" s="643"/>
      <c r="Z14" s="644" t="s">
        <v>129</v>
      </c>
      <c r="AA14" s="644"/>
      <c r="AB14" s="644"/>
      <c r="AC14" s="644"/>
      <c r="AD14" s="645" t="s">
        <v>129</v>
      </c>
      <c r="AE14" s="645"/>
      <c r="AF14" s="645"/>
      <c r="AG14" s="645"/>
      <c r="AH14" s="645"/>
      <c r="AI14" s="645"/>
      <c r="AJ14" s="645"/>
      <c r="AK14" s="645"/>
      <c r="AL14" s="646" t="s">
        <v>129</v>
      </c>
      <c r="AM14" s="647"/>
      <c r="AN14" s="647"/>
      <c r="AO14" s="648"/>
      <c r="AP14" s="638" t="s">
        <v>258</v>
      </c>
      <c r="AQ14" s="639"/>
      <c r="AR14" s="639"/>
      <c r="AS14" s="639"/>
      <c r="AT14" s="639"/>
      <c r="AU14" s="639"/>
      <c r="AV14" s="639"/>
      <c r="AW14" s="639"/>
      <c r="AX14" s="639"/>
      <c r="AY14" s="639"/>
      <c r="AZ14" s="639"/>
      <c r="BA14" s="639"/>
      <c r="BB14" s="639"/>
      <c r="BC14" s="639"/>
      <c r="BD14" s="639"/>
      <c r="BE14" s="639"/>
      <c r="BF14" s="640"/>
      <c r="BG14" s="641">
        <v>100777</v>
      </c>
      <c r="BH14" s="642"/>
      <c r="BI14" s="642"/>
      <c r="BJ14" s="642"/>
      <c r="BK14" s="642"/>
      <c r="BL14" s="642"/>
      <c r="BM14" s="642"/>
      <c r="BN14" s="643"/>
      <c r="BO14" s="644">
        <v>2.2000000000000002</v>
      </c>
      <c r="BP14" s="644"/>
      <c r="BQ14" s="644"/>
      <c r="BR14" s="644"/>
      <c r="BS14" s="650" t="s">
        <v>129</v>
      </c>
      <c r="BT14" s="642"/>
      <c r="BU14" s="642"/>
      <c r="BV14" s="642"/>
      <c r="BW14" s="642"/>
      <c r="BX14" s="642"/>
      <c r="BY14" s="642"/>
      <c r="BZ14" s="642"/>
      <c r="CA14" s="642"/>
      <c r="CB14" s="651"/>
      <c r="CD14" s="656" t="s">
        <v>259</v>
      </c>
      <c r="CE14" s="657"/>
      <c r="CF14" s="657"/>
      <c r="CG14" s="657"/>
      <c r="CH14" s="657"/>
      <c r="CI14" s="657"/>
      <c r="CJ14" s="657"/>
      <c r="CK14" s="657"/>
      <c r="CL14" s="657"/>
      <c r="CM14" s="657"/>
      <c r="CN14" s="657"/>
      <c r="CO14" s="657"/>
      <c r="CP14" s="657"/>
      <c r="CQ14" s="658"/>
      <c r="CR14" s="641">
        <v>1039047</v>
      </c>
      <c r="CS14" s="642"/>
      <c r="CT14" s="642"/>
      <c r="CU14" s="642"/>
      <c r="CV14" s="642"/>
      <c r="CW14" s="642"/>
      <c r="CX14" s="642"/>
      <c r="CY14" s="643"/>
      <c r="CZ14" s="644">
        <v>4.3</v>
      </c>
      <c r="DA14" s="644"/>
      <c r="DB14" s="644"/>
      <c r="DC14" s="644"/>
      <c r="DD14" s="650">
        <v>146307</v>
      </c>
      <c r="DE14" s="642"/>
      <c r="DF14" s="642"/>
      <c r="DG14" s="642"/>
      <c r="DH14" s="642"/>
      <c r="DI14" s="642"/>
      <c r="DJ14" s="642"/>
      <c r="DK14" s="642"/>
      <c r="DL14" s="642"/>
      <c r="DM14" s="642"/>
      <c r="DN14" s="642"/>
      <c r="DO14" s="642"/>
      <c r="DP14" s="643"/>
      <c r="DQ14" s="650">
        <v>848878</v>
      </c>
      <c r="DR14" s="642"/>
      <c r="DS14" s="642"/>
      <c r="DT14" s="642"/>
      <c r="DU14" s="642"/>
      <c r="DV14" s="642"/>
      <c r="DW14" s="642"/>
      <c r="DX14" s="642"/>
      <c r="DY14" s="642"/>
      <c r="DZ14" s="642"/>
      <c r="EA14" s="642"/>
      <c r="EB14" s="642"/>
      <c r="EC14" s="651"/>
    </row>
    <row r="15" spans="2:143" ht="11.25" customHeight="1" x14ac:dyDescent="0.15">
      <c r="B15" s="638" t="s">
        <v>260</v>
      </c>
      <c r="C15" s="639"/>
      <c r="D15" s="639"/>
      <c r="E15" s="639"/>
      <c r="F15" s="639"/>
      <c r="G15" s="639"/>
      <c r="H15" s="639"/>
      <c r="I15" s="639"/>
      <c r="J15" s="639"/>
      <c r="K15" s="639"/>
      <c r="L15" s="639"/>
      <c r="M15" s="639"/>
      <c r="N15" s="639"/>
      <c r="O15" s="639"/>
      <c r="P15" s="639"/>
      <c r="Q15" s="640"/>
      <c r="R15" s="641">
        <v>65131</v>
      </c>
      <c r="S15" s="642"/>
      <c r="T15" s="642"/>
      <c r="U15" s="642"/>
      <c r="V15" s="642"/>
      <c r="W15" s="642"/>
      <c r="X15" s="642"/>
      <c r="Y15" s="643"/>
      <c r="Z15" s="644">
        <v>0.3</v>
      </c>
      <c r="AA15" s="644"/>
      <c r="AB15" s="644"/>
      <c r="AC15" s="644"/>
      <c r="AD15" s="645">
        <v>65131</v>
      </c>
      <c r="AE15" s="645"/>
      <c r="AF15" s="645"/>
      <c r="AG15" s="645"/>
      <c r="AH15" s="645"/>
      <c r="AI15" s="645"/>
      <c r="AJ15" s="645"/>
      <c r="AK15" s="645"/>
      <c r="AL15" s="646">
        <v>0.5</v>
      </c>
      <c r="AM15" s="647"/>
      <c r="AN15" s="647"/>
      <c r="AO15" s="648"/>
      <c r="AP15" s="638" t="s">
        <v>261</v>
      </c>
      <c r="AQ15" s="639"/>
      <c r="AR15" s="639"/>
      <c r="AS15" s="639"/>
      <c r="AT15" s="639"/>
      <c r="AU15" s="639"/>
      <c r="AV15" s="639"/>
      <c r="AW15" s="639"/>
      <c r="AX15" s="639"/>
      <c r="AY15" s="639"/>
      <c r="AZ15" s="639"/>
      <c r="BA15" s="639"/>
      <c r="BB15" s="639"/>
      <c r="BC15" s="639"/>
      <c r="BD15" s="639"/>
      <c r="BE15" s="639"/>
      <c r="BF15" s="640"/>
      <c r="BG15" s="641">
        <v>207476</v>
      </c>
      <c r="BH15" s="642"/>
      <c r="BI15" s="642"/>
      <c r="BJ15" s="642"/>
      <c r="BK15" s="642"/>
      <c r="BL15" s="642"/>
      <c r="BM15" s="642"/>
      <c r="BN15" s="643"/>
      <c r="BO15" s="644">
        <v>4.5</v>
      </c>
      <c r="BP15" s="644"/>
      <c r="BQ15" s="644"/>
      <c r="BR15" s="644"/>
      <c r="BS15" s="650" t="s">
        <v>129</v>
      </c>
      <c r="BT15" s="642"/>
      <c r="BU15" s="642"/>
      <c r="BV15" s="642"/>
      <c r="BW15" s="642"/>
      <c r="BX15" s="642"/>
      <c r="BY15" s="642"/>
      <c r="BZ15" s="642"/>
      <c r="CA15" s="642"/>
      <c r="CB15" s="651"/>
      <c r="CD15" s="656" t="s">
        <v>262</v>
      </c>
      <c r="CE15" s="657"/>
      <c r="CF15" s="657"/>
      <c r="CG15" s="657"/>
      <c r="CH15" s="657"/>
      <c r="CI15" s="657"/>
      <c r="CJ15" s="657"/>
      <c r="CK15" s="657"/>
      <c r="CL15" s="657"/>
      <c r="CM15" s="657"/>
      <c r="CN15" s="657"/>
      <c r="CO15" s="657"/>
      <c r="CP15" s="657"/>
      <c r="CQ15" s="658"/>
      <c r="CR15" s="641">
        <v>2123978</v>
      </c>
      <c r="CS15" s="642"/>
      <c r="CT15" s="642"/>
      <c r="CU15" s="642"/>
      <c r="CV15" s="642"/>
      <c r="CW15" s="642"/>
      <c r="CX15" s="642"/>
      <c r="CY15" s="643"/>
      <c r="CZ15" s="644">
        <v>8.8000000000000007</v>
      </c>
      <c r="DA15" s="644"/>
      <c r="DB15" s="644"/>
      <c r="DC15" s="644"/>
      <c r="DD15" s="650">
        <v>789595</v>
      </c>
      <c r="DE15" s="642"/>
      <c r="DF15" s="642"/>
      <c r="DG15" s="642"/>
      <c r="DH15" s="642"/>
      <c r="DI15" s="642"/>
      <c r="DJ15" s="642"/>
      <c r="DK15" s="642"/>
      <c r="DL15" s="642"/>
      <c r="DM15" s="642"/>
      <c r="DN15" s="642"/>
      <c r="DO15" s="642"/>
      <c r="DP15" s="643"/>
      <c r="DQ15" s="650">
        <v>1221412</v>
      </c>
      <c r="DR15" s="642"/>
      <c r="DS15" s="642"/>
      <c r="DT15" s="642"/>
      <c r="DU15" s="642"/>
      <c r="DV15" s="642"/>
      <c r="DW15" s="642"/>
      <c r="DX15" s="642"/>
      <c r="DY15" s="642"/>
      <c r="DZ15" s="642"/>
      <c r="EA15" s="642"/>
      <c r="EB15" s="642"/>
      <c r="EC15" s="651"/>
    </row>
    <row r="16" spans="2:143" ht="11.25" customHeight="1" x14ac:dyDescent="0.15">
      <c r="B16" s="638" t="s">
        <v>263</v>
      </c>
      <c r="C16" s="639"/>
      <c r="D16" s="639"/>
      <c r="E16" s="639"/>
      <c r="F16" s="639"/>
      <c r="G16" s="639"/>
      <c r="H16" s="639"/>
      <c r="I16" s="639"/>
      <c r="J16" s="639"/>
      <c r="K16" s="639"/>
      <c r="L16" s="639"/>
      <c r="M16" s="639"/>
      <c r="N16" s="639"/>
      <c r="O16" s="639"/>
      <c r="P16" s="639"/>
      <c r="Q16" s="640"/>
      <c r="R16" s="641" t="s">
        <v>129</v>
      </c>
      <c r="S16" s="642"/>
      <c r="T16" s="642"/>
      <c r="U16" s="642"/>
      <c r="V16" s="642"/>
      <c r="W16" s="642"/>
      <c r="X16" s="642"/>
      <c r="Y16" s="643"/>
      <c r="Z16" s="644" t="s">
        <v>129</v>
      </c>
      <c r="AA16" s="644"/>
      <c r="AB16" s="644"/>
      <c r="AC16" s="644"/>
      <c r="AD16" s="645" t="s">
        <v>129</v>
      </c>
      <c r="AE16" s="645"/>
      <c r="AF16" s="645"/>
      <c r="AG16" s="645"/>
      <c r="AH16" s="645"/>
      <c r="AI16" s="645"/>
      <c r="AJ16" s="645"/>
      <c r="AK16" s="645"/>
      <c r="AL16" s="646" t="s">
        <v>129</v>
      </c>
      <c r="AM16" s="647"/>
      <c r="AN16" s="647"/>
      <c r="AO16" s="648"/>
      <c r="AP16" s="638" t="s">
        <v>264</v>
      </c>
      <c r="AQ16" s="639"/>
      <c r="AR16" s="639"/>
      <c r="AS16" s="639"/>
      <c r="AT16" s="639"/>
      <c r="AU16" s="639"/>
      <c r="AV16" s="639"/>
      <c r="AW16" s="639"/>
      <c r="AX16" s="639"/>
      <c r="AY16" s="639"/>
      <c r="AZ16" s="639"/>
      <c r="BA16" s="639"/>
      <c r="BB16" s="639"/>
      <c r="BC16" s="639"/>
      <c r="BD16" s="639"/>
      <c r="BE16" s="639"/>
      <c r="BF16" s="640"/>
      <c r="BG16" s="641" t="s">
        <v>129</v>
      </c>
      <c r="BH16" s="642"/>
      <c r="BI16" s="642"/>
      <c r="BJ16" s="642"/>
      <c r="BK16" s="642"/>
      <c r="BL16" s="642"/>
      <c r="BM16" s="642"/>
      <c r="BN16" s="643"/>
      <c r="BO16" s="644" t="s">
        <v>129</v>
      </c>
      <c r="BP16" s="644"/>
      <c r="BQ16" s="644"/>
      <c r="BR16" s="644"/>
      <c r="BS16" s="650" t="s">
        <v>129</v>
      </c>
      <c r="BT16" s="642"/>
      <c r="BU16" s="642"/>
      <c r="BV16" s="642"/>
      <c r="BW16" s="642"/>
      <c r="BX16" s="642"/>
      <c r="BY16" s="642"/>
      <c r="BZ16" s="642"/>
      <c r="CA16" s="642"/>
      <c r="CB16" s="651"/>
      <c r="CD16" s="656" t="s">
        <v>265</v>
      </c>
      <c r="CE16" s="657"/>
      <c r="CF16" s="657"/>
      <c r="CG16" s="657"/>
      <c r="CH16" s="657"/>
      <c r="CI16" s="657"/>
      <c r="CJ16" s="657"/>
      <c r="CK16" s="657"/>
      <c r="CL16" s="657"/>
      <c r="CM16" s="657"/>
      <c r="CN16" s="657"/>
      <c r="CO16" s="657"/>
      <c r="CP16" s="657"/>
      <c r="CQ16" s="658"/>
      <c r="CR16" s="641">
        <v>1378876</v>
      </c>
      <c r="CS16" s="642"/>
      <c r="CT16" s="642"/>
      <c r="CU16" s="642"/>
      <c r="CV16" s="642"/>
      <c r="CW16" s="642"/>
      <c r="CX16" s="642"/>
      <c r="CY16" s="643"/>
      <c r="CZ16" s="644">
        <v>5.7</v>
      </c>
      <c r="DA16" s="644"/>
      <c r="DB16" s="644"/>
      <c r="DC16" s="644"/>
      <c r="DD16" s="650" t="s">
        <v>129</v>
      </c>
      <c r="DE16" s="642"/>
      <c r="DF16" s="642"/>
      <c r="DG16" s="642"/>
      <c r="DH16" s="642"/>
      <c r="DI16" s="642"/>
      <c r="DJ16" s="642"/>
      <c r="DK16" s="642"/>
      <c r="DL16" s="642"/>
      <c r="DM16" s="642"/>
      <c r="DN16" s="642"/>
      <c r="DO16" s="642"/>
      <c r="DP16" s="643"/>
      <c r="DQ16" s="650">
        <v>739002</v>
      </c>
      <c r="DR16" s="642"/>
      <c r="DS16" s="642"/>
      <c r="DT16" s="642"/>
      <c r="DU16" s="642"/>
      <c r="DV16" s="642"/>
      <c r="DW16" s="642"/>
      <c r="DX16" s="642"/>
      <c r="DY16" s="642"/>
      <c r="DZ16" s="642"/>
      <c r="EA16" s="642"/>
      <c r="EB16" s="642"/>
      <c r="EC16" s="651"/>
    </row>
    <row r="17" spans="2:133" ht="11.25" customHeight="1" x14ac:dyDescent="0.15">
      <c r="B17" s="638" t="s">
        <v>266</v>
      </c>
      <c r="C17" s="639"/>
      <c r="D17" s="639"/>
      <c r="E17" s="639"/>
      <c r="F17" s="639"/>
      <c r="G17" s="639"/>
      <c r="H17" s="639"/>
      <c r="I17" s="639"/>
      <c r="J17" s="639"/>
      <c r="K17" s="639"/>
      <c r="L17" s="639"/>
      <c r="M17" s="639"/>
      <c r="N17" s="639"/>
      <c r="O17" s="639"/>
      <c r="P17" s="639"/>
      <c r="Q17" s="640"/>
      <c r="R17" s="641">
        <v>11573</v>
      </c>
      <c r="S17" s="642"/>
      <c r="T17" s="642"/>
      <c r="U17" s="642"/>
      <c r="V17" s="642"/>
      <c r="W17" s="642"/>
      <c r="X17" s="642"/>
      <c r="Y17" s="643"/>
      <c r="Z17" s="644">
        <v>0</v>
      </c>
      <c r="AA17" s="644"/>
      <c r="AB17" s="644"/>
      <c r="AC17" s="644"/>
      <c r="AD17" s="645">
        <v>11573</v>
      </c>
      <c r="AE17" s="645"/>
      <c r="AF17" s="645"/>
      <c r="AG17" s="645"/>
      <c r="AH17" s="645"/>
      <c r="AI17" s="645"/>
      <c r="AJ17" s="645"/>
      <c r="AK17" s="645"/>
      <c r="AL17" s="646">
        <v>0.1</v>
      </c>
      <c r="AM17" s="647"/>
      <c r="AN17" s="647"/>
      <c r="AO17" s="648"/>
      <c r="AP17" s="638" t="s">
        <v>267</v>
      </c>
      <c r="AQ17" s="639"/>
      <c r="AR17" s="639"/>
      <c r="AS17" s="639"/>
      <c r="AT17" s="639"/>
      <c r="AU17" s="639"/>
      <c r="AV17" s="639"/>
      <c r="AW17" s="639"/>
      <c r="AX17" s="639"/>
      <c r="AY17" s="639"/>
      <c r="AZ17" s="639"/>
      <c r="BA17" s="639"/>
      <c r="BB17" s="639"/>
      <c r="BC17" s="639"/>
      <c r="BD17" s="639"/>
      <c r="BE17" s="639"/>
      <c r="BF17" s="640"/>
      <c r="BG17" s="641" t="s">
        <v>129</v>
      </c>
      <c r="BH17" s="642"/>
      <c r="BI17" s="642"/>
      <c r="BJ17" s="642"/>
      <c r="BK17" s="642"/>
      <c r="BL17" s="642"/>
      <c r="BM17" s="642"/>
      <c r="BN17" s="643"/>
      <c r="BO17" s="644" t="s">
        <v>129</v>
      </c>
      <c r="BP17" s="644"/>
      <c r="BQ17" s="644"/>
      <c r="BR17" s="644"/>
      <c r="BS17" s="650" t="s">
        <v>129</v>
      </c>
      <c r="BT17" s="642"/>
      <c r="BU17" s="642"/>
      <c r="BV17" s="642"/>
      <c r="BW17" s="642"/>
      <c r="BX17" s="642"/>
      <c r="BY17" s="642"/>
      <c r="BZ17" s="642"/>
      <c r="CA17" s="642"/>
      <c r="CB17" s="651"/>
      <c r="CD17" s="656" t="s">
        <v>268</v>
      </c>
      <c r="CE17" s="657"/>
      <c r="CF17" s="657"/>
      <c r="CG17" s="657"/>
      <c r="CH17" s="657"/>
      <c r="CI17" s="657"/>
      <c r="CJ17" s="657"/>
      <c r="CK17" s="657"/>
      <c r="CL17" s="657"/>
      <c r="CM17" s="657"/>
      <c r="CN17" s="657"/>
      <c r="CO17" s="657"/>
      <c r="CP17" s="657"/>
      <c r="CQ17" s="658"/>
      <c r="CR17" s="641">
        <v>2726740</v>
      </c>
      <c r="CS17" s="642"/>
      <c r="CT17" s="642"/>
      <c r="CU17" s="642"/>
      <c r="CV17" s="642"/>
      <c r="CW17" s="642"/>
      <c r="CX17" s="642"/>
      <c r="CY17" s="643"/>
      <c r="CZ17" s="644">
        <v>11.3</v>
      </c>
      <c r="DA17" s="644"/>
      <c r="DB17" s="644"/>
      <c r="DC17" s="644"/>
      <c r="DD17" s="650" t="s">
        <v>129</v>
      </c>
      <c r="DE17" s="642"/>
      <c r="DF17" s="642"/>
      <c r="DG17" s="642"/>
      <c r="DH17" s="642"/>
      <c r="DI17" s="642"/>
      <c r="DJ17" s="642"/>
      <c r="DK17" s="642"/>
      <c r="DL17" s="642"/>
      <c r="DM17" s="642"/>
      <c r="DN17" s="642"/>
      <c r="DO17" s="642"/>
      <c r="DP17" s="643"/>
      <c r="DQ17" s="650">
        <v>2656421</v>
      </c>
      <c r="DR17" s="642"/>
      <c r="DS17" s="642"/>
      <c r="DT17" s="642"/>
      <c r="DU17" s="642"/>
      <c r="DV17" s="642"/>
      <c r="DW17" s="642"/>
      <c r="DX17" s="642"/>
      <c r="DY17" s="642"/>
      <c r="DZ17" s="642"/>
      <c r="EA17" s="642"/>
      <c r="EB17" s="642"/>
      <c r="EC17" s="651"/>
    </row>
    <row r="18" spans="2:133" ht="11.25" customHeight="1" x14ac:dyDescent="0.15">
      <c r="B18" s="638" t="s">
        <v>269</v>
      </c>
      <c r="C18" s="639"/>
      <c r="D18" s="639"/>
      <c r="E18" s="639"/>
      <c r="F18" s="639"/>
      <c r="G18" s="639"/>
      <c r="H18" s="639"/>
      <c r="I18" s="639"/>
      <c r="J18" s="639"/>
      <c r="K18" s="639"/>
      <c r="L18" s="639"/>
      <c r="M18" s="639"/>
      <c r="N18" s="639"/>
      <c r="O18" s="639"/>
      <c r="P18" s="639"/>
      <c r="Q18" s="640"/>
      <c r="R18" s="641">
        <v>8617497</v>
      </c>
      <c r="S18" s="642"/>
      <c r="T18" s="642"/>
      <c r="U18" s="642"/>
      <c r="V18" s="642"/>
      <c r="W18" s="642"/>
      <c r="X18" s="642"/>
      <c r="Y18" s="643"/>
      <c r="Z18" s="644">
        <v>33.9</v>
      </c>
      <c r="AA18" s="644"/>
      <c r="AB18" s="644"/>
      <c r="AC18" s="644"/>
      <c r="AD18" s="645">
        <v>7799568</v>
      </c>
      <c r="AE18" s="645"/>
      <c r="AF18" s="645"/>
      <c r="AG18" s="645"/>
      <c r="AH18" s="645"/>
      <c r="AI18" s="645"/>
      <c r="AJ18" s="645"/>
      <c r="AK18" s="645"/>
      <c r="AL18" s="646">
        <v>58.3</v>
      </c>
      <c r="AM18" s="647"/>
      <c r="AN18" s="647"/>
      <c r="AO18" s="648"/>
      <c r="AP18" s="638" t="s">
        <v>270</v>
      </c>
      <c r="AQ18" s="639"/>
      <c r="AR18" s="639"/>
      <c r="AS18" s="639"/>
      <c r="AT18" s="639"/>
      <c r="AU18" s="639"/>
      <c r="AV18" s="639"/>
      <c r="AW18" s="639"/>
      <c r="AX18" s="639"/>
      <c r="AY18" s="639"/>
      <c r="AZ18" s="639"/>
      <c r="BA18" s="639"/>
      <c r="BB18" s="639"/>
      <c r="BC18" s="639"/>
      <c r="BD18" s="639"/>
      <c r="BE18" s="639"/>
      <c r="BF18" s="640"/>
      <c r="BG18" s="641" t="s">
        <v>129</v>
      </c>
      <c r="BH18" s="642"/>
      <c r="BI18" s="642"/>
      <c r="BJ18" s="642"/>
      <c r="BK18" s="642"/>
      <c r="BL18" s="642"/>
      <c r="BM18" s="642"/>
      <c r="BN18" s="643"/>
      <c r="BO18" s="644" t="s">
        <v>129</v>
      </c>
      <c r="BP18" s="644"/>
      <c r="BQ18" s="644"/>
      <c r="BR18" s="644"/>
      <c r="BS18" s="650" t="s">
        <v>129</v>
      </c>
      <c r="BT18" s="642"/>
      <c r="BU18" s="642"/>
      <c r="BV18" s="642"/>
      <c r="BW18" s="642"/>
      <c r="BX18" s="642"/>
      <c r="BY18" s="642"/>
      <c r="BZ18" s="642"/>
      <c r="CA18" s="642"/>
      <c r="CB18" s="651"/>
      <c r="CD18" s="656" t="s">
        <v>271</v>
      </c>
      <c r="CE18" s="657"/>
      <c r="CF18" s="657"/>
      <c r="CG18" s="657"/>
      <c r="CH18" s="657"/>
      <c r="CI18" s="657"/>
      <c r="CJ18" s="657"/>
      <c r="CK18" s="657"/>
      <c r="CL18" s="657"/>
      <c r="CM18" s="657"/>
      <c r="CN18" s="657"/>
      <c r="CO18" s="657"/>
      <c r="CP18" s="657"/>
      <c r="CQ18" s="658"/>
      <c r="CR18" s="641" t="s">
        <v>129</v>
      </c>
      <c r="CS18" s="642"/>
      <c r="CT18" s="642"/>
      <c r="CU18" s="642"/>
      <c r="CV18" s="642"/>
      <c r="CW18" s="642"/>
      <c r="CX18" s="642"/>
      <c r="CY18" s="643"/>
      <c r="CZ18" s="644" t="s">
        <v>129</v>
      </c>
      <c r="DA18" s="644"/>
      <c r="DB18" s="644"/>
      <c r="DC18" s="644"/>
      <c r="DD18" s="650" t="s">
        <v>129</v>
      </c>
      <c r="DE18" s="642"/>
      <c r="DF18" s="642"/>
      <c r="DG18" s="642"/>
      <c r="DH18" s="642"/>
      <c r="DI18" s="642"/>
      <c r="DJ18" s="642"/>
      <c r="DK18" s="642"/>
      <c r="DL18" s="642"/>
      <c r="DM18" s="642"/>
      <c r="DN18" s="642"/>
      <c r="DO18" s="642"/>
      <c r="DP18" s="643"/>
      <c r="DQ18" s="650" t="s">
        <v>129</v>
      </c>
      <c r="DR18" s="642"/>
      <c r="DS18" s="642"/>
      <c r="DT18" s="642"/>
      <c r="DU18" s="642"/>
      <c r="DV18" s="642"/>
      <c r="DW18" s="642"/>
      <c r="DX18" s="642"/>
      <c r="DY18" s="642"/>
      <c r="DZ18" s="642"/>
      <c r="EA18" s="642"/>
      <c r="EB18" s="642"/>
      <c r="EC18" s="651"/>
    </row>
    <row r="19" spans="2:133" ht="11.25" customHeight="1" x14ac:dyDescent="0.15">
      <c r="B19" s="638" t="s">
        <v>272</v>
      </c>
      <c r="C19" s="639"/>
      <c r="D19" s="639"/>
      <c r="E19" s="639"/>
      <c r="F19" s="639"/>
      <c r="G19" s="639"/>
      <c r="H19" s="639"/>
      <c r="I19" s="639"/>
      <c r="J19" s="639"/>
      <c r="K19" s="639"/>
      <c r="L19" s="639"/>
      <c r="M19" s="639"/>
      <c r="N19" s="639"/>
      <c r="O19" s="639"/>
      <c r="P19" s="639"/>
      <c r="Q19" s="640"/>
      <c r="R19" s="641">
        <v>7799568</v>
      </c>
      <c r="S19" s="642"/>
      <c r="T19" s="642"/>
      <c r="U19" s="642"/>
      <c r="V19" s="642"/>
      <c r="W19" s="642"/>
      <c r="X19" s="642"/>
      <c r="Y19" s="643"/>
      <c r="Z19" s="644">
        <v>30.7</v>
      </c>
      <c r="AA19" s="644"/>
      <c r="AB19" s="644"/>
      <c r="AC19" s="644"/>
      <c r="AD19" s="645">
        <v>7799568</v>
      </c>
      <c r="AE19" s="645"/>
      <c r="AF19" s="645"/>
      <c r="AG19" s="645"/>
      <c r="AH19" s="645"/>
      <c r="AI19" s="645"/>
      <c r="AJ19" s="645"/>
      <c r="AK19" s="645"/>
      <c r="AL19" s="646">
        <v>58.3</v>
      </c>
      <c r="AM19" s="647"/>
      <c r="AN19" s="647"/>
      <c r="AO19" s="648"/>
      <c r="AP19" s="638" t="s">
        <v>273</v>
      </c>
      <c r="AQ19" s="639"/>
      <c r="AR19" s="639"/>
      <c r="AS19" s="639"/>
      <c r="AT19" s="639"/>
      <c r="AU19" s="639"/>
      <c r="AV19" s="639"/>
      <c r="AW19" s="639"/>
      <c r="AX19" s="639"/>
      <c r="AY19" s="639"/>
      <c r="AZ19" s="639"/>
      <c r="BA19" s="639"/>
      <c r="BB19" s="639"/>
      <c r="BC19" s="639"/>
      <c r="BD19" s="639"/>
      <c r="BE19" s="639"/>
      <c r="BF19" s="640"/>
      <c r="BG19" s="641">
        <v>169753</v>
      </c>
      <c r="BH19" s="642"/>
      <c r="BI19" s="642"/>
      <c r="BJ19" s="642"/>
      <c r="BK19" s="642"/>
      <c r="BL19" s="642"/>
      <c r="BM19" s="642"/>
      <c r="BN19" s="643"/>
      <c r="BO19" s="644">
        <v>3.7</v>
      </c>
      <c r="BP19" s="644"/>
      <c r="BQ19" s="644"/>
      <c r="BR19" s="644"/>
      <c r="BS19" s="650" t="s">
        <v>129</v>
      </c>
      <c r="BT19" s="642"/>
      <c r="BU19" s="642"/>
      <c r="BV19" s="642"/>
      <c r="BW19" s="642"/>
      <c r="BX19" s="642"/>
      <c r="BY19" s="642"/>
      <c r="BZ19" s="642"/>
      <c r="CA19" s="642"/>
      <c r="CB19" s="651"/>
      <c r="CD19" s="656" t="s">
        <v>274</v>
      </c>
      <c r="CE19" s="657"/>
      <c r="CF19" s="657"/>
      <c r="CG19" s="657"/>
      <c r="CH19" s="657"/>
      <c r="CI19" s="657"/>
      <c r="CJ19" s="657"/>
      <c r="CK19" s="657"/>
      <c r="CL19" s="657"/>
      <c r="CM19" s="657"/>
      <c r="CN19" s="657"/>
      <c r="CO19" s="657"/>
      <c r="CP19" s="657"/>
      <c r="CQ19" s="658"/>
      <c r="CR19" s="641" t="s">
        <v>129</v>
      </c>
      <c r="CS19" s="642"/>
      <c r="CT19" s="642"/>
      <c r="CU19" s="642"/>
      <c r="CV19" s="642"/>
      <c r="CW19" s="642"/>
      <c r="CX19" s="642"/>
      <c r="CY19" s="643"/>
      <c r="CZ19" s="644" t="s">
        <v>129</v>
      </c>
      <c r="DA19" s="644"/>
      <c r="DB19" s="644"/>
      <c r="DC19" s="644"/>
      <c r="DD19" s="650" t="s">
        <v>129</v>
      </c>
      <c r="DE19" s="642"/>
      <c r="DF19" s="642"/>
      <c r="DG19" s="642"/>
      <c r="DH19" s="642"/>
      <c r="DI19" s="642"/>
      <c r="DJ19" s="642"/>
      <c r="DK19" s="642"/>
      <c r="DL19" s="642"/>
      <c r="DM19" s="642"/>
      <c r="DN19" s="642"/>
      <c r="DO19" s="642"/>
      <c r="DP19" s="643"/>
      <c r="DQ19" s="650" t="s">
        <v>129</v>
      </c>
      <c r="DR19" s="642"/>
      <c r="DS19" s="642"/>
      <c r="DT19" s="642"/>
      <c r="DU19" s="642"/>
      <c r="DV19" s="642"/>
      <c r="DW19" s="642"/>
      <c r="DX19" s="642"/>
      <c r="DY19" s="642"/>
      <c r="DZ19" s="642"/>
      <c r="EA19" s="642"/>
      <c r="EB19" s="642"/>
      <c r="EC19" s="651"/>
    </row>
    <row r="20" spans="2:133" ht="11.25" customHeight="1" x14ac:dyDescent="0.15">
      <c r="B20" s="638" t="s">
        <v>275</v>
      </c>
      <c r="C20" s="639"/>
      <c r="D20" s="639"/>
      <c r="E20" s="639"/>
      <c r="F20" s="639"/>
      <c r="G20" s="639"/>
      <c r="H20" s="639"/>
      <c r="I20" s="639"/>
      <c r="J20" s="639"/>
      <c r="K20" s="639"/>
      <c r="L20" s="639"/>
      <c r="M20" s="639"/>
      <c r="N20" s="639"/>
      <c r="O20" s="639"/>
      <c r="P20" s="639"/>
      <c r="Q20" s="640"/>
      <c r="R20" s="641">
        <v>817885</v>
      </c>
      <c r="S20" s="642"/>
      <c r="T20" s="642"/>
      <c r="U20" s="642"/>
      <c r="V20" s="642"/>
      <c r="W20" s="642"/>
      <c r="X20" s="642"/>
      <c r="Y20" s="643"/>
      <c r="Z20" s="644">
        <v>3.2</v>
      </c>
      <c r="AA20" s="644"/>
      <c r="AB20" s="644"/>
      <c r="AC20" s="644"/>
      <c r="AD20" s="645" t="s">
        <v>129</v>
      </c>
      <c r="AE20" s="645"/>
      <c r="AF20" s="645"/>
      <c r="AG20" s="645"/>
      <c r="AH20" s="645"/>
      <c r="AI20" s="645"/>
      <c r="AJ20" s="645"/>
      <c r="AK20" s="645"/>
      <c r="AL20" s="646" t="s">
        <v>129</v>
      </c>
      <c r="AM20" s="647"/>
      <c r="AN20" s="647"/>
      <c r="AO20" s="648"/>
      <c r="AP20" s="638" t="s">
        <v>276</v>
      </c>
      <c r="AQ20" s="639"/>
      <c r="AR20" s="639"/>
      <c r="AS20" s="639"/>
      <c r="AT20" s="639"/>
      <c r="AU20" s="639"/>
      <c r="AV20" s="639"/>
      <c r="AW20" s="639"/>
      <c r="AX20" s="639"/>
      <c r="AY20" s="639"/>
      <c r="AZ20" s="639"/>
      <c r="BA20" s="639"/>
      <c r="BB20" s="639"/>
      <c r="BC20" s="639"/>
      <c r="BD20" s="639"/>
      <c r="BE20" s="639"/>
      <c r="BF20" s="640"/>
      <c r="BG20" s="641">
        <v>169753</v>
      </c>
      <c r="BH20" s="642"/>
      <c r="BI20" s="642"/>
      <c r="BJ20" s="642"/>
      <c r="BK20" s="642"/>
      <c r="BL20" s="642"/>
      <c r="BM20" s="642"/>
      <c r="BN20" s="643"/>
      <c r="BO20" s="644">
        <v>3.7</v>
      </c>
      <c r="BP20" s="644"/>
      <c r="BQ20" s="644"/>
      <c r="BR20" s="644"/>
      <c r="BS20" s="650" t="s">
        <v>129</v>
      </c>
      <c r="BT20" s="642"/>
      <c r="BU20" s="642"/>
      <c r="BV20" s="642"/>
      <c r="BW20" s="642"/>
      <c r="BX20" s="642"/>
      <c r="BY20" s="642"/>
      <c r="BZ20" s="642"/>
      <c r="CA20" s="642"/>
      <c r="CB20" s="651"/>
      <c r="CD20" s="656" t="s">
        <v>277</v>
      </c>
      <c r="CE20" s="657"/>
      <c r="CF20" s="657"/>
      <c r="CG20" s="657"/>
      <c r="CH20" s="657"/>
      <c r="CI20" s="657"/>
      <c r="CJ20" s="657"/>
      <c r="CK20" s="657"/>
      <c r="CL20" s="657"/>
      <c r="CM20" s="657"/>
      <c r="CN20" s="657"/>
      <c r="CO20" s="657"/>
      <c r="CP20" s="657"/>
      <c r="CQ20" s="658"/>
      <c r="CR20" s="641">
        <v>24046511</v>
      </c>
      <c r="CS20" s="642"/>
      <c r="CT20" s="642"/>
      <c r="CU20" s="642"/>
      <c r="CV20" s="642"/>
      <c r="CW20" s="642"/>
      <c r="CX20" s="642"/>
      <c r="CY20" s="643"/>
      <c r="CZ20" s="644">
        <v>100</v>
      </c>
      <c r="DA20" s="644"/>
      <c r="DB20" s="644"/>
      <c r="DC20" s="644"/>
      <c r="DD20" s="650">
        <v>4328008</v>
      </c>
      <c r="DE20" s="642"/>
      <c r="DF20" s="642"/>
      <c r="DG20" s="642"/>
      <c r="DH20" s="642"/>
      <c r="DI20" s="642"/>
      <c r="DJ20" s="642"/>
      <c r="DK20" s="642"/>
      <c r="DL20" s="642"/>
      <c r="DM20" s="642"/>
      <c r="DN20" s="642"/>
      <c r="DO20" s="642"/>
      <c r="DP20" s="643"/>
      <c r="DQ20" s="650">
        <v>16078917</v>
      </c>
      <c r="DR20" s="642"/>
      <c r="DS20" s="642"/>
      <c r="DT20" s="642"/>
      <c r="DU20" s="642"/>
      <c r="DV20" s="642"/>
      <c r="DW20" s="642"/>
      <c r="DX20" s="642"/>
      <c r="DY20" s="642"/>
      <c r="DZ20" s="642"/>
      <c r="EA20" s="642"/>
      <c r="EB20" s="642"/>
      <c r="EC20" s="651"/>
    </row>
    <row r="21" spans="2:133" ht="11.25" customHeight="1" x14ac:dyDescent="0.15">
      <c r="B21" s="638" t="s">
        <v>278</v>
      </c>
      <c r="C21" s="639"/>
      <c r="D21" s="639"/>
      <c r="E21" s="639"/>
      <c r="F21" s="639"/>
      <c r="G21" s="639"/>
      <c r="H21" s="639"/>
      <c r="I21" s="639"/>
      <c r="J21" s="639"/>
      <c r="K21" s="639"/>
      <c r="L21" s="639"/>
      <c r="M21" s="639"/>
      <c r="N21" s="639"/>
      <c r="O21" s="639"/>
      <c r="P21" s="639"/>
      <c r="Q21" s="640"/>
      <c r="R21" s="641">
        <v>44</v>
      </c>
      <c r="S21" s="642"/>
      <c r="T21" s="642"/>
      <c r="U21" s="642"/>
      <c r="V21" s="642"/>
      <c r="W21" s="642"/>
      <c r="X21" s="642"/>
      <c r="Y21" s="643"/>
      <c r="Z21" s="644">
        <v>0</v>
      </c>
      <c r="AA21" s="644"/>
      <c r="AB21" s="644"/>
      <c r="AC21" s="644"/>
      <c r="AD21" s="645" t="s">
        <v>129</v>
      </c>
      <c r="AE21" s="645"/>
      <c r="AF21" s="645"/>
      <c r="AG21" s="645"/>
      <c r="AH21" s="645"/>
      <c r="AI21" s="645"/>
      <c r="AJ21" s="645"/>
      <c r="AK21" s="645"/>
      <c r="AL21" s="646" t="s">
        <v>129</v>
      </c>
      <c r="AM21" s="647"/>
      <c r="AN21" s="647"/>
      <c r="AO21" s="648"/>
      <c r="AP21" s="659" t="s">
        <v>279</v>
      </c>
      <c r="AQ21" s="660"/>
      <c r="AR21" s="660"/>
      <c r="AS21" s="660"/>
      <c r="AT21" s="660"/>
      <c r="AU21" s="660"/>
      <c r="AV21" s="660"/>
      <c r="AW21" s="660"/>
      <c r="AX21" s="660"/>
      <c r="AY21" s="660"/>
      <c r="AZ21" s="660"/>
      <c r="BA21" s="660"/>
      <c r="BB21" s="660"/>
      <c r="BC21" s="660"/>
      <c r="BD21" s="660"/>
      <c r="BE21" s="660"/>
      <c r="BF21" s="661"/>
      <c r="BG21" s="641">
        <v>169753</v>
      </c>
      <c r="BH21" s="642"/>
      <c r="BI21" s="642"/>
      <c r="BJ21" s="642"/>
      <c r="BK21" s="642"/>
      <c r="BL21" s="642"/>
      <c r="BM21" s="642"/>
      <c r="BN21" s="643"/>
      <c r="BO21" s="644">
        <v>3.7</v>
      </c>
      <c r="BP21" s="644"/>
      <c r="BQ21" s="644"/>
      <c r="BR21" s="644"/>
      <c r="BS21" s="650" t="s">
        <v>129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15">
      <c r="B22" s="638" t="s">
        <v>280</v>
      </c>
      <c r="C22" s="639"/>
      <c r="D22" s="639"/>
      <c r="E22" s="639"/>
      <c r="F22" s="639"/>
      <c r="G22" s="639"/>
      <c r="H22" s="639"/>
      <c r="I22" s="639"/>
      <c r="J22" s="639"/>
      <c r="K22" s="639"/>
      <c r="L22" s="639"/>
      <c r="M22" s="639"/>
      <c r="N22" s="639"/>
      <c r="O22" s="639"/>
      <c r="P22" s="639"/>
      <c r="Q22" s="640"/>
      <c r="R22" s="641">
        <v>14155176</v>
      </c>
      <c r="S22" s="642"/>
      <c r="T22" s="642"/>
      <c r="U22" s="642"/>
      <c r="V22" s="642"/>
      <c r="W22" s="642"/>
      <c r="X22" s="642"/>
      <c r="Y22" s="643"/>
      <c r="Z22" s="644">
        <v>55.7</v>
      </c>
      <c r="AA22" s="644"/>
      <c r="AB22" s="644"/>
      <c r="AC22" s="644"/>
      <c r="AD22" s="645">
        <v>13337247</v>
      </c>
      <c r="AE22" s="645"/>
      <c r="AF22" s="645"/>
      <c r="AG22" s="645"/>
      <c r="AH22" s="645"/>
      <c r="AI22" s="645"/>
      <c r="AJ22" s="645"/>
      <c r="AK22" s="645"/>
      <c r="AL22" s="646">
        <v>99.6</v>
      </c>
      <c r="AM22" s="647"/>
      <c r="AN22" s="647"/>
      <c r="AO22" s="648"/>
      <c r="AP22" s="659" t="s">
        <v>281</v>
      </c>
      <c r="AQ22" s="660"/>
      <c r="AR22" s="660"/>
      <c r="AS22" s="660"/>
      <c r="AT22" s="660"/>
      <c r="AU22" s="660"/>
      <c r="AV22" s="660"/>
      <c r="AW22" s="660"/>
      <c r="AX22" s="660"/>
      <c r="AY22" s="660"/>
      <c r="AZ22" s="660"/>
      <c r="BA22" s="660"/>
      <c r="BB22" s="660"/>
      <c r="BC22" s="660"/>
      <c r="BD22" s="660"/>
      <c r="BE22" s="660"/>
      <c r="BF22" s="661"/>
      <c r="BG22" s="641" t="s">
        <v>129</v>
      </c>
      <c r="BH22" s="642"/>
      <c r="BI22" s="642"/>
      <c r="BJ22" s="642"/>
      <c r="BK22" s="642"/>
      <c r="BL22" s="642"/>
      <c r="BM22" s="642"/>
      <c r="BN22" s="643"/>
      <c r="BO22" s="644" t="s">
        <v>129</v>
      </c>
      <c r="BP22" s="644"/>
      <c r="BQ22" s="644"/>
      <c r="BR22" s="644"/>
      <c r="BS22" s="650" t="s">
        <v>129</v>
      </c>
      <c r="BT22" s="642"/>
      <c r="BU22" s="642"/>
      <c r="BV22" s="642"/>
      <c r="BW22" s="642"/>
      <c r="BX22" s="642"/>
      <c r="BY22" s="642"/>
      <c r="BZ22" s="642"/>
      <c r="CA22" s="642"/>
      <c r="CB22" s="651"/>
      <c r="CD22" s="623" t="s">
        <v>282</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15">
      <c r="B23" s="638" t="s">
        <v>283</v>
      </c>
      <c r="C23" s="639"/>
      <c r="D23" s="639"/>
      <c r="E23" s="639"/>
      <c r="F23" s="639"/>
      <c r="G23" s="639"/>
      <c r="H23" s="639"/>
      <c r="I23" s="639"/>
      <c r="J23" s="639"/>
      <c r="K23" s="639"/>
      <c r="L23" s="639"/>
      <c r="M23" s="639"/>
      <c r="N23" s="639"/>
      <c r="O23" s="639"/>
      <c r="P23" s="639"/>
      <c r="Q23" s="640"/>
      <c r="R23" s="641">
        <v>2496</v>
      </c>
      <c r="S23" s="642"/>
      <c r="T23" s="642"/>
      <c r="U23" s="642"/>
      <c r="V23" s="642"/>
      <c r="W23" s="642"/>
      <c r="X23" s="642"/>
      <c r="Y23" s="643"/>
      <c r="Z23" s="644">
        <v>0</v>
      </c>
      <c r="AA23" s="644"/>
      <c r="AB23" s="644"/>
      <c r="AC23" s="644"/>
      <c r="AD23" s="645">
        <v>2496</v>
      </c>
      <c r="AE23" s="645"/>
      <c r="AF23" s="645"/>
      <c r="AG23" s="645"/>
      <c r="AH23" s="645"/>
      <c r="AI23" s="645"/>
      <c r="AJ23" s="645"/>
      <c r="AK23" s="645"/>
      <c r="AL23" s="646">
        <v>0</v>
      </c>
      <c r="AM23" s="647"/>
      <c r="AN23" s="647"/>
      <c r="AO23" s="648"/>
      <c r="AP23" s="659" t="s">
        <v>284</v>
      </c>
      <c r="AQ23" s="660"/>
      <c r="AR23" s="660"/>
      <c r="AS23" s="660"/>
      <c r="AT23" s="660"/>
      <c r="AU23" s="660"/>
      <c r="AV23" s="660"/>
      <c r="AW23" s="660"/>
      <c r="AX23" s="660"/>
      <c r="AY23" s="660"/>
      <c r="AZ23" s="660"/>
      <c r="BA23" s="660"/>
      <c r="BB23" s="660"/>
      <c r="BC23" s="660"/>
      <c r="BD23" s="660"/>
      <c r="BE23" s="660"/>
      <c r="BF23" s="661"/>
      <c r="BG23" s="641" t="s">
        <v>129</v>
      </c>
      <c r="BH23" s="642"/>
      <c r="BI23" s="642"/>
      <c r="BJ23" s="642"/>
      <c r="BK23" s="642"/>
      <c r="BL23" s="642"/>
      <c r="BM23" s="642"/>
      <c r="BN23" s="643"/>
      <c r="BO23" s="644" t="s">
        <v>129</v>
      </c>
      <c r="BP23" s="644"/>
      <c r="BQ23" s="644"/>
      <c r="BR23" s="644"/>
      <c r="BS23" s="650" t="s">
        <v>129</v>
      </c>
      <c r="BT23" s="642"/>
      <c r="BU23" s="642"/>
      <c r="BV23" s="642"/>
      <c r="BW23" s="642"/>
      <c r="BX23" s="642"/>
      <c r="BY23" s="642"/>
      <c r="BZ23" s="642"/>
      <c r="CA23" s="642"/>
      <c r="CB23" s="651"/>
      <c r="CD23" s="623" t="s">
        <v>224</v>
      </c>
      <c r="CE23" s="624"/>
      <c r="CF23" s="624"/>
      <c r="CG23" s="624"/>
      <c r="CH23" s="624"/>
      <c r="CI23" s="624"/>
      <c r="CJ23" s="624"/>
      <c r="CK23" s="624"/>
      <c r="CL23" s="624"/>
      <c r="CM23" s="624"/>
      <c r="CN23" s="624"/>
      <c r="CO23" s="624"/>
      <c r="CP23" s="624"/>
      <c r="CQ23" s="625"/>
      <c r="CR23" s="623" t="s">
        <v>285</v>
      </c>
      <c r="CS23" s="624"/>
      <c r="CT23" s="624"/>
      <c r="CU23" s="624"/>
      <c r="CV23" s="624"/>
      <c r="CW23" s="624"/>
      <c r="CX23" s="624"/>
      <c r="CY23" s="625"/>
      <c r="CZ23" s="623" t="s">
        <v>286</v>
      </c>
      <c r="DA23" s="624"/>
      <c r="DB23" s="624"/>
      <c r="DC23" s="625"/>
      <c r="DD23" s="623" t="s">
        <v>287</v>
      </c>
      <c r="DE23" s="624"/>
      <c r="DF23" s="624"/>
      <c r="DG23" s="624"/>
      <c r="DH23" s="624"/>
      <c r="DI23" s="624"/>
      <c r="DJ23" s="624"/>
      <c r="DK23" s="625"/>
      <c r="DL23" s="671" t="s">
        <v>288</v>
      </c>
      <c r="DM23" s="672"/>
      <c r="DN23" s="672"/>
      <c r="DO23" s="672"/>
      <c r="DP23" s="672"/>
      <c r="DQ23" s="672"/>
      <c r="DR23" s="672"/>
      <c r="DS23" s="672"/>
      <c r="DT23" s="672"/>
      <c r="DU23" s="672"/>
      <c r="DV23" s="673"/>
      <c r="DW23" s="623" t="s">
        <v>289</v>
      </c>
      <c r="DX23" s="624"/>
      <c r="DY23" s="624"/>
      <c r="DZ23" s="624"/>
      <c r="EA23" s="624"/>
      <c r="EB23" s="624"/>
      <c r="EC23" s="625"/>
    </row>
    <row r="24" spans="2:133" ht="11.25" customHeight="1" x14ac:dyDescent="0.15">
      <c r="B24" s="638" t="s">
        <v>290</v>
      </c>
      <c r="C24" s="639"/>
      <c r="D24" s="639"/>
      <c r="E24" s="639"/>
      <c r="F24" s="639"/>
      <c r="G24" s="639"/>
      <c r="H24" s="639"/>
      <c r="I24" s="639"/>
      <c r="J24" s="639"/>
      <c r="K24" s="639"/>
      <c r="L24" s="639"/>
      <c r="M24" s="639"/>
      <c r="N24" s="639"/>
      <c r="O24" s="639"/>
      <c r="P24" s="639"/>
      <c r="Q24" s="640"/>
      <c r="R24" s="641">
        <v>62853</v>
      </c>
      <c r="S24" s="642"/>
      <c r="T24" s="642"/>
      <c r="U24" s="642"/>
      <c r="V24" s="642"/>
      <c r="W24" s="642"/>
      <c r="X24" s="642"/>
      <c r="Y24" s="643"/>
      <c r="Z24" s="644">
        <v>0.2</v>
      </c>
      <c r="AA24" s="644"/>
      <c r="AB24" s="644"/>
      <c r="AC24" s="644"/>
      <c r="AD24" s="645">
        <v>127</v>
      </c>
      <c r="AE24" s="645"/>
      <c r="AF24" s="645"/>
      <c r="AG24" s="645"/>
      <c r="AH24" s="645"/>
      <c r="AI24" s="645"/>
      <c r="AJ24" s="645"/>
      <c r="AK24" s="645"/>
      <c r="AL24" s="646">
        <v>0</v>
      </c>
      <c r="AM24" s="647"/>
      <c r="AN24" s="647"/>
      <c r="AO24" s="648"/>
      <c r="AP24" s="659" t="s">
        <v>291</v>
      </c>
      <c r="AQ24" s="660"/>
      <c r="AR24" s="660"/>
      <c r="AS24" s="660"/>
      <c r="AT24" s="660"/>
      <c r="AU24" s="660"/>
      <c r="AV24" s="660"/>
      <c r="AW24" s="660"/>
      <c r="AX24" s="660"/>
      <c r="AY24" s="660"/>
      <c r="AZ24" s="660"/>
      <c r="BA24" s="660"/>
      <c r="BB24" s="660"/>
      <c r="BC24" s="660"/>
      <c r="BD24" s="660"/>
      <c r="BE24" s="660"/>
      <c r="BF24" s="661"/>
      <c r="BG24" s="641" t="s">
        <v>129</v>
      </c>
      <c r="BH24" s="642"/>
      <c r="BI24" s="642"/>
      <c r="BJ24" s="642"/>
      <c r="BK24" s="642"/>
      <c r="BL24" s="642"/>
      <c r="BM24" s="642"/>
      <c r="BN24" s="643"/>
      <c r="BO24" s="644" t="s">
        <v>129</v>
      </c>
      <c r="BP24" s="644"/>
      <c r="BQ24" s="644"/>
      <c r="BR24" s="644"/>
      <c r="BS24" s="650" t="s">
        <v>129</v>
      </c>
      <c r="BT24" s="642"/>
      <c r="BU24" s="642"/>
      <c r="BV24" s="642"/>
      <c r="BW24" s="642"/>
      <c r="BX24" s="642"/>
      <c r="BY24" s="642"/>
      <c r="BZ24" s="642"/>
      <c r="CA24" s="642"/>
      <c r="CB24" s="651"/>
      <c r="CD24" s="652" t="s">
        <v>292</v>
      </c>
      <c r="CE24" s="653"/>
      <c r="CF24" s="653"/>
      <c r="CG24" s="653"/>
      <c r="CH24" s="653"/>
      <c r="CI24" s="653"/>
      <c r="CJ24" s="653"/>
      <c r="CK24" s="653"/>
      <c r="CL24" s="653"/>
      <c r="CM24" s="653"/>
      <c r="CN24" s="653"/>
      <c r="CO24" s="653"/>
      <c r="CP24" s="653"/>
      <c r="CQ24" s="654"/>
      <c r="CR24" s="630">
        <v>8663470</v>
      </c>
      <c r="CS24" s="631"/>
      <c r="CT24" s="631"/>
      <c r="CU24" s="631"/>
      <c r="CV24" s="631"/>
      <c r="CW24" s="631"/>
      <c r="CX24" s="631"/>
      <c r="CY24" s="632"/>
      <c r="CZ24" s="635">
        <v>36</v>
      </c>
      <c r="DA24" s="636"/>
      <c r="DB24" s="636"/>
      <c r="DC24" s="655"/>
      <c r="DD24" s="676">
        <v>7198069</v>
      </c>
      <c r="DE24" s="631"/>
      <c r="DF24" s="631"/>
      <c r="DG24" s="631"/>
      <c r="DH24" s="631"/>
      <c r="DI24" s="631"/>
      <c r="DJ24" s="631"/>
      <c r="DK24" s="632"/>
      <c r="DL24" s="676">
        <v>7059759</v>
      </c>
      <c r="DM24" s="631"/>
      <c r="DN24" s="631"/>
      <c r="DO24" s="631"/>
      <c r="DP24" s="631"/>
      <c r="DQ24" s="631"/>
      <c r="DR24" s="631"/>
      <c r="DS24" s="631"/>
      <c r="DT24" s="631"/>
      <c r="DU24" s="631"/>
      <c r="DV24" s="632"/>
      <c r="DW24" s="635">
        <v>51</v>
      </c>
      <c r="DX24" s="636"/>
      <c r="DY24" s="636"/>
      <c r="DZ24" s="636"/>
      <c r="EA24" s="636"/>
      <c r="EB24" s="636"/>
      <c r="EC24" s="637"/>
    </row>
    <row r="25" spans="2:133" ht="11.25" customHeight="1" x14ac:dyDescent="0.15">
      <c r="B25" s="638" t="s">
        <v>293</v>
      </c>
      <c r="C25" s="639"/>
      <c r="D25" s="639"/>
      <c r="E25" s="639"/>
      <c r="F25" s="639"/>
      <c r="G25" s="639"/>
      <c r="H25" s="639"/>
      <c r="I25" s="639"/>
      <c r="J25" s="639"/>
      <c r="K25" s="639"/>
      <c r="L25" s="639"/>
      <c r="M25" s="639"/>
      <c r="N25" s="639"/>
      <c r="O25" s="639"/>
      <c r="P25" s="639"/>
      <c r="Q25" s="640"/>
      <c r="R25" s="641">
        <v>370885</v>
      </c>
      <c r="S25" s="642"/>
      <c r="T25" s="642"/>
      <c r="U25" s="642"/>
      <c r="V25" s="642"/>
      <c r="W25" s="642"/>
      <c r="X25" s="642"/>
      <c r="Y25" s="643"/>
      <c r="Z25" s="644">
        <v>1.5</v>
      </c>
      <c r="AA25" s="644"/>
      <c r="AB25" s="644"/>
      <c r="AC25" s="644"/>
      <c r="AD25" s="645">
        <v>26167</v>
      </c>
      <c r="AE25" s="645"/>
      <c r="AF25" s="645"/>
      <c r="AG25" s="645"/>
      <c r="AH25" s="645"/>
      <c r="AI25" s="645"/>
      <c r="AJ25" s="645"/>
      <c r="AK25" s="645"/>
      <c r="AL25" s="646">
        <v>0.2</v>
      </c>
      <c r="AM25" s="647"/>
      <c r="AN25" s="647"/>
      <c r="AO25" s="648"/>
      <c r="AP25" s="659" t="s">
        <v>294</v>
      </c>
      <c r="AQ25" s="660"/>
      <c r="AR25" s="660"/>
      <c r="AS25" s="660"/>
      <c r="AT25" s="660"/>
      <c r="AU25" s="660"/>
      <c r="AV25" s="660"/>
      <c r="AW25" s="660"/>
      <c r="AX25" s="660"/>
      <c r="AY25" s="660"/>
      <c r="AZ25" s="660"/>
      <c r="BA25" s="660"/>
      <c r="BB25" s="660"/>
      <c r="BC25" s="660"/>
      <c r="BD25" s="660"/>
      <c r="BE25" s="660"/>
      <c r="BF25" s="661"/>
      <c r="BG25" s="641" t="s">
        <v>129</v>
      </c>
      <c r="BH25" s="642"/>
      <c r="BI25" s="642"/>
      <c r="BJ25" s="642"/>
      <c r="BK25" s="642"/>
      <c r="BL25" s="642"/>
      <c r="BM25" s="642"/>
      <c r="BN25" s="643"/>
      <c r="BO25" s="644" t="s">
        <v>129</v>
      </c>
      <c r="BP25" s="644"/>
      <c r="BQ25" s="644"/>
      <c r="BR25" s="644"/>
      <c r="BS25" s="650" t="s">
        <v>129</v>
      </c>
      <c r="BT25" s="642"/>
      <c r="BU25" s="642"/>
      <c r="BV25" s="642"/>
      <c r="BW25" s="642"/>
      <c r="BX25" s="642"/>
      <c r="BY25" s="642"/>
      <c r="BZ25" s="642"/>
      <c r="CA25" s="642"/>
      <c r="CB25" s="651"/>
      <c r="CD25" s="656" t="s">
        <v>295</v>
      </c>
      <c r="CE25" s="657"/>
      <c r="CF25" s="657"/>
      <c r="CG25" s="657"/>
      <c r="CH25" s="657"/>
      <c r="CI25" s="657"/>
      <c r="CJ25" s="657"/>
      <c r="CK25" s="657"/>
      <c r="CL25" s="657"/>
      <c r="CM25" s="657"/>
      <c r="CN25" s="657"/>
      <c r="CO25" s="657"/>
      <c r="CP25" s="657"/>
      <c r="CQ25" s="658"/>
      <c r="CR25" s="641">
        <v>3650123</v>
      </c>
      <c r="CS25" s="677"/>
      <c r="CT25" s="677"/>
      <c r="CU25" s="677"/>
      <c r="CV25" s="677"/>
      <c r="CW25" s="677"/>
      <c r="CX25" s="677"/>
      <c r="CY25" s="678"/>
      <c r="CZ25" s="646">
        <v>15.2</v>
      </c>
      <c r="DA25" s="674"/>
      <c r="DB25" s="674"/>
      <c r="DC25" s="679"/>
      <c r="DD25" s="650">
        <v>3462592</v>
      </c>
      <c r="DE25" s="677"/>
      <c r="DF25" s="677"/>
      <c r="DG25" s="677"/>
      <c r="DH25" s="677"/>
      <c r="DI25" s="677"/>
      <c r="DJ25" s="677"/>
      <c r="DK25" s="678"/>
      <c r="DL25" s="650">
        <v>3417096</v>
      </c>
      <c r="DM25" s="677"/>
      <c r="DN25" s="677"/>
      <c r="DO25" s="677"/>
      <c r="DP25" s="677"/>
      <c r="DQ25" s="677"/>
      <c r="DR25" s="677"/>
      <c r="DS25" s="677"/>
      <c r="DT25" s="677"/>
      <c r="DU25" s="677"/>
      <c r="DV25" s="678"/>
      <c r="DW25" s="646">
        <v>24.7</v>
      </c>
      <c r="DX25" s="674"/>
      <c r="DY25" s="674"/>
      <c r="DZ25" s="674"/>
      <c r="EA25" s="674"/>
      <c r="EB25" s="674"/>
      <c r="EC25" s="675"/>
    </row>
    <row r="26" spans="2:133" ht="11.25" customHeight="1" x14ac:dyDescent="0.15">
      <c r="B26" s="638" t="s">
        <v>296</v>
      </c>
      <c r="C26" s="639"/>
      <c r="D26" s="639"/>
      <c r="E26" s="639"/>
      <c r="F26" s="639"/>
      <c r="G26" s="639"/>
      <c r="H26" s="639"/>
      <c r="I26" s="639"/>
      <c r="J26" s="639"/>
      <c r="K26" s="639"/>
      <c r="L26" s="639"/>
      <c r="M26" s="639"/>
      <c r="N26" s="639"/>
      <c r="O26" s="639"/>
      <c r="P26" s="639"/>
      <c r="Q26" s="640"/>
      <c r="R26" s="641">
        <v>145121</v>
      </c>
      <c r="S26" s="642"/>
      <c r="T26" s="642"/>
      <c r="U26" s="642"/>
      <c r="V26" s="642"/>
      <c r="W26" s="642"/>
      <c r="X26" s="642"/>
      <c r="Y26" s="643"/>
      <c r="Z26" s="644">
        <v>0.6</v>
      </c>
      <c r="AA26" s="644"/>
      <c r="AB26" s="644"/>
      <c r="AC26" s="644"/>
      <c r="AD26" s="645" t="s">
        <v>129</v>
      </c>
      <c r="AE26" s="645"/>
      <c r="AF26" s="645"/>
      <c r="AG26" s="645"/>
      <c r="AH26" s="645"/>
      <c r="AI26" s="645"/>
      <c r="AJ26" s="645"/>
      <c r="AK26" s="645"/>
      <c r="AL26" s="646" t="s">
        <v>129</v>
      </c>
      <c r="AM26" s="647"/>
      <c r="AN26" s="647"/>
      <c r="AO26" s="648"/>
      <c r="AP26" s="659" t="s">
        <v>297</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129</v>
      </c>
      <c r="BP26" s="644"/>
      <c r="BQ26" s="644"/>
      <c r="BR26" s="644"/>
      <c r="BS26" s="650" t="s">
        <v>129</v>
      </c>
      <c r="BT26" s="642"/>
      <c r="BU26" s="642"/>
      <c r="BV26" s="642"/>
      <c r="BW26" s="642"/>
      <c r="BX26" s="642"/>
      <c r="BY26" s="642"/>
      <c r="BZ26" s="642"/>
      <c r="CA26" s="642"/>
      <c r="CB26" s="651"/>
      <c r="CD26" s="656" t="s">
        <v>298</v>
      </c>
      <c r="CE26" s="657"/>
      <c r="CF26" s="657"/>
      <c r="CG26" s="657"/>
      <c r="CH26" s="657"/>
      <c r="CI26" s="657"/>
      <c r="CJ26" s="657"/>
      <c r="CK26" s="657"/>
      <c r="CL26" s="657"/>
      <c r="CM26" s="657"/>
      <c r="CN26" s="657"/>
      <c r="CO26" s="657"/>
      <c r="CP26" s="657"/>
      <c r="CQ26" s="658"/>
      <c r="CR26" s="641">
        <v>2509480</v>
      </c>
      <c r="CS26" s="642"/>
      <c r="CT26" s="642"/>
      <c r="CU26" s="642"/>
      <c r="CV26" s="642"/>
      <c r="CW26" s="642"/>
      <c r="CX26" s="642"/>
      <c r="CY26" s="643"/>
      <c r="CZ26" s="646">
        <v>10.4</v>
      </c>
      <c r="DA26" s="674"/>
      <c r="DB26" s="674"/>
      <c r="DC26" s="679"/>
      <c r="DD26" s="650">
        <v>2381822</v>
      </c>
      <c r="DE26" s="642"/>
      <c r="DF26" s="642"/>
      <c r="DG26" s="642"/>
      <c r="DH26" s="642"/>
      <c r="DI26" s="642"/>
      <c r="DJ26" s="642"/>
      <c r="DK26" s="643"/>
      <c r="DL26" s="650" t="s">
        <v>129</v>
      </c>
      <c r="DM26" s="642"/>
      <c r="DN26" s="642"/>
      <c r="DO26" s="642"/>
      <c r="DP26" s="642"/>
      <c r="DQ26" s="642"/>
      <c r="DR26" s="642"/>
      <c r="DS26" s="642"/>
      <c r="DT26" s="642"/>
      <c r="DU26" s="642"/>
      <c r="DV26" s="643"/>
      <c r="DW26" s="646" t="s">
        <v>129</v>
      </c>
      <c r="DX26" s="674"/>
      <c r="DY26" s="674"/>
      <c r="DZ26" s="674"/>
      <c r="EA26" s="674"/>
      <c r="EB26" s="674"/>
      <c r="EC26" s="675"/>
    </row>
    <row r="27" spans="2:133" ht="11.25" customHeight="1" x14ac:dyDescent="0.15">
      <c r="B27" s="638" t="s">
        <v>299</v>
      </c>
      <c r="C27" s="639"/>
      <c r="D27" s="639"/>
      <c r="E27" s="639"/>
      <c r="F27" s="639"/>
      <c r="G27" s="639"/>
      <c r="H27" s="639"/>
      <c r="I27" s="639"/>
      <c r="J27" s="639"/>
      <c r="K27" s="639"/>
      <c r="L27" s="639"/>
      <c r="M27" s="639"/>
      <c r="N27" s="639"/>
      <c r="O27" s="639"/>
      <c r="P27" s="639"/>
      <c r="Q27" s="640"/>
      <c r="R27" s="641">
        <v>1805977</v>
      </c>
      <c r="S27" s="642"/>
      <c r="T27" s="642"/>
      <c r="U27" s="642"/>
      <c r="V27" s="642"/>
      <c r="W27" s="642"/>
      <c r="X27" s="642"/>
      <c r="Y27" s="643"/>
      <c r="Z27" s="644">
        <v>7.1</v>
      </c>
      <c r="AA27" s="644"/>
      <c r="AB27" s="644"/>
      <c r="AC27" s="644"/>
      <c r="AD27" s="645" t="s">
        <v>129</v>
      </c>
      <c r="AE27" s="645"/>
      <c r="AF27" s="645"/>
      <c r="AG27" s="645"/>
      <c r="AH27" s="645"/>
      <c r="AI27" s="645"/>
      <c r="AJ27" s="645"/>
      <c r="AK27" s="645"/>
      <c r="AL27" s="646" t="s">
        <v>129</v>
      </c>
      <c r="AM27" s="647"/>
      <c r="AN27" s="647"/>
      <c r="AO27" s="648"/>
      <c r="AP27" s="638" t="s">
        <v>300</v>
      </c>
      <c r="AQ27" s="639"/>
      <c r="AR27" s="639"/>
      <c r="AS27" s="639"/>
      <c r="AT27" s="639"/>
      <c r="AU27" s="639"/>
      <c r="AV27" s="639"/>
      <c r="AW27" s="639"/>
      <c r="AX27" s="639"/>
      <c r="AY27" s="639"/>
      <c r="AZ27" s="639"/>
      <c r="BA27" s="639"/>
      <c r="BB27" s="639"/>
      <c r="BC27" s="639"/>
      <c r="BD27" s="639"/>
      <c r="BE27" s="639"/>
      <c r="BF27" s="640"/>
      <c r="BG27" s="641">
        <v>4566716</v>
      </c>
      <c r="BH27" s="642"/>
      <c r="BI27" s="642"/>
      <c r="BJ27" s="642"/>
      <c r="BK27" s="642"/>
      <c r="BL27" s="642"/>
      <c r="BM27" s="642"/>
      <c r="BN27" s="643"/>
      <c r="BO27" s="644">
        <v>100</v>
      </c>
      <c r="BP27" s="644"/>
      <c r="BQ27" s="644"/>
      <c r="BR27" s="644"/>
      <c r="BS27" s="650">
        <v>309473</v>
      </c>
      <c r="BT27" s="642"/>
      <c r="BU27" s="642"/>
      <c r="BV27" s="642"/>
      <c r="BW27" s="642"/>
      <c r="BX27" s="642"/>
      <c r="BY27" s="642"/>
      <c r="BZ27" s="642"/>
      <c r="CA27" s="642"/>
      <c r="CB27" s="651"/>
      <c r="CD27" s="656" t="s">
        <v>301</v>
      </c>
      <c r="CE27" s="657"/>
      <c r="CF27" s="657"/>
      <c r="CG27" s="657"/>
      <c r="CH27" s="657"/>
      <c r="CI27" s="657"/>
      <c r="CJ27" s="657"/>
      <c r="CK27" s="657"/>
      <c r="CL27" s="657"/>
      <c r="CM27" s="657"/>
      <c r="CN27" s="657"/>
      <c r="CO27" s="657"/>
      <c r="CP27" s="657"/>
      <c r="CQ27" s="658"/>
      <c r="CR27" s="641">
        <v>2286607</v>
      </c>
      <c r="CS27" s="677"/>
      <c r="CT27" s="677"/>
      <c r="CU27" s="677"/>
      <c r="CV27" s="677"/>
      <c r="CW27" s="677"/>
      <c r="CX27" s="677"/>
      <c r="CY27" s="678"/>
      <c r="CZ27" s="646">
        <v>9.5</v>
      </c>
      <c r="DA27" s="674"/>
      <c r="DB27" s="674"/>
      <c r="DC27" s="679"/>
      <c r="DD27" s="650">
        <v>1079056</v>
      </c>
      <c r="DE27" s="677"/>
      <c r="DF27" s="677"/>
      <c r="DG27" s="677"/>
      <c r="DH27" s="677"/>
      <c r="DI27" s="677"/>
      <c r="DJ27" s="677"/>
      <c r="DK27" s="678"/>
      <c r="DL27" s="650">
        <v>986242</v>
      </c>
      <c r="DM27" s="677"/>
      <c r="DN27" s="677"/>
      <c r="DO27" s="677"/>
      <c r="DP27" s="677"/>
      <c r="DQ27" s="677"/>
      <c r="DR27" s="677"/>
      <c r="DS27" s="677"/>
      <c r="DT27" s="677"/>
      <c r="DU27" s="677"/>
      <c r="DV27" s="678"/>
      <c r="DW27" s="646">
        <v>7.1</v>
      </c>
      <c r="DX27" s="674"/>
      <c r="DY27" s="674"/>
      <c r="DZ27" s="674"/>
      <c r="EA27" s="674"/>
      <c r="EB27" s="674"/>
      <c r="EC27" s="675"/>
    </row>
    <row r="28" spans="2:133" ht="11.25" customHeight="1" x14ac:dyDescent="0.15">
      <c r="B28" s="683" t="s">
        <v>302</v>
      </c>
      <c r="C28" s="684"/>
      <c r="D28" s="684"/>
      <c r="E28" s="684"/>
      <c r="F28" s="684"/>
      <c r="G28" s="684"/>
      <c r="H28" s="684"/>
      <c r="I28" s="684"/>
      <c r="J28" s="684"/>
      <c r="K28" s="684"/>
      <c r="L28" s="684"/>
      <c r="M28" s="684"/>
      <c r="N28" s="684"/>
      <c r="O28" s="684"/>
      <c r="P28" s="684"/>
      <c r="Q28" s="685"/>
      <c r="R28" s="641" t="s">
        <v>129</v>
      </c>
      <c r="S28" s="642"/>
      <c r="T28" s="642"/>
      <c r="U28" s="642"/>
      <c r="V28" s="642"/>
      <c r="W28" s="642"/>
      <c r="X28" s="642"/>
      <c r="Y28" s="643"/>
      <c r="Z28" s="644" t="s">
        <v>129</v>
      </c>
      <c r="AA28" s="644"/>
      <c r="AB28" s="644"/>
      <c r="AC28" s="644"/>
      <c r="AD28" s="645" t="s">
        <v>129</v>
      </c>
      <c r="AE28" s="645"/>
      <c r="AF28" s="645"/>
      <c r="AG28" s="645"/>
      <c r="AH28" s="645"/>
      <c r="AI28" s="645"/>
      <c r="AJ28" s="645"/>
      <c r="AK28" s="645"/>
      <c r="AL28" s="646" t="s">
        <v>129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303</v>
      </c>
      <c r="CE28" s="657"/>
      <c r="CF28" s="657"/>
      <c r="CG28" s="657"/>
      <c r="CH28" s="657"/>
      <c r="CI28" s="657"/>
      <c r="CJ28" s="657"/>
      <c r="CK28" s="657"/>
      <c r="CL28" s="657"/>
      <c r="CM28" s="657"/>
      <c r="CN28" s="657"/>
      <c r="CO28" s="657"/>
      <c r="CP28" s="657"/>
      <c r="CQ28" s="658"/>
      <c r="CR28" s="641">
        <v>2726740</v>
      </c>
      <c r="CS28" s="642"/>
      <c r="CT28" s="642"/>
      <c r="CU28" s="642"/>
      <c r="CV28" s="642"/>
      <c r="CW28" s="642"/>
      <c r="CX28" s="642"/>
      <c r="CY28" s="643"/>
      <c r="CZ28" s="646">
        <v>11.3</v>
      </c>
      <c r="DA28" s="674"/>
      <c r="DB28" s="674"/>
      <c r="DC28" s="679"/>
      <c r="DD28" s="650">
        <v>2656421</v>
      </c>
      <c r="DE28" s="642"/>
      <c r="DF28" s="642"/>
      <c r="DG28" s="642"/>
      <c r="DH28" s="642"/>
      <c r="DI28" s="642"/>
      <c r="DJ28" s="642"/>
      <c r="DK28" s="643"/>
      <c r="DL28" s="650">
        <v>2656421</v>
      </c>
      <c r="DM28" s="642"/>
      <c r="DN28" s="642"/>
      <c r="DO28" s="642"/>
      <c r="DP28" s="642"/>
      <c r="DQ28" s="642"/>
      <c r="DR28" s="642"/>
      <c r="DS28" s="642"/>
      <c r="DT28" s="642"/>
      <c r="DU28" s="642"/>
      <c r="DV28" s="643"/>
      <c r="DW28" s="646">
        <v>19.2</v>
      </c>
      <c r="DX28" s="674"/>
      <c r="DY28" s="674"/>
      <c r="DZ28" s="674"/>
      <c r="EA28" s="674"/>
      <c r="EB28" s="674"/>
      <c r="EC28" s="675"/>
    </row>
    <row r="29" spans="2:133" ht="11.25" customHeight="1" x14ac:dyDescent="0.15">
      <c r="B29" s="638" t="s">
        <v>304</v>
      </c>
      <c r="C29" s="639"/>
      <c r="D29" s="639"/>
      <c r="E29" s="639"/>
      <c r="F29" s="639"/>
      <c r="G29" s="639"/>
      <c r="H29" s="639"/>
      <c r="I29" s="639"/>
      <c r="J29" s="639"/>
      <c r="K29" s="639"/>
      <c r="L29" s="639"/>
      <c r="M29" s="639"/>
      <c r="N29" s="639"/>
      <c r="O29" s="639"/>
      <c r="P29" s="639"/>
      <c r="Q29" s="640"/>
      <c r="R29" s="641">
        <v>1224444</v>
      </c>
      <c r="S29" s="642"/>
      <c r="T29" s="642"/>
      <c r="U29" s="642"/>
      <c r="V29" s="642"/>
      <c r="W29" s="642"/>
      <c r="X29" s="642"/>
      <c r="Y29" s="643"/>
      <c r="Z29" s="644">
        <v>4.8</v>
      </c>
      <c r="AA29" s="644"/>
      <c r="AB29" s="644"/>
      <c r="AC29" s="644"/>
      <c r="AD29" s="645" t="s">
        <v>129</v>
      </c>
      <c r="AE29" s="645"/>
      <c r="AF29" s="645"/>
      <c r="AG29" s="645"/>
      <c r="AH29" s="645"/>
      <c r="AI29" s="645"/>
      <c r="AJ29" s="645"/>
      <c r="AK29" s="645"/>
      <c r="AL29" s="646" t="s">
        <v>129</v>
      </c>
      <c r="AM29" s="647"/>
      <c r="AN29" s="647"/>
      <c r="AO29" s="648"/>
      <c r="AP29" s="620" t="s">
        <v>224</v>
      </c>
      <c r="AQ29" s="621"/>
      <c r="AR29" s="621"/>
      <c r="AS29" s="621"/>
      <c r="AT29" s="621"/>
      <c r="AU29" s="621"/>
      <c r="AV29" s="621"/>
      <c r="AW29" s="621"/>
      <c r="AX29" s="621"/>
      <c r="AY29" s="621"/>
      <c r="AZ29" s="621"/>
      <c r="BA29" s="621"/>
      <c r="BB29" s="621"/>
      <c r="BC29" s="621"/>
      <c r="BD29" s="621"/>
      <c r="BE29" s="621"/>
      <c r="BF29" s="622"/>
      <c r="BG29" s="620" t="s">
        <v>305</v>
      </c>
      <c r="BH29" s="681"/>
      <c r="BI29" s="681"/>
      <c r="BJ29" s="681"/>
      <c r="BK29" s="681"/>
      <c r="BL29" s="681"/>
      <c r="BM29" s="681"/>
      <c r="BN29" s="681"/>
      <c r="BO29" s="681"/>
      <c r="BP29" s="681"/>
      <c r="BQ29" s="682"/>
      <c r="BR29" s="620" t="s">
        <v>306</v>
      </c>
      <c r="BS29" s="681"/>
      <c r="BT29" s="681"/>
      <c r="BU29" s="681"/>
      <c r="BV29" s="681"/>
      <c r="BW29" s="681"/>
      <c r="BX29" s="681"/>
      <c r="BY29" s="681"/>
      <c r="BZ29" s="681"/>
      <c r="CA29" s="681"/>
      <c r="CB29" s="682"/>
      <c r="CD29" s="704" t="s">
        <v>307</v>
      </c>
      <c r="CE29" s="705"/>
      <c r="CF29" s="656" t="s">
        <v>70</v>
      </c>
      <c r="CG29" s="657"/>
      <c r="CH29" s="657"/>
      <c r="CI29" s="657"/>
      <c r="CJ29" s="657"/>
      <c r="CK29" s="657"/>
      <c r="CL29" s="657"/>
      <c r="CM29" s="657"/>
      <c r="CN29" s="657"/>
      <c r="CO29" s="657"/>
      <c r="CP29" s="657"/>
      <c r="CQ29" s="658"/>
      <c r="CR29" s="641">
        <v>2726736</v>
      </c>
      <c r="CS29" s="677"/>
      <c r="CT29" s="677"/>
      <c r="CU29" s="677"/>
      <c r="CV29" s="677"/>
      <c r="CW29" s="677"/>
      <c r="CX29" s="677"/>
      <c r="CY29" s="678"/>
      <c r="CZ29" s="646">
        <v>11.3</v>
      </c>
      <c r="DA29" s="674"/>
      <c r="DB29" s="674"/>
      <c r="DC29" s="679"/>
      <c r="DD29" s="650">
        <v>2656417</v>
      </c>
      <c r="DE29" s="677"/>
      <c r="DF29" s="677"/>
      <c r="DG29" s="677"/>
      <c r="DH29" s="677"/>
      <c r="DI29" s="677"/>
      <c r="DJ29" s="677"/>
      <c r="DK29" s="678"/>
      <c r="DL29" s="650">
        <v>2656417</v>
      </c>
      <c r="DM29" s="677"/>
      <c r="DN29" s="677"/>
      <c r="DO29" s="677"/>
      <c r="DP29" s="677"/>
      <c r="DQ29" s="677"/>
      <c r="DR29" s="677"/>
      <c r="DS29" s="677"/>
      <c r="DT29" s="677"/>
      <c r="DU29" s="677"/>
      <c r="DV29" s="678"/>
      <c r="DW29" s="646">
        <v>19.2</v>
      </c>
      <c r="DX29" s="674"/>
      <c r="DY29" s="674"/>
      <c r="DZ29" s="674"/>
      <c r="EA29" s="674"/>
      <c r="EB29" s="674"/>
      <c r="EC29" s="675"/>
    </row>
    <row r="30" spans="2:133" ht="11.25" customHeight="1" x14ac:dyDescent="0.15">
      <c r="B30" s="638" t="s">
        <v>308</v>
      </c>
      <c r="C30" s="639"/>
      <c r="D30" s="639"/>
      <c r="E30" s="639"/>
      <c r="F30" s="639"/>
      <c r="G30" s="639"/>
      <c r="H30" s="639"/>
      <c r="I30" s="639"/>
      <c r="J30" s="639"/>
      <c r="K30" s="639"/>
      <c r="L30" s="639"/>
      <c r="M30" s="639"/>
      <c r="N30" s="639"/>
      <c r="O30" s="639"/>
      <c r="P30" s="639"/>
      <c r="Q30" s="640"/>
      <c r="R30" s="641">
        <v>119067</v>
      </c>
      <c r="S30" s="642"/>
      <c r="T30" s="642"/>
      <c r="U30" s="642"/>
      <c r="V30" s="642"/>
      <c r="W30" s="642"/>
      <c r="X30" s="642"/>
      <c r="Y30" s="643"/>
      <c r="Z30" s="644">
        <v>0.5</v>
      </c>
      <c r="AA30" s="644"/>
      <c r="AB30" s="644"/>
      <c r="AC30" s="644"/>
      <c r="AD30" s="645">
        <v>20810</v>
      </c>
      <c r="AE30" s="645"/>
      <c r="AF30" s="645"/>
      <c r="AG30" s="645"/>
      <c r="AH30" s="645"/>
      <c r="AI30" s="645"/>
      <c r="AJ30" s="645"/>
      <c r="AK30" s="645"/>
      <c r="AL30" s="646">
        <v>0.2</v>
      </c>
      <c r="AM30" s="647"/>
      <c r="AN30" s="647"/>
      <c r="AO30" s="648"/>
      <c r="AP30" s="689" t="s">
        <v>309</v>
      </c>
      <c r="AQ30" s="690"/>
      <c r="AR30" s="690"/>
      <c r="AS30" s="690"/>
      <c r="AT30" s="695" t="s">
        <v>310</v>
      </c>
      <c r="AU30" s="230"/>
      <c r="AV30" s="230"/>
      <c r="AW30" s="230"/>
      <c r="AX30" s="627" t="s">
        <v>188</v>
      </c>
      <c r="AY30" s="628"/>
      <c r="AZ30" s="628"/>
      <c r="BA30" s="628"/>
      <c r="BB30" s="628"/>
      <c r="BC30" s="628"/>
      <c r="BD30" s="628"/>
      <c r="BE30" s="628"/>
      <c r="BF30" s="629"/>
      <c r="BG30" s="701">
        <v>98.8</v>
      </c>
      <c r="BH30" s="702"/>
      <c r="BI30" s="702"/>
      <c r="BJ30" s="702"/>
      <c r="BK30" s="702"/>
      <c r="BL30" s="702"/>
      <c r="BM30" s="636">
        <v>92</v>
      </c>
      <c r="BN30" s="702"/>
      <c r="BO30" s="702"/>
      <c r="BP30" s="702"/>
      <c r="BQ30" s="703"/>
      <c r="BR30" s="701">
        <v>98.9</v>
      </c>
      <c r="BS30" s="702"/>
      <c r="BT30" s="702"/>
      <c r="BU30" s="702"/>
      <c r="BV30" s="702"/>
      <c r="BW30" s="702"/>
      <c r="BX30" s="636">
        <v>91.7</v>
      </c>
      <c r="BY30" s="702"/>
      <c r="BZ30" s="702"/>
      <c r="CA30" s="702"/>
      <c r="CB30" s="703"/>
      <c r="CD30" s="706"/>
      <c r="CE30" s="707"/>
      <c r="CF30" s="656" t="s">
        <v>311</v>
      </c>
      <c r="CG30" s="657"/>
      <c r="CH30" s="657"/>
      <c r="CI30" s="657"/>
      <c r="CJ30" s="657"/>
      <c r="CK30" s="657"/>
      <c r="CL30" s="657"/>
      <c r="CM30" s="657"/>
      <c r="CN30" s="657"/>
      <c r="CO30" s="657"/>
      <c r="CP30" s="657"/>
      <c r="CQ30" s="658"/>
      <c r="CR30" s="641">
        <v>2594119</v>
      </c>
      <c r="CS30" s="642"/>
      <c r="CT30" s="642"/>
      <c r="CU30" s="642"/>
      <c r="CV30" s="642"/>
      <c r="CW30" s="642"/>
      <c r="CX30" s="642"/>
      <c r="CY30" s="643"/>
      <c r="CZ30" s="646">
        <v>10.8</v>
      </c>
      <c r="DA30" s="674"/>
      <c r="DB30" s="674"/>
      <c r="DC30" s="679"/>
      <c r="DD30" s="650">
        <v>2523800</v>
      </c>
      <c r="DE30" s="642"/>
      <c r="DF30" s="642"/>
      <c r="DG30" s="642"/>
      <c r="DH30" s="642"/>
      <c r="DI30" s="642"/>
      <c r="DJ30" s="642"/>
      <c r="DK30" s="643"/>
      <c r="DL30" s="650">
        <v>2523800</v>
      </c>
      <c r="DM30" s="642"/>
      <c r="DN30" s="642"/>
      <c r="DO30" s="642"/>
      <c r="DP30" s="642"/>
      <c r="DQ30" s="642"/>
      <c r="DR30" s="642"/>
      <c r="DS30" s="642"/>
      <c r="DT30" s="642"/>
      <c r="DU30" s="642"/>
      <c r="DV30" s="643"/>
      <c r="DW30" s="646">
        <v>18.2</v>
      </c>
      <c r="DX30" s="674"/>
      <c r="DY30" s="674"/>
      <c r="DZ30" s="674"/>
      <c r="EA30" s="674"/>
      <c r="EB30" s="674"/>
      <c r="EC30" s="675"/>
    </row>
    <row r="31" spans="2:133" ht="11.25" customHeight="1" x14ac:dyDescent="0.15">
      <c r="B31" s="638" t="s">
        <v>312</v>
      </c>
      <c r="C31" s="639"/>
      <c r="D31" s="639"/>
      <c r="E31" s="639"/>
      <c r="F31" s="639"/>
      <c r="G31" s="639"/>
      <c r="H31" s="639"/>
      <c r="I31" s="639"/>
      <c r="J31" s="639"/>
      <c r="K31" s="639"/>
      <c r="L31" s="639"/>
      <c r="M31" s="639"/>
      <c r="N31" s="639"/>
      <c r="O31" s="639"/>
      <c r="P31" s="639"/>
      <c r="Q31" s="640"/>
      <c r="R31" s="641">
        <v>127965</v>
      </c>
      <c r="S31" s="642"/>
      <c r="T31" s="642"/>
      <c r="U31" s="642"/>
      <c r="V31" s="642"/>
      <c r="W31" s="642"/>
      <c r="X31" s="642"/>
      <c r="Y31" s="643"/>
      <c r="Z31" s="644">
        <v>0.5</v>
      </c>
      <c r="AA31" s="644"/>
      <c r="AB31" s="644"/>
      <c r="AC31" s="644"/>
      <c r="AD31" s="645" t="s">
        <v>129</v>
      </c>
      <c r="AE31" s="645"/>
      <c r="AF31" s="645"/>
      <c r="AG31" s="645"/>
      <c r="AH31" s="645"/>
      <c r="AI31" s="645"/>
      <c r="AJ31" s="645"/>
      <c r="AK31" s="645"/>
      <c r="AL31" s="646" t="s">
        <v>129</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99.3</v>
      </c>
      <c r="BH31" s="677"/>
      <c r="BI31" s="677"/>
      <c r="BJ31" s="677"/>
      <c r="BK31" s="677"/>
      <c r="BL31" s="677"/>
      <c r="BM31" s="647">
        <v>94.7</v>
      </c>
      <c r="BN31" s="699"/>
      <c r="BO31" s="699"/>
      <c r="BP31" s="699"/>
      <c r="BQ31" s="700"/>
      <c r="BR31" s="698">
        <v>99.2</v>
      </c>
      <c r="BS31" s="677"/>
      <c r="BT31" s="677"/>
      <c r="BU31" s="677"/>
      <c r="BV31" s="677"/>
      <c r="BW31" s="677"/>
      <c r="BX31" s="647">
        <v>94.3</v>
      </c>
      <c r="BY31" s="699"/>
      <c r="BZ31" s="699"/>
      <c r="CA31" s="699"/>
      <c r="CB31" s="700"/>
      <c r="CD31" s="706"/>
      <c r="CE31" s="707"/>
      <c r="CF31" s="656" t="s">
        <v>315</v>
      </c>
      <c r="CG31" s="657"/>
      <c r="CH31" s="657"/>
      <c r="CI31" s="657"/>
      <c r="CJ31" s="657"/>
      <c r="CK31" s="657"/>
      <c r="CL31" s="657"/>
      <c r="CM31" s="657"/>
      <c r="CN31" s="657"/>
      <c r="CO31" s="657"/>
      <c r="CP31" s="657"/>
      <c r="CQ31" s="658"/>
      <c r="CR31" s="641">
        <v>132617</v>
      </c>
      <c r="CS31" s="677"/>
      <c r="CT31" s="677"/>
      <c r="CU31" s="677"/>
      <c r="CV31" s="677"/>
      <c r="CW31" s="677"/>
      <c r="CX31" s="677"/>
      <c r="CY31" s="678"/>
      <c r="CZ31" s="646">
        <v>0.6</v>
      </c>
      <c r="DA31" s="674"/>
      <c r="DB31" s="674"/>
      <c r="DC31" s="679"/>
      <c r="DD31" s="650">
        <v>132617</v>
      </c>
      <c r="DE31" s="677"/>
      <c r="DF31" s="677"/>
      <c r="DG31" s="677"/>
      <c r="DH31" s="677"/>
      <c r="DI31" s="677"/>
      <c r="DJ31" s="677"/>
      <c r="DK31" s="678"/>
      <c r="DL31" s="650">
        <v>132617</v>
      </c>
      <c r="DM31" s="677"/>
      <c r="DN31" s="677"/>
      <c r="DO31" s="677"/>
      <c r="DP31" s="677"/>
      <c r="DQ31" s="677"/>
      <c r="DR31" s="677"/>
      <c r="DS31" s="677"/>
      <c r="DT31" s="677"/>
      <c r="DU31" s="677"/>
      <c r="DV31" s="678"/>
      <c r="DW31" s="646">
        <v>1</v>
      </c>
      <c r="DX31" s="674"/>
      <c r="DY31" s="674"/>
      <c r="DZ31" s="674"/>
      <c r="EA31" s="674"/>
      <c r="EB31" s="674"/>
      <c r="EC31" s="675"/>
    </row>
    <row r="32" spans="2:133" ht="11.25" customHeight="1" x14ac:dyDescent="0.15">
      <c r="B32" s="638" t="s">
        <v>316</v>
      </c>
      <c r="C32" s="639"/>
      <c r="D32" s="639"/>
      <c r="E32" s="639"/>
      <c r="F32" s="639"/>
      <c r="G32" s="639"/>
      <c r="H32" s="639"/>
      <c r="I32" s="639"/>
      <c r="J32" s="639"/>
      <c r="K32" s="639"/>
      <c r="L32" s="639"/>
      <c r="M32" s="639"/>
      <c r="N32" s="639"/>
      <c r="O32" s="639"/>
      <c r="P32" s="639"/>
      <c r="Q32" s="640"/>
      <c r="R32" s="641">
        <v>2519243</v>
      </c>
      <c r="S32" s="642"/>
      <c r="T32" s="642"/>
      <c r="U32" s="642"/>
      <c r="V32" s="642"/>
      <c r="W32" s="642"/>
      <c r="X32" s="642"/>
      <c r="Y32" s="643"/>
      <c r="Z32" s="644">
        <v>9.9</v>
      </c>
      <c r="AA32" s="644"/>
      <c r="AB32" s="644"/>
      <c r="AC32" s="644"/>
      <c r="AD32" s="645" t="s">
        <v>129</v>
      </c>
      <c r="AE32" s="645"/>
      <c r="AF32" s="645"/>
      <c r="AG32" s="645"/>
      <c r="AH32" s="645"/>
      <c r="AI32" s="645"/>
      <c r="AJ32" s="645"/>
      <c r="AK32" s="645"/>
      <c r="AL32" s="646" t="s">
        <v>129</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98.5</v>
      </c>
      <c r="BH32" s="711"/>
      <c r="BI32" s="711"/>
      <c r="BJ32" s="711"/>
      <c r="BK32" s="711"/>
      <c r="BL32" s="711"/>
      <c r="BM32" s="712">
        <v>89.5</v>
      </c>
      <c r="BN32" s="711"/>
      <c r="BO32" s="711"/>
      <c r="BP32" s="711"/>
      <c r="BQ32" s="713"/>
      <c r="BR32" s="710">
        <v>98.6</v>
      </c>
      <c r="BS32" s="711"/>
      <c r="BT32" s="711"/>
      <c r="BU32" s="711"/>
      <c r="BV32" s="711"/>
      <c r="BW32" s="711"/>
      <c r="BX32" s="712">
        <v>89.2</v>
      </c>
      <c r="BY32" s="711"/>
      <c r="BZ32" s="711"/>
      <c r="CA32" s="711"/>
      <c r="CB32" s="713"/>
      <c r="CD32" s="708"/>
      <c r="CE32" s="709"/>
      <c r="CF32" s="656" t="s">
        <v>318</v>
      </c>
      <c r="CG32" s="657"/>
      <c r="CH32" s="657"/>
      <c r="CI32" s="657"/>
      <c r="CJ32" s="657"/>
      <c r="CK32" s="657"/>
      <c r="CL32" s="657"/>
      <c r="CM32" s="657"/>
      <c r="CN32" s="657"/>
      <c r="CO32" s="657"/>
      <c r="CP32" s="657"/>
      <c r="CQ32" s="658"/>
      <c r="CR32" s="641">
        <v>4</v>
      </c>
      <c r="CS32" s="642"/>
      <c r="CT32" s="642"/>
      <c r="CU32" s="642"/>
      <c r="CV32" s="642"/>
      <c r="CW32" s="642"/>
      <c r="CX32" s="642"/>
      <c r="CY32" s="643"/>
      <c r="CZ32" s="646">
        <v>0</v>
      </c>
      <c r="DA32" s="674"/>
      <c r="DB32" s="674"/>
      <c r="DC32" s="679"/>
      <c r="DD32" s="650">
        <v>4</v>
      </c>
      <c r="DE32" s="642"/>
      <c r="DF32" s="642"/>
      <c r="DG32" s="642"/>
      <c r="DH32" s="642"/>
      <c r="DI32" s="642"/>
      <c r="DJ32" s="642"/>
      <c r="DK32" s="643"/>
      <c r="DL32" s="650">
        <v>4</v>
      </c>
      <c r="DM32" s="642"/>
      <c r="DN32" s="642"/>
      <c r="DO32" s="642"/>
      <c r="DP32" s="642"/>
      <c r="DQ32" s="642"/>
      <c r="DR32" s="642"/>
      <c r="DS32" s="642"/>
      <c r="DT32" s="642"/>
      <c r="DU32" s="642"/>
      <c r="DV32" s="643"/>
      <c r="DW32" s="646">
        <v>0</v>
      </c>
      <c r="DX32" s="674"/>
      <c r="DY32" s="674"/>
      <c r="DZ32" s="674"/>
      <c r="EA32" s="674"/>
      <c r="EB32" s="674"/>
      <c r="EC32" s="675"/>
    </row>
    <row r="33" spans="2:133" ht="11.25" customHeight="1" x14ac:dyDescent="0.15">
      <c r="B33" s="638" t="s">
        <v>319</v>
      </c>
      <c r="C33" s="639"/>
      <c r="D33" s="639"/>
      <c r="E33" s="639"/>
      <c r="F33" s="639"/>
      <c r="G33" s="639"/>
      <c r="H33" s="639"/>
      <c r="I33" s="639"/>
      <c r="J33" s="639"/>
      <c r="K33" s="639"/>
      <c r="L33" s="639"/>
      <c r="M33" s="639"/>
      <c r="N33" s="639"/>
      <c r="O33" s="639"/>
      <c r="P33" s="639"/>
      <c r="Q33" s="640"/>
      <c r="R33" s="641">
        <v>741940</v>
      </c>
      <c r="S33" s="642"/>
      <c r="T33" s="642"/>
      <c r="U33" s="642"/>
      <c r="V33" s="642"/>
      <c r="W33" s="642"/>
      <c r="X33" s="642"/>
      <c r="Y33" s="643"/>
      <c r="Z33" s="644">
        <v>2.9</v>
      </c>
      <c r="AA33" s="644"/>
      <c r="AB33" s="644"/>
      <c r="AC33" s="644"/>
      <c r="AD33" s="645" t="s">
        <v>129</v>
      </c>
      <c r="AE33" s="645"/>
      <c r="AF33" s="645"/>
      <c r="AG33" s="645"/>
      <c r="AH33" s="645"/>
      <c r="AI33" s="645"/>
      <c r="AJ33" s="645"/>
      <c r="AK33" s="645"/>
      <c r="AL33" s="646" t="s">
        <v>129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9676157</v>
      </c>
      <c r="CS33" s="677"/>
      <c r="CT33" s="677"/>
      <c r="CU33" s="677"/>
      <c r="CV33" s="677"/>
      <c r="CW33" s="677"/>
      <c r="CX33" s="677"/>
      <c r="CY33" s="678"/>
      <c r="CZ33" s="646">
        <v>40.200000000000003</v>
      </c>
      <c r="DA33" s="674"/>
      <c r="DB33" s="674"/>
      <c r="DC33" s="679"/>
      <c r="DD33" s="650">
        <v>7377836</v>
      </c>
      <c r="DE33" s="677"/>
      <c r="DF33" s="677"/>
      <c r="DG33" s="677"/>
      <c r="DH33" s="677"/>
      <c r="DI33" s="677"/>
      <c r="DJ33" s="677"/>
      <c r="DK33" s="678"/>
      <c r="DL33" s="650">
        <v>4956689</v>
      </c>
      <c r="DM33" s="677"/>
      <c r="DN33" s="677"/>
      <c r="DO33" s="677"/>
      <c r="DP33" s="677"/>
      <c r="DQ33" s="677"/>
      <c r="DR33" s="677"/>
      <c r="DS33" s="677"/>
      <c r="DT33" s="677"/>
      <c r="DU33" s="677"/>
      <c r="DV33" s="678"/>
      <c r="DW33" s="646">
        <v>35.799999999999997</v>
      </c>
      <c r="DX33" s="674"/>
      <c r="DY33" s="674"/>
      <c r="DZ33" s="674"/>
      <c r="EA33" s="674"/>
      <c r="EB33" s="674"/>
      <c r="EC33" s="675"/>
    </row>
    <row r="34" spans="2:133" ht="11.25" customHeight="1" x14ac:dyDescent="0.15">
      <c r="B34" s="638" t="s">
        <v>321</v>
      </c>
      <c r="C34" s="639"/>
      <c r="D34" s="639"/>
      <c r="E34" s="639"/>
      <c r="F34" s="639"/>
      <c r="G34" s="639"/>
      <c r="H34" s="639"/>
      <c r="I34" s="639"/>
      <c r="J34" s="639"/>
      <c r="K34" s="639"/>
      <c r="L34" s="639"/>
      <c r="M34" s="639"/>
      <c r="N34" s="639"/>
      <c r="O34" s="639"/>
      <c r="P34" s="639"/>
      <c r="Q34" s="640"/>
      <c r="R34" s="641">
        <v>965617</v>
      </c>
      <c r="S34" s="642"/>
      <c r="T34" s="642"/>
      <c r="U34" s="642"/>
      <c r="V34" s="642"/>
      <c r="W34" s="642"/>
      <c r="X34" s="642"/>
      <c r="Y34" s="643"/>
      <c r="Z34" s="644">
        <v>3.8</v>
      </c>
      <c r="AA34" s="644"/>
      <c r="AB34" s="644"/>
      <c r="AC34" s="644"/>
      <c r="AD34" s="645">
        <v>1388</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2967931</v>
      </c>
      <c r="CS34" s="642"/>
      <c r="CT34" s="642"/>
      <c r="CU34" s="642"/>
      <c r="CV34" s="642"/>
      <c r="CW34" s="642"/>
      <c r="CX34" s="642"/>
      <c r="CY34" s="643"/>
      <c r="CZ34" s="646">
        <v>12.3</v>
      </c>
      <c r="DA34" s="674"/>
      <c r="DB34" s="674"/>
      <c r="DC34" s="679"/>
      <c r="DD34" s="650">
        <v>2139017</v>
      </c>
      <c r="DE34" s="642"/>
      <c r="DF34" s="642"/>
      <c r="DG34" s="642"/>
      <c r="DH34" s="642"/>
      <c r="DI34" s="642"/>
      <c r="DJ34" s="642"/>
      <c r="DK34" s="643"/>
      <c r="DL34" s="650">
        <v>1779784</v>
      </c>
      <c r="DM34" s="642"/>
      <c r="DN34" s="642"/>
      <c r="DO34" s="642"/>
      <c r="DP34" s="642"/>
      <c r="DQ34" s="642"/>
      <c r="DR34" s="642"/>
      <c r="DS34" s="642"/>
      <c r="DT34" s="642"/>
      <c r="DU34" s="642"/>
      <c r="DV34" s="643"/>
      <c r="DW34" s="646">
        <v>12.9</v>
      </c>
      <c r="DX34" s="674"/>
      <c r="DY34" s="674"/>
      <c r="DZ34" s="674"/>
      <c r="EA34" s="674"/>
      <c r="EB34" s="674"/>
      <c r="EC34" s="675"/>
    </row>
    <row r="35" spans="2:133" ht="11.25" customHeight="1" x14ac:dyDescent="0.15">
      <c r="B35" s="638" t="s">
        <v>325</v>
      </c>
      <c r="C35" s="639"/>
      <c r="D35" s="639"/>
      <c r="E35" s="639"/>
      <c r="F35" s="639"/>
      <c r="G35" s="639"/>
      <c r="H35" s="639"/>
      <c r="I35" s="639"/>
      <c r="J35" s="639"/>
      <c r="K35" s="639"/>
      <c r="L35" s="639"/>
      <c r="M35" s="639"/>
      <c r="N35" s="639"/>
      <c r="O35" s="639"/>
      <c r="P35" s="639"/>
      <c r="Q35" s="640"/>
      <c r="R35" s="641">
        <v>3171600</v>
      </c>
      <c r="S35" s="642"/>
      <c r="T35" s="642"/>
      <c r="U35" s="642"/>
      <c r="V35" s="642"/>
      <c r="W35" s="642"/>
      <c r="X35" s="642"/>
      <c r="Y35" s="643"/>
      <c r="Z35" s="644">
        <v>12.5</v>
      </c>
      <c r="AA35" s="644"/>
      <c r="AB35" s="644"/>
      <c r="AC35" s="644"/>
      <c r="AD35" s="645" t="s">
        <v>129</v>
      </c>
      <c r="AE35" s="645"/>
      <c r="AF35" s="645"/>
      <c r="AG35" s="645"/>
      <c r="AH35" s="645"/>
      <c r="AI35" s="645"/>
      <c r="AJ35" s="645"/>
      <c r="AK35" s="645"/>
      <c r="AL35" s="646" t="s">
        <v>129</v>
      </c>
      <c r="AM35" s="647"/>
      <c r="AN35" s="647"/>
      <c r="AO35" s="648"/>
      <c r="AP35" s="234"/>
      <c r="AQ35" s="714" t="s">
        <v>326</v>
      </c>
      <c r="AR35" s="715"/>
      <c r="AS35" s="715"/>
      <c r="AT35" s="715"/>
      <c r="AU35" s="715"/>
      <c r="AV35" s="715"/>
      <c r="AW35" s="715"/>
      <c r="AX35" s="715"/>
      <c r="AY35" s="716"/>
      <c r="AZ35" s="630">
        <v>3679617</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446135</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330566</v>
      </c>
      <c r="CS35" s="677"/>
      <c r="CT35" s="677"/>
      <c r="CU35" s="677"/>
      <c r="CV35" s="677"/>
      <c r="CW35" s="677"/>
      <c r="CX35" s="677"/>
      <c r="CY35" s="678"/>
      <c r="CZ35" s="646">
        <v>1.4</v>
      </c>
      <c r="DA35" s="674"/>
      <c r="DB35" s="674"/>
      <c r="DC35" s="679"/>
      <c r="DD35" s="650">
        <v>266313</v>
      </c>
      <c r="DE35" s="677"/>
      <c r="DF35" s="677"/>
      <c r="DG35" s="677"/>
      <c r="DH35" s="677"/>
      <c r="DI35" s="677"/>
      <c r="DJ35" s="677"/>
      <c r="DK35" s="678"/>
      <c r="DL35" s="650">
        <v>206706</v>
      </c>
      <c r="DM35" s="677"/>
      <c r="DN35" s="677"/>
      <c r="DO35" s="677"/>
      <c r="DP35" s="677"/>
      <c r="DQ35" s="677"/>
      <c r="DR35" s="677"/>
      <c r="DS35" s="677"/>
      <c r="DT35" s="677"/>
      <c r="DU35" s="677"/>
      <c r="DV35" s="678"/>
      <c r="DW35" s="646">
        <v>1.5</v>
      </c>
      <c r="DX35" s="674"/>
      <c r="DY35" s="674"/>
      <c r="DZ35" s="674"/>
      <c r="EA35" s="674"/>
      <c r="EB35" s="674"/>
      <c r="EC35" s="675"/>
    </row>
    <row r="36" spans="2:133" ht="11.25" customHeight="1" x14ac:dyDescent="0.15">
      <c r="B36" s="638" t="s">
        <v>329</v>
      </c>
      <c r="C36" s="639"/>
      <c r="D36" s="639"/>
      <c r="E36" s="639"/>
      <c r="F36" s="639"/>
      <c r="G36" s="639"/>
      <c r="H36" s="639"/>
      <c r="I36" s="639"/>
      <c r="J36" s="639"/>
      <c r="K36" s="639"/>
      <c r="L36" s="639"/>
      <c r="M36" s="639"/>
      <c r="N36" s="639"/>
      <c r="O36" s="639"/>
      <c r="P36" s="639"/>
      <c r="Q36" s="640"/>
      <c r="R36" s="641" t="s">
        <v>129</v>
      </c>
      <c r="S36" s="642"/>
      <c r="T36" s="642"/>
      <c r="U36" s="642"/>
      <c r="V36" s="642"/>
      <c r="W36" s="642"/>
      <c r="X36" s="642"/>
      <c r="Y36" s="643"/>
      <c r="Z36" s="644" t="s">
        <v>129</v>
      </c>
      <c r="AA36" s="644"/>
      <c r="AB36" s="644"/>
      <c r="AC36" s="644"/>
      <c r="AD36" s="645" t="s">
        <v>129</v>
      </c>
      <c r="AE36" s="645"/>
      <c r="AF36" s="645"/>
      <c r="AG36" s="645"/>
      <c r="AH36" s="645"/>
      <c r="AI36" s="645"/>
      <c r="AJ36" s="645"/>
      <c r="AK36" s="645"/>
      <c r="AL36" s="646" t="s">
        <v>129</v>
      </c>
      <c r="AM36" s="647"/>
      <c r="AN36" s="647"/>
      <c r="AO36" s="648"/>
      <c r="AQ36" s="718" t="s">
        <v>330</v>
      </c>
      <c r="AR36" s="719"/>
      <c r="AS36" s="719"/>
      <c r="AT36" s="719"/>
      <c r="AU36" s="719"/>
      <c r="AV36" s="719"/>
      <c r="AW36" s="719"/>
      <c r="AX36" s="719"/>
      <c r="AY36" s="720"/>
      <c r="AZ36" s="641">
        <v>1470675</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420783</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1747936</v>
      </c>
      <c r="CS36" s="642"/>
      <c r="CT36" s="642"/>
      <c r="CU36" s="642"/>
      <c r="CV36" s="642"/>
      <c r="CW36" s="642"/>
      <c r="CX36" s="642"/>
      <c r="CY36" s="643"/>
      <c r="CZ36" s="646">
        <v>7.3</v>
      </c>
      <c r="DA36" s="674"/>
      <c r="DB36" s="674"/>
      <c r="DC36" s="679"/>
      <c r="DD36" s="650">
        <v>1257843</v>
      </c>
      <c r="DE36" s="642"/>
      <c r="DF36" s="642"/>
      <c r="DG36" s="642"/>
      <c r="DH36" s="642"/>
      <c r="DI36" s="642"/>
      <c r="DJ36" s="642"/>
      <c r="DK36" s="643"/>
      <c r="DL36" s="650">
        <v>817198</v>
      </c>
      <c r="DM36" s="642"/>
      <c r="DN36" s="642"/>
      <c r="DO36" s="642"/>
      <c r="DP36" s="642"/>
      <c r="DQ36" s="642"/>
      <c r="DR36" s="642"/>
      <c r="DS36" s="642"/>
      <c r="DT36" s="642"/>
      <c r="DU36" s="642"/>
      <c r="DV36" s="643"/>
      <c r="DW36" s="646">
        <v>5.9</v>
      </c>
      <c r="DX36" s="674"/>
      <c r="DY36" s="674"/>
      <c r="DZ36" s="674"/>
      <c r="EA36" s="674"/>
      <c r="EB36" s="674"/>
      <c r="EC36" s="675"/>
    </row>
    <row r="37" spans="2:133" ht="11.25" customHeight="1" x14ac:dyDescent="0.15">
      <c r="B37" s="638" t="s">
        <v>333</v>
      </c>
      <c r="C37" s="639"/>
      <c r="D37" s="639"/>
      <c r="E37" s="639"/>
      <c r="F37" s="639"/>
      <c r="G37" s="639"/>
      <c r="H37" s="639"/>
      <c r="I37" s="639"/>
      <c r="J37" s="639"/>
      <c r="K37" s="639"/>
      <c r="L37" s="639"/>
      <c r="M37" s="639"/>
      <c r="N37" s="639"/>
      <c r="O37" s="639"/>
      <c r="P37" s="639"/>
      <c r="Q37" s="640"/>
      <c r="R37" s="641">
        <v>448000</v>
      </c>
      <c r="S37" s="642"/>
      <c r="T37" s="642"/>
      <c r="U37" s="642"/>
      <c r="V37" s="642"/>
      <c r="W37" s="642"/>
      <c r="X37" s="642"/>
      <c r="Y37" s="643"/>
      <c r="Z37" s="644">
        <v>1.8</v>
      </c>
      <c r="AA37" s="644"/>
      <c r="AB37" s="644"/>
      <c r="AC37" s="644"/>
      <c r="AD37" s="645" t="s">
        <v>129</v>
      </c>
      <c r="AE37" s="645"/>
      <c r="AF37" s="645"/>
      <c r="AG37" s="645"/>
      <c r="AH37" s="645"/>
      <c r="AI37" s="645"/>
      <c r="AJ37" s="645"/>
      <c r="AK37" s="645"/>
      <c r="AL37" s="646" t="s">
        <v>129</v>
      </c>
      <c r="AM37" s="647"/>
      <c r="AN37" s="647"/>
      <c r="AO37" s="648"/>
      <c r="AQ37" s="718" t="s">
        <v>334</v>
      </c>
      <c r="AR37" s="719"/>
      <c r="AS37" s="719"/>
      <c r="AT37" s="719"/>
      <c r="AU37" s="719"/>
      <c r="AV37" s="719"/>
      <c r="AW37" s="719"/>
      <c r="AX37" s="719"/>
      <c r="AY37" s="720"/>
      <c r="AZ37" s="641">
        <v>296036</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4455</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2017</v>
      </c>
      <c r="CS37" s="677"/>
      <c r="CT37" s="677"/>
      <c r="CU37" s="677"/>
      <c r="CV37" s="677"/>
      <c r="CW37" s="677"/>
      <c r="CX37" s="677"/>
      <c r="CY37" s="678"/>
      <c r="CZ37" s="646">
        <v>0</v>
      </c>
      <c r="DA37" s="674"/>
      <c r="DB37" s="674"/>
      <c r="DC37" s="679"/>
      <c r="DD37" s="650">
        <v>1851</v>
      </c>
      <c r="DE37" s="677"/>
      <c r="DF37" s="677"/>
      <c r="DG37" s="677"/>
      <c r="DH37" s="677"/>
      <c r="DI37" s="677"/>
      <c r="DJ37" s="677"/>
      <c r="DK37" s="678"/>
      <c r="DL37" s="650">
        <v>1851</v>
      </c>
      <c r="DM37" s="677"/>
      <c r="DN37" s="677"/>
      <c r="DO37" s="677"/>
      <c r="DP37" s="677"/>
      <c r="DQ37" s="677"/>
      <c r="DR37" s="677"/>
      <c r="DS37" s="677"/>
      <c r="DT37" s="677"/>
      <c r="DU37" s="677"/>
      <c r="DV37" s="678"/>
      <c r="DW37" s="646">
        <v>0</v>
      </c>
      <c r="DX37" s="674"/>
      <c r="DY37" s="674"/>
      <c r="DZ37" s="674"/>
      <c r="EA37" s="674"/>
      <c r="EB37" s="674"/>
      <c r="EC37" s="675"/>
    </row>
    <row r="38" spans="2:133" ht="11.25" customHeight="1" x14ac:dyDescent="0.15">
      <c r="B38" s="686" t="s">
        <v>337</v>
      </c>
      <c r="C38" s="687"/>
      <c r="D38" s="687"/>
      <c r="E38" s="687"/>
      <c r="F38" s="687"/>
      <c r="G38" s="687"/>
      <c r="H38" s="687"/>
      <c r="I38" s="687"/>
      <c r="J38" s="687"/>
      <c r="K38" s="687"/>
      <c r="L38" s="687"/>
      <c r="M38" s="687"/>
      <c r="N38" s="687"/>
      <c r="O38" s="687"/>
      <c r="P38" s="687"/>
      <c r="Q38" s="688"/>
      <c r="R38" s="721">
        <v>25412384</v>
      </c>
      <c r="S38" s="722"/>
      <c r="T38" s="722"/>
      <c r="U38" s="722"/>
      <c r="V38" s="722"/>
      <c r="W38" s="722"/>
      <c r="X38" s="722"/>
      <c r="Y38" s="723"/>
      <c r="Z38" s="724">
        <v>100</v>
      </c>
      <c r="AA38" s="724"/>
      <c r="AB38" s="724"/>
      <c r="AC38" s="724"/>
      <c r="AD38" s="725">
        <v>13388235</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v>192230</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7116</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3354191</v>
      </c>
      <c r="CS38" s="642"/>
      <c r="CT38" s="642"/>
      <c r="CU38" s="642"/>
      <c r="CV38" s="642"/>
      <c r="CW38" s="642"/>
      <c r="CX38" s="642"/>
      <c r="CY38" s="643"/>
      <c r="CZ38" s="646">
        <v>13.9</v>
      </c>
      <c r="DA38" s="674"/>
      <c r="DB38" s="674"/>
      <c r="DC38" s="679"/>
      <c r="DD38" s="650">
        <v>3140072</v>
      </c>
      <c r="DE38" s="642"/>
      <c r="DF38" s="642"/>
      <c r="DG38" s="642"/>
      <c r="DH38" s="642"/>
      <c r="DI38" s="642"/>
      <c r="DJ38" s="642"/>
      <c r="DK38" s="643"/>
      <c r="DL38" s="650">
        <v>2153001</v>
      </c>
      <c r="DM38" s="642"/>
      <c r="DN38" s="642"/>
      <c r="DO38" s="642"/>
      <c r="DP38" s="642"/>
      <c r="DQ38" s="642"/>
      <c r="DR38" s="642"/>
      <c r="DS38" s="642"/>
      <c r="DT38" s="642"/>
      <c r="DU38" s="642"/>
      <c r="DV38" s="643"/>
      <c r="DW38" s="646">
        <v>15.6</v>
      </c>
      <c r="DX38" s="674"/>
      <c r="DY38" s="674"/>
      <c r="DZ38" s="674"/>
      <c r="EA38" s="674"/>
      <c r="EB38" s="674"/>
      <c r="EC38" s="675"/>
    </row>
    <row r="39" spans="2:133" ht="11.25" customHeight="1" x14ac:dyDescent="0.15">
      <c r="AQ39" s="718" t="s">
        <v>341</v>
      </c>
      <c r="AR39" s="719"/>
      <c r="AS39" s="719"/>
      <c r="AT39" s="719"/>
      <c r="AU39" s="719"/>
      <c r="AV39" s="719"/>
      <c r="AW39" s="719"/>
      <c r="AX39" s="719"/>
      <c r="AY39" s="720"/>
      <c r="AZ39" s="641">
        <v>106328</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96</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679933</v>
      </c>
      <c r="CS39" s="677"/>
      <c r="CT39" s="677"/>
      <c r="CU39" s="677"/>
      <c r="CV39" s="677"/>
      <c r="CW39" s="677"/>
      <c r="CX39" s="677"/>
      <c r="CY39" s="678"/>
      <c r="CZ39" s="646">
        <v>2.8</v>
      </c>
      <c r="DA39" s="674"/>
      <c r="DB39" s="674"/>
      <c r="DC39" s="679"/>
      <c r="DD39" s="650">
        <v>536291</v>
      </c>
      <c r="DE39" s="677"/>
      <c r="DF39" s="677"/>
      <c r="DG39" s="677"/>
      <c r="DH39" s="677"/>
      <c r="DI39" s="677"/>
      <c r="DJ39" s="677"/>
      <c r="DK39" s="678"/>
      <c r="DL39" s="650" t="s">
        <v>129</v>
      </c>
      <c r="DM39" s="677"/>
      <c r="DN39" s="677"/>
      <c r="DO39" s="677"/>
      <c r="DP39" s="677"/>
      <c r="DQ39" s="677"/>
      <c r="DR39" s="677"/>
      <c r="DS39" s="677"/>
      <c r="DT39" s="677"/>
      <c r="DU39" s="677"/>
      <c r="DV39" s="678"/>
      <c r="DW39" s="646" t="s">
        <v>129</v>
      </c>
      <c r="DX39" s="674"/>
      <c r="DY39" s="674"/>
      <c r="DZ39" s="674"/>
      <c r="EA39" s="674"/>
      <c r="EB39" s="674"/>
      <c r="EC39" s="675"/>
    </row>
    <row r="40" spans="2:133" ht="11.25" customHeight="1" x14ac:dyDescent="0.15">
      <c r="AQ40" s="718" t="s">
        <v>345</v>
      </c>
      <c r="AR40" s="719"/>
      <c r="AS40" s="719"/>
      <c r="AT40" s="719"/>
      <c r="AU40" s="719"/>
      <c r="AV40" s="719"/>
      <c r="AW40" s="719"/>
      <c r="AX40" s="719"/>
      <c r="AY40" s="720"/>
      <c r="AZ40" s="641">
        <v>335448</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129</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595600</v>
      </c>
      <c r="CS40" s="642"/>
      <c r="CT40" s="642"/>
      <c r="CU40" s="642"/>
      <c r="CV40" s="642"/>
      <c r="CW40" s="642"/>
      <c r="CX40" s="642"/>
      <c r="CY40" s="643"/>
      <c r="CZ40" s="646">
        <v>2.5</v>
      </c>
      <c r="DA40" s="674"/>
      <c r="DB40" s="674"/>
      <c r="DC40" s="679"/>
      <c r="DD40" s="650">
        <v>38300</v>
      </c>
      <c r="DE40" s="642"/>
      <c r="DF40" s="642"/>
      <c r="DG40" s="642"/>
      <c r="DH40" s="642"/>
      <c r="DI40" s="642"/>
      <c r="DJ40" s="642"/>
      <c r="DK40" s="643"/>
      <c r="DL40" s="650" t="s">
        <v>129</v>
      </c>
      <c r="DM40" s="642"/>
      <c r="DN40" s="642"/>
      <c r="DO40" s="642"/>
      <c r="DP40" s="642"/>
      <c r="DQ40" s="642"/>
      <c r="DR40" s="642"/>
      <c r="DS40" s="642"/>
      <c r="DT40" s="642"/>
      <c r="DU40" s="642"/>
      <c r="DV40" s="643"/>
      <c r="DW40" s="646" t="s">
        <v>129</v>
      </c>
      <c r="DX40" s="674"/>
      <c r="DY40" s="674"/>
      <c r="DZ40" s="674"/>
      <c r="EA40" s="674"/>
      <c r="EB40" s="674"/>
      <c r="EC40" s="675"/>
    </row>
    <row r="41" spans="2:133" ht="11.25" customHeight="1" x14ac:dyDescent="0.15">
      <c r="AQ41" s="728" t="s">
        <v>348</v>
      </c>
      <c r="AR41" s="729"/>
      <c r="AS41" s="729"/>
      <c r="AT41" s="729"/>
      <c r="AU41" s="729"/>
      <c r="AV41" s="729"/>
      <c r="AW41" s="729"/>
      <c r="AX41" s="729"/>
      <c r="AY41" s="730"/>
      <c r="AZ41" s="721">
        <v>1278900</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359</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129</v>
      </c>
      <c r="CS41" s="677"/>
      <c r="CT41" s="677"/>
      <c r="CU41" s="677"/>
      <c r="CV41" s="677"/>
      <c r="CW41" s="677"/>
      <c r="CX41" s="677"/>
      <c r="CY41" s="678"/>
      <c r="CZ41" s="646" t="s">
        <v>351</v>
      </c>
      <c r="DA41" s="674"/>
      <c r="DB41" s="674"/>
      <c r="DC41" s="679"/>
      <c r="DD41" s="650" t="s">
        <v>129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353</v>
      </c>
      <c r="CE42" s="639"/>
      <c r="CF42" s="639"/>
      <c r="CG42" s="639"/>
      <c r="CH42" s="639"/>
      <c r="CI42" s="639"/>
      <c r="CJ42" s="639"/>
      <c r="CK42" s="639"/>
      <c r="CL42" s="639"/>
      <c r="CM42" s="639"/>
      <c r="CN42" s="639"/>
      <c r="CO42" s="639"/>
      <c r="CP42" s="639"/>
      <c r="CQ42" s="640"/>
      <c r="CR42" s="641">
        <v>5706884</v>
      </c>
      <c r="CS42" s="642"/>
      <c r="CT42" s="642"/>
      <c r="CU42" s="642"/>
      <c r="CV42" s="642"/>
      <c r="CW42" s="642"/>
      <c r="CX42" s="642"/>
      <c r="CY42" s="643"/>
      <c r="CZ42" s="646">
        <v>23.7</v>
      </c>
      <c r="DA42" s="647"/>
      <c r="DB42" s="647"/>
      <c r="DC42" s="742"/>
      <c r="DD42" s="650">
        <v>1503012</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355</v>
      </c>
      <c r="CE43" s="639"/>
      <c r="CF43" s="639"/>
      <c r="CG43" s="639"/>
      <c r="CH43" s="639"/>
      <c r="CI43" s="639"/>
      <c r="CJ43" s="639"/>
      <c r="CK43" s="639"/>
      <c r="CL43" s="639"/>
      <c r="CM43" s="639"/>
      <c r="CN43" s="639"/>
      <c r="CO43" s="639"/>
      <c r="CP43" s="639"/>
      <c r="CQ43" s="640"/>
      <c r="CR43" s="641">
        <v>138215</v>
      </c>
      <c r="CS43" s="677"/>
      <c r="CT43" s="677"/>
      <c r="CU43" s="677"/>
      <c r="CV43" s="677"/>
      <c r="CW43" s="677"/>
      <c r="CX43" s="677"/>
      <c r="CY43" s="678"/>
      <c r="CZ43" s="646">
        <v>0.6</v>
      </c>
      <c r="DA43" s="674"/>
      <c r="DB43" s="674"/>
      <c r="DC43" s="679"/>
      <c r="DD43" s="650">
        <v>138215</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15">
      <c r="B44" s="240" t="s">
        <v>356</v>
      </c>
      <c r="CD44" s="753" t="s">
        <v>307</v>
      </c>
      <c r="CE44" s="754"/>
      <c r="CF44" s="638" t="s">
        <v>357</v>
      </c>
      <c r="CG44" s="639"/>
      <c r="CH44" s="639"/>
      <c r="CI44" s="639"/>
      <c r="CJ44" s="639"/>
      <c r="CK44" s="639"/>
      <c r="CL44" s="639"/>
      <c r="CM44" s="639"/>
      <c r="CN44" s="639"/>
      <c r="CO44" s="639"/>
      <c r="CP44" s="639"/>
      <c r="CQ44" s="640"/>
      <c r="CR44" s="641">
        <v>4328008</v>
      </c>
      <c r="CS44" s="642"/>
      <c r="CT44" s="642"/>
      <c r="CU44" s="642"/>
      <c r="CV44" s="642"/>
      <c r="CW44" s="642"/>
      <c r="CX44" s="642"/>
      <c r="CY44" s="643"/>
      <c r="CZ44" s="646">
        <v>18</v>
      </c>
      <c r="DA44" s="647"/>
      <c r="DB44" s="647"/>
      <c r="DC44" s="742"/>
      <c r="DD44" s="650">
        <v>764010</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15">
      <c r="CD45" s="755"/>
      <c r="CE45" s="756"/>
      <c r="CF45" s="638" t="s">
        <v>358</v>
      </c>
      <c r="CG45" s="639"/>
      <c r="CH45" s="639"/>
      <c r="CI45" s="639"/>
      <c r="CJ45" s="639"/>
      <c r="CK45" s="639"/>
      <c r="CL45" s="639"/>
      <c r="CM45" s="639"/>
      <c r="CN45" s="639"/>
      <c r="CO45" s="639"/>
      <c r="CP45" s="639"/>
      <c r="CQ45" s="640"/>
      <c r="CR45" s="641">
        <v>1559536</v>
      </c>
      <c r="CS45" s="677"/>
      <c r="CT45" s="677"/>
      <c r="CU45" s="677"/>
      <c r="CV45" s="677"/>
      <c r="CW45" s="677"/>
      <c r="CX45" s="677"/>
      <c r="CY45" s="678"/>
      <c r="CZ45" s="646">
        <v>6.5</v>
      </c>
      <c r="DA45" s="674"/>
      <c r="DB45" s="674"/>
      <c r="DC45" s="679"/>
      <c r="DD45" s="650">
        <v>129283</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15">
      <c r="CD46" s="755"/>
      <c r="CE46" s="756"/>
      <c r="CF46" s="638" t="s">
        <v>359</v>
      </c>
      <c r="CG46" s="639"/>
      <c r="CH46" s="639"/>
      <c r="CI46" s="639"/>
      <c r="CJ46" s="639"/>
      <c r="CK46" s="639"/>
      <c r="CL46" s="639"/>
      <c r="CM46" s="639"/>
      <c r="CN46" s="639"/>
      <c r="CO46" s="639"/>
      <c r="CP46" s="639"/>
      <c r="CQ46" s="640"/>
      <c r="CR46" s="641">
        <v>2634702</v>
      </c>
      <c r="CS46" s="642"/>
      <c r="CT46" s="642"/>
      <c r="CU46" s="642"/>
      <c r="CV46" s="642"/>
      <c r="CW46" s="642"/>
      <c r="CX46" s="642"/>
      <c r="CY46" s="643"/>
      <c r="CZ46" s="646">
        <v>11</v>
      </c>
      <c r="DA46" s="647"/>
      <c r="DB46" s="647"/>
      <c r="DC46" s="742"/>
      <c r="DD46" s="650">
        <v>578391</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15">
      <c r="CD47" s="755"/>
      <c r="CE47" s="756"/>
      <c r="CF47" s="638" t="s">
        <v>360</v>
      </c>
      <c r="CG47" s="639"/>
      <c r="CH47" s="639"/>
      <c r="CI47" s="639"/>
      <c r="CJ47" s="639"/>
      <c r="CK47" s="639"/>
      <c r="CL47" s="639"/>
      <c r="CM47" s="639"/>
      <c r="CN47" s="639"/>
      <c r="CO47" s="639"/>
      <c r="CP47" s="639"/>
      <c r="CQ47" s="640"/>
      <c r="CR47" s="641">
        <v>1378876</v>
      </c>
      <c r="CS47" s="677"/>
      <c r="CT47" s="677"/>
      <c r="CU47" s="677"/>
      <c r="CV47" s="677"/>
      <c r="CW47" s="677"/>
      <c r="CX47" s="677"/>
      <c r="CY47" s="678"/>
      <c r="CZ47" s="646">
        <v>5.7</v>
      </c>
      <c r="DA47" s="674"/>
      <c r="DB47" s="674"/>
      <c r="DC47" s="679"/>
      <c r="DD47" s="650">
        <v>739002</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x14ac:dyDescent="0.15">
      <c r="CD48" s="757"/>
      <c r="CE48" s="758"/>
      <c r="CF48" s="638" t="s">
        <v>361</v>
      </c>
      <c r="CG48" s="639"/>
      <c r="CH48" s="639"/>
      <c r="CI48" s="639"/>
      <c r="CJ48" s="639"/>
      <c r="CK48" s="639"/>
      <c r="CL48" s="639"/>
      <c r="CM48" s="639"/>
      <c r="CN48" s="639"/>
      <c r="CO48" s="639"/>
      <c r="CP48" s="639"/>
      <c r="CQ48" s="640"/>
      <c r="CR48" s="641" t="s">
        <v>129</v>
      </c>
      <c r="CS48" s="642"/>
      <c r="CT48" s="642"/>
      <c r="CU48" s="642"/>
      <c r="CV48" s="642"/>
      <c r="CW48" s="642"/>
      <c r="CX48" s="642"/>
      <c r="CY48" s="643"/>
      <c r="CZ48" s="646" t="s">
        <v>351</v>
      </c>
      <c r="DA48" s="647"/>
      <c r="DB48" s="647"/>
      <c r="DC48" s="742"/>
      <c r="DD48" s="650" t="s">
        <v>351</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15">
      <c r="CD49" s="686" t="s">
        <v>362</v>
      </c>
      <c r="CE49" s="687"/>
      <c r="CF49" s="687"/>
      <c r="CG49" s="687"/>
      <c r="CH49" s="687"/>
      <c r="CI49" s="687"/>
      <c r="CJ49" s="687"/>
      <c r="CK49" s="687"/>
      <c r="CL49" s="687"/>
      <c r="CM49" s="687"/>
      <c r="CN49" s="687"/>
      <c r="CO49" s="687"/>
      <c r="CP49" s="687"/>
      <c r="CQ49" s="688"/>
      <c r="CR49" s="721">
        <v>24046511</v>
      </c>
      <c r="CS49" s="711"/>
      <c r="CT49" s="711"/>
      <c r="CU49" s="711"/>
      <c r="CV49" s="711"/>
      <c r="CW49" s="711"/>
      <c r="CX49" s="711"/>
      <c r="CY49" s="743"/>
      <c r="CZ49" s="726">
        <v>100</v>
      </c>
      <c r="DA49" s="744"/>
      <c r="DB49" s="744"/>
      <c r="DC49" s="745"/>
      <c r="DD49" s="746">
        <v>16078917</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x14ac:dyDescent="0.15"/>
    <row r="51" spans="82:133" hidden="1" x14ac:dyDescent="0.15"/>
    <row r="52" spans="82:133" hidden="1" x14ac:dyDescent="0.15"/>
    <row r="53" spans="82:133" hidden="1" x14ac:dyDescent="0.15"/>
  </sheetData>
  <sheetProtection algorithmName="SHA-512" hashValue="hZC2G3Fhik18+PAHbeCGvYHuhOWbnt2k1Y4CEo2emeK+NeO5JakdrEYIO55tgsSwt9HGWc2Baq4lZ0tQ4ZKFEg==" saltValue="tvwPr3HdNQ77wF7OOTPv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364</v>
      </c>
      <c r="DK2" s="789"/>
      <c r="DL2" s="789"/>
      <c r="DM2" s="789"/>
      <c r="DN2" s="789"/>
      <c r="DO2" s="790"/>
      <c r="DP2" s="249"/>
      <c r="DQ2" s="788" t="s">
        <v>365</v>
      </c>
      <c r="DR2" s="789"/>
      <c r="DS2" s="789"/>
      <c r="DT2" s="789"/>
      <c r="DU2" s="789"/>
      <c r="DV2" s="789"/>
      <c r="DW2" s="789"/>
      <c r="DX2" s="789"/>
      <c r="DY2" s="789"/>
      <c r="DZ2" s="790"/>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791" t="s">
        <v>366</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782" t="s">
        <v>368</v>
      </c>
      <c r="B5" s="783"/>
      <c r="C5" s="783"/>
      <c r="D5" s="783"/>
      <c r="E5" s="783"/>
      <c r="F5" s="783"/>
      <c r="G5" s="783"/>
      <c r="H5" s="783"/>
      <c r="I5" s="783"/>
      <c r="J5" s="783"/>
      <c r="K5" s="783"/>
      <c r="L5" s="783"/>
      <c r="M5" s="783"/>
      <c r="N5" s="783"/>
      <c r="O5" s="783"/>
      <c r="P5" s="784"/>
      <c r="Q5" s="759" t="s">
        <v>369</v>
      </c>
      <c r="R5" s="760"/>
      <c r="S5" s="760"/>
      <c r="T5" s="760"/>
      <c r="U5" s="761"/>
      <c r="V5" s="759" t="s">
        <v>370</v>
      </c>
      <c r="W5" s="760"/>
      <c r="X5" s="760"/>
      <c r="Y5" s="760"/>
      <c r="Z5" s="761"/>
      <c r="AA5" s="759" t="s">
        <v>371</v>
      </c>
      <c r="AB5" s="760"/>
      <c r="AC5" s="760"/>
      <c r="AD5" s="760"/>
      <c r="AE5" s="760"/>
      <c r="AF5" s="792" t="s">
        <v>372</v>
      </c>
      <c r="AG5" s="760"/>
      <c r="AH5" s="760"/>
      <c r="AI5" s="760"/>
      <c r="AJ5" s="771"/>
      <c r="AK5" s="760" t="s">
        <v>373</v>
      </c>
      <c r="AL5" s="760"/>
      <c r="AM5" s="760"/>
      <c r="AN5" s="760"/>
      <c r="AO5" s="761"/>
      <c r="AP5" s="759" t="s">
        <v>374</v>
      </c>
      <c r="AQ5" s="760"/>
      <c r="AR5" s="760"/>
      <c r="AS5" s="760"/>
      <c r="AT5" s="761"/>
      <c r="AU5" s="759" t="s">
        <v>375</v>
      </c>
      <c r="AV5" s="760"/>
      <c r="AW5" s="760"/>
      <c r="AX5" s="760"/>
      <c r="AY5" s="771"/>
      <c r="AZ5" s="256"/>
      <c r="BA5" s="256"/>
      <c r="BB5" s="256"/>
      <c r="BC5" s="256"/>
      <c r="BD5" s="256"/>
      <c r="BE5" s="257"/>
      <c r="BF5" s="257"/>
      <c r="BG5" s="257"/>
      <c r="BH5" s="257"/>
      <c r="BI5" s="257"/>
      <c r="BJ5" s="257"/>
      <c r="BK5" s="257"/>
      <c r="BL5" s="257"/>
      <c r="BM5" s="257"/>
      <c r="BN5" s="257"/>
      <c r="BO5" s="257"/>
      <c r="BP5" s="257"/>
      <c r="BQ5" s="782" t="s">
        <v>376</v>
      </c>
      <c r="BR5" s="783"/>
      <c r="BS5" s="783"/>
      <c r="BT5" s="783"/>
      <c r="BU5" s="783"/>
      <c r="BV5" s="783"/>
      <c r="BW5" s="783"/>
      <c r="BX5" s="783"/>
      <c r="BY5" s="783"/>
      <c r="BZ5" s="783"/>
      <c r="CA5" s="783"/>
      <c r="CB5" s="783"/>
      <c r="CC5" s="783"/>
      <c r="CD5" s="783"/>
      <c r="CE5" s="783"/>
      <c r="CF5" s="783"/>
      <c r="CG5" s="784"/>
      <c r="CH5" s="759" t="s">
        <v>377</v>
      </c>
      <c r="CI5" s="760"/>
      <c r="CJ5" s="760"/>
      <c r="CK5" s="760"/>
      <c r="CL5" s="761"/>
      <c r="CM5" s="759" t="s">
        <v>378</v>
      </c>
      <c r="CN5" s="760"/>
      <c r="CO5" s="760"/>
      <c r="CP5" s="760"/>
      <c r="CQ5" s="761"/>
      <c r="CR5" s="759" t="s">
        <v>379</v>
      </c>
      <c r="CS5" s="760"/>
      <c r="CT5" s="760"/>
      <c r="CU5" s="760"/>
      <c r="CV5" s="761"/>
      <c r="CW5" s="759" t="s">
        <v>380</v>
      </c>
      <c r="CX5" s="760"/>
      <c r="CY5" s="760"/>
      <c r="CZ5" s="760"/>
      <c r="DA5" s="761"/>
      <c r="DB5" s="759" t="s">
        <v>381</v>
      </c>
      <c r="DC5" s="760"/>
      <c r="DD5" s="760"/>
      <c r="DE5" s="760"/>
      <c r="DF5" s="761"/>
      <c r="DG5" s="765" t="s">
        <v>382</v>
      </c>
      <c r="DH5" s="766"/>
      <c r="DI5" s="766"/>
      <c r="DJ5" s="766"/>
      <c r="DK5" s="767"/>
      <c r="DL5" s="765" t="s">
        <v>383</v>
      </c>
      <c r="DM5" s="766"/>
      <c r="DN5" s="766"/>
      <c r="DO5" s="766"/>
      <c r="DP5" s="767"/>
      <c r="DQ5" s="759" t="s">
        <v>384</v>
      </c>
      <c r="DR5" s="760"/>
      <c r="DS5" s="760"/>
      <c r="DT5" s="760"/>
      <c r="DU5" s="761"/>
      <c r="DV5" s="759" t="s">
        <v>375</v>
      </c>
      <c r="DW5" s="760"/>
      <c r="DX5" s="760"/>
      <c r="DY5" s="760"/>
      <c r="DZ5" s="771"/>
      <c r="EA5" s="254"/>
    </row>
    <row r="6" spans="1:131" s="255" customFormat="1" ht="26.25" customHeight="1" thickBot="1" x14ac:dyDescent="0.2">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15">
      <c r="A7" s="258">
        <v>1</v>
      </c>
      <c r="B7" s="773" t="s">
        <v>385</v>
      </c>
      <c r="C7" s="774"/>
      <c r="D7" s="774"/>
      <c r="E7" s="774"/>
      <c r="F7" s="774"/>
      <c r="G7" s="774"/>
      <c r="H7" s="774"/>
      <c r="I7" s="774"/>
      <c r="J7" s="774"/>
      <c r="K7" s="774"/>
      <c r="L7" s="774"/>
      <c r="M7" s="774"/>
      <c r="N7" s="774"/>
      <c r="O7" s="774"/>
      <c r="P7" s="775"/>
      <c r="Q7" s="776">
        <v>25273</v>
      </c>
      <c r="R7" s="777"/>
      <c r="S7" s="777"/>
      <c r="T7" s="777"/>
      <c r="U7" s="777"/>
      <c r="V7" s="777">
        <v>23907</v>
      </c>
      <c r="W7" s="777"/>
      <c r="X7" s="777"/>
      <c r="Y7" s="777"/>
      <c r="Z7" s="777"/>
      <c r="AA7" s="777">
        <v>1366</v>
      </c>
      <c r="AB7" s="777"/>
      <c r="AC7" s="777"/>
      <c r="AD7" s="777"/>
      <c r="AE7" s="778"/>
      <c r="AF7" s="779">
        <v>575</v>
      </c>
      <c r="AG7" s="780"/>
      <c r="AH7" s="780"/>
      <c r="AI7" s="780"/>
      <c r="AJ7" s="781"/>
      <c r="AK7" s="816">
        <v>2493</v>
      </c>
      <c r="AL7" s="817"/>
      <c r="AM7" s="817"/>
      <c r="AN7" s="817"/>
      <c r="AO7" s="817"/>
      <c r="AP7" s="817">
        <v>22036</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587</v>
      </c>
      <c r="BT7" s="821"/>
      <c r="BU7" s="821"/>
      <c r="BV7" s="821"/>
      <c r="BW7" s="821"/>
      <c r="BX7" s="821"/>
      <c r="BY7" s="821"/>
      <c r="BZ7" s="821"/>
      <c r="CA7" s="821"/>
      <c r="CB7" s="821"/>
      <c r="CC7" s="821"/>
      <c r="CD7" s="821"/>
      <c r="CE7" s="821"/>
      <c r="CF7" s="821"/>
      <c r="CG7" s="822"/>
      <c r="CH7" s="813">
        <v>0</v>
      </c>
      <c r="CI7" s="814"/>
      <c r="CJ7" s="814"/>
      <c r="CK7" s="814"/>
      <c r="CL7" s="815"/>
      <c r="CM7" s="813">
        <v>29</v>
      </c>
      <c r="CN7" s="814"/>
      <c r="CO7" s="814"/>
      <c r="CP7" s="814"/>
      <c r="CQ7" s="815"/>
      <c r="CR7" s="813">
        <v>13</v>
      </c>
      <c r="CS7" s="814"/>
      <c r="CT7" s="814"/>
      <c r="CU7" s="814"/>
      <c r="CV7" s="815"/>
      <c r="CW7" s="813" t="s">
        <v>585</v>
      </c>
      <c r="CX7" s="814"/>
      <c r="CY7" s="814"/>
      <c r="CZ7" s="814"/>
      <c r="DA7" s="815"/>
      <c r="DB7" s="813" t="s">
        <v>582</v>
      </c>
      <c r="DC7" s="814"/>
      <c r="DD7" s="814"/>
      <c r="DE7" s="814"/>
      <c r="DF7" s="815"/>
      <c r="DG7" s="813" t="s">
        <v>582</v>
      </c>
      <c r="DH7" s="814"/>
      <c r="DI7" s="814"/>
      <c r="DJ7" s="814"/>
      <c r="DK7" s="815"/>
      <c r="DL7" s="813" t="s">
        <v>582</v>
      </c>
      <c r="DM7" s="814"/>
      <c r="DN7" s="814"/>
      <c r="DO7" s="814"/>
      <c r="DP7" s="815"/>
      <c r="DQ7" s="813" t="s">
        <v>582</v>
      </c>
      <c r="DR7" s="814"/>
      <c r="DS7" s="814"/>
      <c r="DT7" s="814"/>
      <c r="DU7" s="815"/>
      <c r="DV7" s="794"/>
      <c r="DW7" s="795"/>
      <c r="DX7" s="795"/>
      <c r="DY7" s="795"/>
      <c r="DZ7" s="796"/>
      <c r="EA7" s="254"/>
    </row>
    <row r="8" spans="1:131" s="255" customFormat="1" ht="26.25" customHeight="1" x14ac:dyDescent="0.15">
      <c r="A8" s="261">
        <v>2</v>
      </c>
      <c r="B8" s="797" t="s">
        <v>386</v>
      </c>
      <c r="C8" s="798"/>
      <c r="D8" s="798"/>
      <c r="E8" s="798"/>
      <c r="F8" s="798"/>
      <c r="G8" s="798"/>
      <c r="H8" s="798"/>
      <c r="I8" s="798"/>
      <c r="J8" s="798"/>
      <c r="K8" s="798"/>
      <c r="L8" s="798"/>
      <c r="M8" s="798"/>
      <c r="N8" s="798"/>
      <c r="O8" s="798"/>
      <c r="P8" s="799"/>
      <c r="Q8" s="800">
        <v>148</v>
      </c>
      <c r="R8" s="801"/>
      <c r="S8" s="801"/>
      <c r="T8" s="801"/>
      <c r="U8" s="801"/>
      <c r="V8" s="801">
        <v>147</v>
      </c>
      <c r="W8" s="801"/>
      <c r="X8" s="801"/>
      <c r="Y8" s="801"/>
      <c r="Z8" s="801"/>
      <c r="AA8" s="801">
        <v>0</v>
      </c>
      <c r="AB8" s="801"/>
      <c r="AC8" s="801"/>
      <c r="AD8" s="801"/>
      <c r="AE8" s="802"/>
      <c r="AF8" s="803">
        <v>0</v>
      </c>
      <c r="AG8" s="804"/>
      <c r="AH8" s="804"/>
      <c r="AI8" s="804"/>
      <c r="AJ8" s="805"/>
      <c r="AK8" s="806">
        <v>8</v>
      </c>
      <c r="AL8" s="807"/>
      <c r="AM8" s="807"/>
      <c r="AN8" s="807"/>
      <c r="AO8" s="807"/>
      <c r="AP8" s="807">
        <v>0</v>
      </c>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588</v>
      </c>
      <c r="BT8" s="811"/>
      <c r="BU8" s="811"/>
      <c r="BV8" s="811"/>
      <c r="BW8" s="811"/>
      <c r="BX8" s="811"/>
      <c r="BY8" s="811"/>
      <c r="BZ8" s="811"/>
      <c r="CA8" s="811"/>
      <c r="CB8" s="811"/>
      <c r="CC8" s="811"/>
      <c r="CD8" s="811"/>
      <c r="CE8" s="811"/>
      <c r="CF8" s="811"/>
      <c r="CG8" s="812"/>
      <c r="CH8" s="823">
        <v>-6</v>
      </c>
      <c r="CI8" s="824"/>
      <c r="CJ8" s="824"/>
      <c r="CK8" s="824"/>
      <c r="CL8" s="825"/>
      <c r="CM8" s="823">
        <v>-9</v>
      </c>
      <c r="CN8" s="824"/>
      <c r="CO8" s="824"/>
      <c r="CP8" s="824"/>
      <c r="CQ8" s="825"/>
      <c r="CR8" s="823">
        <v>8</v>
      </c>
      <c r="CS8" s="824"/>
      <c r="CT8" s="824"/>
      <c r="CU8" s="824"/>
      <c r="CV8" s="825"/>
      <c r="CW8" s="823" t="s">
        <v>582</v>
      </c>
      <c r="CX8" s="824"/>
      <c r="CY8" s="824"/>
      <c r="CZ8" s="824"/>
      <c r="DA8" s="825"/>
      <c r="DB8" s="823" t="s">
        <v>585</v>
      </c>
      <c r="DC8" s="824"/>
      <c r="DD8" s="824"/>
      <c r="DE8" s="824"/>
      <c r="DF8" s="825"/>
      <c r="DG8" s="823" t="s">
        <v>582</v>
      </c>
      <c r="DH8" s="824"/>
      <c r="DI8" s="824"/>
      <c r="DJ8" s="824"/>
      <c r="DK8" s="825"/>
      <c r="DL8" s="823" t="s">
        <v>582</v>
      </c>
      <c r="DM8" s="824"/>
      <c r="DN8" s="824"/>
      <c r="DO8" s="824"/>
      <c r="DP8" s="825"/>
      <c r="DQ8" s="823" t="s">
        <v>582</v>
      </c>
      <c r="DR8" s="824"/>
      <c r="DS8" s="824"/>
      <c r="DT8" s="824"/>
      <c r="DU8" s="825"/>
      <c r="DV8" s="826"/>
      <c r="DW8" s="827"/>
      <c r="DX8" s="827"/>
      <c r="DY8" s="827"/>
      <c r="DZ8" s="828"/>
      <c r="EA8" s="254"/>
    </row>
    <row r="9" spans="1:131" s="255" customFormat="1" ht="26.25" customHeight="1" x14ac:dyDescent="0.15">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t="s">
        <v>589</v>
      </c>
      <c r="BT9" s="811"/>
      <c r="BU9" s="811"/>
      <c r="BV9" s="811"/>
      <c r="BW9" s="811"/>
      <c r="BX9" s="811"/>
      <c r="BY9" s="811"/>
      <c r="BZ9" s="811"/>
      <c r="CA9" s="811"/>
      <c r="CB9" s="811"/>
      <c r="CC9" s="811"/>
      <c r="CD9" s="811"/>
      <c r="CE9" s="811"/>
      <c r="CF9" s="811"/>
      <c r="CG9" s="812"/>
      <c r="CH9" s="823">
        <v>5</v>
      </c>
      <c r="CI9" s="824"/>
      <c r="CJ9" s="824"/>
      <c r="CK9" s="824"/>
      <c r="CL9" s="825"/>
      <c r="CM9" s="823">
        <v>114</v>
      </c>
      <c r="CN9" s="824"/>
      <c r="CO9" s="824"/>
      <c r="CP9" s="824"/>
      <c r="CQ9" s="825"/>
      <c r="CR9" s="823">
        <v>18</v>
      </c>
      <c r="CS9" s="824"/>
      <c r="CT9" s="824"/>
      <c r="CU9" s="824"/>
      <c r="CV9" s="825"/>
      <c r="CW9" s="823" t="s">
        <v>582</v>
      </c>
      <c r="CX9" s="824"/>
      <c r="CY9" s="824"/>
      <c r="CZ9" s="824"/>
      <c r="DA9" s="825"/>
      <c r="DB9" s="823" t="s">
        <v>582</v>
      </c>
      <c r="DC9" s="824"/>
      <c r="DD9" s="824"/>
      <c r="DE9" s="824"/>
      <c r="DF9" s="825"/>
      <c r="DG9" s="823" t="s">
        <v>582</v>
      </c>
      <c r="DH9" s="824"/>
      <c r="DI9" s="824"/>
      <c r="DJ9" s="824"/>
      <c r="DK9" s="825"/>
      <c r="DL9" s="823" t="s">
        <v>582</v>
      </c>
      <c r="DM9" s="824"/>
      <c r="DN9" s="824"/>
      <c r="DO9" s="824"/>
      <c r="DP9" s="825"/>
      <c r="DQ9" s="823" t="s">
        <v>582</v>
      </c>
      <c r="DR9" s="824"/>
      <c r="DS9" s="824"/>
      <c r="DT9" s="824"/>
      <c r="DU9" s="825"/>
      <c r="DV9" s="826"/>
      <c r="DW9" s="827"/>
      <c r="DX9" s="827"/>
      <c r="DY9" s="827"/>
      <c r="DZ9" s="828"/>
      <c r="EA9" s="254"/>
    </row>
    <row r="10" spans="1:131" s="255" customFormat="1" ht="26.25" customHeight="1" x14ac:dyDescent="0.15">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t="s">
        <v>590</v>
      </c>
      <c r="BT10" s="811"/>
      <c r="BU10" s="811"/>
      <c r="BV10" s="811"/>
      <c r="BW10" s="811"/>
      <c r="BX10" s="811"/>
      <c r="BY10" s="811"/>
      <c r="BZ10" s="811"/>
      <c r="CA10" s="811"/>
      <c r="CB10" s="811"/>
      <c r="CC10" s="811"/>
      <c r="CD10" s="811"/>
      <c r="CE10" s="811"/>
      <c r="CF10" s="811"/>
      <c r="CG10" s="812"/>
      <c r="CH10" s="823">
        <v>-3</v>
      </c>
      <c r="CI10" s="824"/>
      <c r="CJ10" s="824"/>
      <c r="CK10" s="824"/>
      <c r="CL10" s="825"/>
      <c r="CM10" s="823">
        <v>10</v>
      </c>
      <c r="CN10" s="824"/>
      <c r="CO10" s="824"/>
      <c r="CP10" s="824"/>
      <c r="CQ10" s="825"/>
      <c r="CR10" s="823">
        <v>4</v>
      </c>
      <c r="CS10" s="824"/>
      <c r="CT10" s="824"/>
      <c r="CU10" s="824"/>
      <c r="CV10" s="825"/>
      <c r="CW10" s="823" t="s">
        <v>582</v>
      </c>
      <c r="CX10" s="824"/>
      <c r="CY10" s="824"/>
      <c r="CZ10" s="824"/>
      <c r="DA10" s="825"/>
      <c r="DB10" s="823" t="s">
        <v>583</v>
      </c>
      <c r="DC10" s="824"/>
      <c r="DD10" s="824"/>
      <c r="DE10" s="824"/>
      <c r="DF10" s="825"/>
      <c r="DG10" s="823" t="s">
        <v>582</v>
      </c>
      <c r="DH10" s="824"/>
      <c r="DI10" s="824"/>
      <c r="DJ10" s="824"/>
      <c r="DK10" s="825"/>
      <c r="DL10" s="823" t="s">
        <v>582</v>
      </c>
      <c r="DM10" s="824"/>
      <c r="DN10" s="824"/>
      <c r="DO10" s="824"/>
      <c r="DP10" s="825"/>
      <c r="DQ10" s="823" t="s">
        <v>582</v>
      </c>
      <c r="DR10" s="824"/>
      <c r="DS10" s="824"/>
      <c r="DT10" s="824"/>
      <c r="DU10" s="825"/>
      <c r="DV10" s="826"/>
      <c r="DW10" s="827"/>
      <c r="DX10" s="827"/>
      <c r="DY10" s="827"/>
      <c r="DZ10" s="828"/>
      <c r="EA10" s="254"/>
    </row>
    <row r="11" spans="1:131" s="255" customFormat="1" ht="26.25" customHeight="1" x14ac:dyDescent="0.15">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t="s">
        <v>591</v>
      </c>
      <c r="BT11" s="811"/>
      <c r="BU11" s="811"/>
      <c r="BV11" s="811"/>
      <c r="BW11" s="811"/>
      <c r="BX11" s="811"/>
      <c r="BY11" s="811"/>
      <c r="BZ11" s="811"/>
      <c r="CA11" s="811"/>
      <c r="CB11" s="811"/>
      <c r="CC11" s="811"/>
      <c r="CD11" s="811"/>
      <c r="CE11" s="811"/>
      <c r="CF11" s="811"/>
      <c r="CG11" s="812"/>
      <c r="CH11" s="823">
        <v>-32</v>
      </c>
      <c r="CI11" s="824"/>
      <c r="CJ11" s="824"/>
      <c r="CK11" s="824"/>
      <c r="CL11" s="825"/>
      <c r="CM11" s="823">
        <v>53</v>
      </c>
      <c r="CN11" s="824"/>
      <c r="CO11" s="824"/>
      <c r="CP11" s="824"/>
      <c r="CQ11" s="825"/>
      <c r="CR11" s="823">
        <v>50</v>
      </c>
      <c r="CS11" s="824"/>
      <c r="CT11" s="824"/>
      <c r="CU11" s="824"/>
      <c r="CV11" s="825"/>
      <c r="CW11" s="823" t="s">
        <v>584</v>
      </c>
      <c r="CX11" s="824"/>
      <c r="CY11" s="824"/>
      <c r="CZ11" s="824"/>
      <c r="DA11" s="825"/>
      <c r="DB11" s="823" t="s">
        <v>582</v>
      </c>
      <c r="DC11" s="824"/>
      <c r="DD11" s="824"/>
      <c r="DE11" s="824"/>
      <c r="DF11" s="825"/>
      <c r="DG11" s="823" t="s">
        <v>582</v>
      </c>
      <c r="DH11" s="824"/>
      <c r="DI11" s="824"/>
      <c r="DJ11" s="824"/>
      <c r="DK11" s="825"/>
      <c r="DL11" s="823" t="s">
        <v>582</v>
      </c>
      <c r="DM11" s="824"/>
      <c r="DN11" s="824"/>
      <c r="DO11" s="824"/>
      <c r="DP11" s="825"/>
      <c r="DQ11" s="823" t="s">
        <v>582</v>
      </c>
      <c r="DR11" s="824"/>
      <c r="DS11" s="824"/>
      <c r="DT11" s="824"/>
      <c r="DU11" s="825"/>
      <c r="DV11" s="826"/>
      <c r="DW11" s="827"/>
      <c r="DX11" s="827"/>
      <c r="DY11" s="827"/>
      <c r="DZ11" s="828"/>
      <c r="EA11" s="254"/>
    </row>
    <row r="12" spans="1:131" s="255" customFormat="1" ht="26.25" customHeight="1" x14ac:dyDescent="0.15">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t="s">
        <v>592</v>
      </c>
      <c r="BT12" s="811"/>
      <c r="BU12" s="811"/>
      <c r="BV12" s="811"/>
      <c r="BW12" s="811"/>
      <c r="BX12" s="811"/>
      <c r="BY12" s="811"/>
      <c r="BZ12" s="811"/>
      <c r="CA12" s="811"/>
      <c r="CB12" s="811"/>
      <c r="CC12" s="811"/>
      <c r="CD12" s="811"/>
      <c r="CE12" s="811"/>
      <c r="CF12" s="811"/>
      <c r="CG12" s="812"/>
      <c r="CH12" s="823">
        <v>0</v>
      </c>
      <c r="CI12" s="824"/>
      <c r="CJ12" s="824"/>
      <c r="CK12" s="824"/>
      <c r="CL12" s="825"/>
      <c r="CM12" s="823">
        <v>104</v>
      </c>
      <c r="CN12" s="824"/>
      <c r="CO12" s="824"/>
      <c r="CP12" s="824"/>
      <c r="CQ12" s="825"/>
      <c r="CR12" s="823">
        <v>100</v>
      </c>
      <c r="CS12" s="824"/>
      <c r="CT12" s="824"/>
      <c r="CU12" s="824"/>
      <c r="CV12" s="825"/>
      <c r="CW12" s="823" t="s">
        <v>585</v>
      </c>
      <c r="CX12" s="824"/>
      <c r="CY12" s="824"/>
      <c r="CZ12" s="824"/>
      <c r="DA12" s="825"/>
      <c r="DB12" s="823" t="s">
        <v>582</v>
      </c>
      <c r="DC12" s="824"/>
      <c r="DD12" s="824"/>
      <c r="DE12" s="824"/>
      <c r="DF12" s="825"/>
      <c r="DG12" s="823" t="s">
        <v>582</v>
      </c>
      <c r="DH12" s="824"/>
      <c r="DI12" s="824"/>
      <c r="DJ12" s="824"/>
      <c r="DK12" s="825"/>
      <c r="DL12" s="823" t="s">
        <v>582</v>
      </c>
      <c r="DM12" s="824"/>
      <c r="DN12" s="824"/>
      <c r="DO12" s="824"/>
      <c r="DP12" s="825"/>
      <c r="DQ12" s="823" t="s">
        <v>582</v>
      </c>
      <c r="DR12" s="824"/>
      <c r="DS12" s="824"/>
      <c r="DT12" s="824"/>
      <c r="DU12" s="825"/>
      <c r="DV12" s="826"/>
      <c r="DW12" s="827"/>
      <c r="DX12" s="827"/>
      <c r="DY12" s="827"/>
      <c r="DZ12" s="828"/>
      <c r="EA12" s="254"/>
    </row>
    <row r="13" spans="1:131" s="255" customFormat="1" ht="26.25" customHeight="1" x14ac:dyDescent="0.15">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15">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15">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15">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15">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15">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15">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15">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15">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387</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
      <c r="A23" s="264" t="s">
        <v>388</v>
      </c>
      <c r="B23" s="832" t="s">
        <v>389</v>
      </c>
      <c r="C23" s="833"/>
      <c r="D23" s="833"/>
      <c r="E23" s="833"/>
      <c r="F23" s="833"/>
      <c r="G23" s="833"/>
      <c r="H23" s="833"/>
      <c r="I23" s="833"/>
      <c r="J23" s="833"/>
      <c r="K23" s="833"/>
      <c r="L23" s="833"/>
      <c r="M23" s="833"/>
      <c r="N23" s="833"/>
      <c r="O23" s="833"/>
      <c r="P23" s="834"/>
      <c r="Q23" s="835"/>
      <c r="R23" s="836"/>
      <c r="S23" s="836"/>
      <c r="T23" s="836"/>
      <c r="U23" s="836"/>
      <c r="V23" s="836"/>
      <c r="W23" s="836"/>
      <c r="X23" s="836"/>
      <c r="Y23" s="836"/>
      <c r="Z23" s="836"/>
      <c r="AA23" s="836"/>
      <c r="AB23" s="836"/>
      <c r="AC23" s="836"/>
      <c r="AD23" s="836"/>
      <c r="AE23" s="837"/>
      <c r="AF23" s="838">
        <v>575</v>
      </c>
      <c r="AG23" s="836"/>
      <c r="AH23" s="836"/>
      <c r="AI23" s="836"/>
      <c r="AJ23" s="839"/>
      <c r="AK23" s="840"/>
      <c r="AL23" s="841"/>
      <c r="AM23" s="841"/>
      <c r="AN23" s="841"/>
      <c r="AO23" s="841"/>
      <c r="AP23" s="836"/>
      <c r="AQ23" s="836"/>
      <c r="AR23" s="836"/>
      <c r="AS23" s="836"/>
      <c r="AT23" s="836"/>
      <c r="AU23" s="842"/>
      <c r="AV23" s="842"/>
      <c r="AW23" s="842"/>
      <c r="AX23" s="842"/>
      <c r="AY23" s="843"/>
      <c r="AZ23" s="851" t="s">
        <v>390</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15">
      <c r="A24" s="850" t="s">
        <v>391</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
      <c r="A25" s="791" t="s">
        <v>392</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15">
      <c r="A26" s="782" t="s">
        <v>368</v>
      </c>
      <c r="B26" s="783"/>
      <c r="C26" s="783"/>
      <c r="D26" s="783"/>
      <c r="E26" s="783"/>
      <c r="F26" s="783"/>
      <c r="G26" s="783"/>
      <c r="H26" s="783"/>
      <c r="I26" s="783"/>
      <c r="J26" s="783"/>
      <c r="K26" s="783"/>
      <c r="L26" s="783"/>
      <c r="M26" s="783"/>
      <c r="N26" s="783"/>
      <c r="O26" s="783"/>
      <c r="P26" s="784"/>
      <c r="Q26" s="759" t="s">
        <v>393</v>
      </c>
      <c r="R26" s="760"/>
      <c r="S26" s="760"/>
      <c r="T26" s="760"/>
      <c r="U26" s="761"/>
      <c r="V26" s="759" t="s">
        <v>394</v>
      </c>
      <c r="W26" s="760"/>
      <c r="X26" s="760"/>
      <c r="Y26" s="760"/>
      <c r="Z26" s="761"/>
      <c r="AA26" s="759" t="s">
        <v>395</v>
      </c>
      <c r="AB26" s="760"/>
      <c r="AC26" s="760"/>
      <c r="AD26" s="760"/>
      <c r="AE26" s="760"/>
      <c r="AF26" s="854" t="s">
        <v>396</v>
      </c>
      <c r="AG26" s="855"/>
      <c r="AH26" s="855"/>
      <c r="AI26" s="855"/>
      <c r="AJ26" s="856"/>
      <c r="AK26" s="760" t="s">
        <v>397</v>
      </c>
      <c r="AL26" s="760"/>
      <c r="AM26" s="760"/>
      <c r="AN26" s="760"/>
      <c r="AO26" s="761"/>
      <c r="AP26" s="759" t="s">
        <v>398</v>
      </c>
      <c r="AQ26" s="760"/>
      <c r="AR26" s="760"/>
      <c r="AS26" s="760"/>
      <c r="AT26" s="761"/>
      <c r="AU26" s="759" t="s">
        <v>399</v>
      </c>
      <c r="AV26" s="760"/>
      <c r="AW26" s="760"/>
      <c r="AX26" s="760"/>
      <c r="AY26" s="761"/>
      <c r="AZ26" s="759" t="s">
        <v>400</v>
      </c>
      <c r="BA26" s="760"/>
      <c r="BB26" s="760"/>
      <c r="BC26" s="760"/>
      <c r="BD26" s="761"/>
      <c r="BE26" s="759" t="s">
        <v>375</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15">
      <c r="A28" s="266">
        <v>1</v>
      </c>
      <c r="B28" s="773" t="s">
        <v>401</v>
      </c>
      <c r="C28" s="774"/>
      <c r="D28" s="774"/>
      <c r="E28" s="774"/>
      <c r="F28" s="774"/>
      <c r="G28" s="774"/>
      <c r="H28" s="774"/>
      <c r="I28" s="774"/>
      <c r="J28" s="774"/>
      <c r="K28" s="774"/>
      <c r="L28" s="774"/>
      <c r="M28" s="774"/>
      <c r="N28" s="774"/>
      <c r="O28" s="774"/>
      <c r="P28" s="775"/>
      <c r="Q28" s="864">
        <v>4160</v>
      </c>
      <c r="R28" s="865"/>
      <c r="S28" s="865"/>
      <c r="T28" s="865"/>
      <c r="U28" s="865"/>
      <c r="V28" s="865">
        <v>3714</v>
      </c>
      <c r="W28" s="865"/>
      <c r="X28" s="865"/>
      <c r="Y28" s="865"/>
      <c r="Z28" s="865"/>
      <c r="AA28" s="865">
        <v>446</v>
      </c>
      <c r="AB28" s="865"/>
      <c r="AC28" s="865"/>
      <c r="AD28" s="865"/>
      <c r="AE28" s="866"/>
      <c r="AF28" s="867">
        <v>446</v>
      </c>
      <c r="AG28" s="865"/>
      <c r="AH28" s="865"/>
      <c r="AI28" s="865"/>
      <c r="AJ28" s="868"/>
      <c r="AK28" s="869">
        <v>265</v>
      </c>
      <c r="AL28" s="860"/>
      <c r="AM28" s="860"/>
      <c r="AN28" s="860"/>
      <c r="AO28" s="860"/>
      <c r="AP28" s="860" t="s">
        <v>593</v>
      </c>
      <c r="AQ28" s="860"/>
      <c r="AR28" s="860"/>
      <c r="AS28" s="860"/>
      <c r="AT28" s="860"/>
      <c r="AU28" s="860" t="s">
        <v>582</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15">
      <c r="A29" s="266">
        <v>2</v>
      </c>
      <c r="B29" s="797" t="s">
        <v>402</v>
      </c>
      <c r="C29" s="798"/>
      <c r="D29" s="798"/>
      <c r="E29" s="798"/>
      <c r="F29" s="798"/>
      <c r="G29" s="798"/>
      <c r="H29" s="798"/>
      <c r="I29" s="798"/>
      <c r="J29" s="798"/>
      <c r="K29" s="798"/>
      <c r="L29" s="798"/>
      <c r="M29" s="798"/>
      <c r="N29" s="798"/>
      <c r="O29" s="798"/>
      <c r="P29" s="799"/>
      <c r="Q29" s="800">
        <v>505</v>
      </c>
      <c r="R29" s="801"/>
      <c r="S29" s="801"/>
      <c r="T29" s="801"/>
      <c r="U29" s="801"/>
      <c r="V29" s="801">
        <v>495</v>
      </c>
      <c r="W29" s="801"/>
      <c r="X29" s="801"/>
      <c r="Y29" s="801"/>
      <c r="Z29" s="801"/>
      <c r="AA29" s="801">
        <v>10</v>
      </c>
      <c r="AB29" s="801"/>
      <c r="AC29" s="801"/>
      <c r="AD29" s="801"/>
      <c r="AE29" s="802"/>
      <c r="AF29" s="803">
        <v>10</v>
      </c>
      <c r="AG29" s="804"/>
      <c r="AH29" s="804"/>
      <c r="AI29" s="804"/>
      <c r="AJ29" s="805"/>
      <c r="AK29" s="872">
        <v>155</v>
      </c>
      <c r="AL29" s="873"/>
      <c r="AM29" s="873"/>
      <c r="AN29" s="873"/>
      <c r="AO29" s="873"/>
      <c r="AP29" s="873" t="s">
        <v>582</v>
      </c>
      <c r="AQ29" s="873"/>
      <c r="AR29" s="873"/>
      <c r="AS29" s="873"/>
      <c r="AT29" s="873"/>
      <c r="AU29" s="873" t="s">
        <v>582</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15">
      <c r="A30" s="266">
        <v>3</v>
      </c>
      <c r="B30" s="797" t="s">
        <v>403</v>
      </c>
      <c r="C30" s="798"/>
      <c r="D30" s="798"/>
      <c r="E30" s="798"/>
      <c r="F30" s="798"/>
      <c r="G30" s="798"/>
      <c r="H30" s="798"/>
      <c r="I30" s="798"/>
      <c r="J30" s="798"/>
      <c r="K30" s="798"/>
      <c r="L30" s="798"/>
      <c r="M30" s="798"/>
      <c r="N30" s="798"/>
      <c r="O30" s="798"/>
      <c r="P30" s="799"/>
      <c r="Q30" s="800">
        <v>216</v>
      </c>
      <c r="R30" s="801"/>
      <c r="S30" s="801"/>
      <c r="T30" s="801"/>
      <c r="U30" s="801"/>
      <c r="V30" s="801">
        <v>205</v>
      </c>
      <c r="W30" s="801"/>
      <c r="X30" s="801"/>
      <c r="Y30" s="801"/>
      <c r="Z30" s="801"/>
      <c r="AA30" s="801">
        <v>11</v>
      </c>
      <c r="AB30" s="801"/>
      <c r="AC30" s="801"/>
      <c r="AD30" s="801"/>
      <c r="AE30" s="802"/>
      <c r="AF30" s="803">
        <v>11</v>
      </c>
      <c r="AG30" s="804"/>
      <c r="AH30" s="804"/>
      <c r="AI30" s="804"/>
      <c r="AJ30" s="805"/>
      <c r="AK30" s="872">
        <v>96</v>
      </c>
      <c r="AL30" s="873"/>
      <c r="AM30" s="873"/>
      <c r="AN30" s="873"/>
      <c r="AO30" s="873"/>
      <c r="AP30" s="873">
        <v>71</v>
      </c>
      <c r="AQ30" s="873"/>
      <c r="AR30" s="873"/>
      <c r="AS30" s="873"/>
      <c r="AT30" s="873"/>
      <c r="AU30" s="873">
        <v>29</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15">
      <c r="A31" s="266">
        <v>4</v>
      </c>
      <c r="B31" s="797" t="s">
        <v>404</v>
      </c>
      <c r="C31" s="798"/>
      <c r="D31" s="798"/>
      <c r="E31" s="798"/>
      <c r="F31" s="798"/>
      <c r="G31" s="798"/>
      <c r="H31" s="798"/>
      <c r="I31" s="798"/>
      <c r="J31" s="798"/>
      <c r="K31" s="798"/>
      <c r="L31" s="798"/>
      <c r="M31" s="798"/>
      <c r="N31" s="798"/>
      <c r="O31" s="798"/>
      <c r="P31" s="799"/>
      <c r="Q31" s="800">
        <v>3835</v>
      </c>
      <c r="R31" s="801"/>
      <c r="S31" s="801"/>
      <c r="T31" s="801"/>
      <c r="U31" s="801"/>
      <c r="V31" s="801">
        <v>3671</v>
      </c>
      <c r="W31" s="801"/>
      <c r="X31" s="801"/>
      <c r="Y31" s="801"/>
      <c r="Z31" s="801"/>
      <c r="AA31" s="801">
        <v>164</v>
      </c>
      <c r="AB31" s="801"/>
      <c r="AC31" s="801"/>
      <c r="AD31" s="801"/>
      <c r="AE31" s="802"/>
      <c r="AF31" s="803">
        <v>164</v>
      </c>
      <c r="AG31" s="804"/>
      <c r="AH31" s="804"/>
      <c r="AI31" s="804"/>
      <c r="AJ31" s="805"/>
      <c r="AK31" s="872">
        <v>606</v>
      </c>
      <c r="AL31" s="873"/>
      <c r="AM31" s="873"/>
      <c r="AN31" s="873"/>
      <c r="AO31" s="873"/>
      <c r="AP31" s="873" t="s">
        <v>582</v>
      </c>
      <c r="AQ31" s="873"/>
      <c r="AR31" s="873"/>
      <c r="AS31" s="873"/>
      <c r="AT31" s="873"/>
      <c r="AU31" s="873">
        <v>0</v>
      </c>
      <c r="AV31" s="873"/>
      <c r="AW31" s="873"/>
      <c r="AX31" s="873"/>
      <c r="AY31" s="873"/>
      <c r="AZ31" s="874"/>
      <c r="BA31" s="874"/>
      <c r="BB31" s="874"/>
      <c r="BC31" s="874"/>
      <c r="BD31" s="874"/>
      <c r="BE31" s="870"/>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15">
      <c r="A32" s="266">
        <v>5</v>
      </c>
      <c r="B32" s="797" t="s">
        <v>405</v>
      </c>
      <c r="C32" s="798"/>
      <c r="D32" s="798"/>
      <c r="E32" s="798"/>
      <c r="F32" s="798"/>
      <c r="G32" s="798"/>
      <c r="H32" s="798"/>
      <c r="I32" s="798"/>
      <c r="J32" s="798"/>
      <c r="K32" s="798"/>
      <c r="L32" s="798"/>
      <c r="M32" s="798"/>
      <c r="N32" s="798"/>
      <c r="O32" s="798"/>
      <c r="P32" s="799"/>
      <c r="Q32" s="800">
        <v>302</v>
      </c>
      <c r="R32" s="801"/>
      <c r="S32" s="801"/>
      <c r="T32" s="801"/>
      <c r="U32" s="801"/>
      <c r="V32" s="801">
        <v>286</v>
      </c>
      <c r="W32" s="801"/>
      <c r="X32" s="801"/>
      <c r="Y32" s="801"/>
      <c r="Z32" s="801"/>
      <c r="AA32" s="801">
        <v>16</v>
      </c>
      <c r="AB32" s="801"/>
      <c r="AC32" s="801"/>
      <c r="AD32" s="801"/>
      <c r="AE32" s="802"/>
      <c r="AF32" s="803">
        <v>16</v>
      </c>
      <c r="AG32" s="804"/>
      <c r="AH32" s="804"/>
      <c r="AI32" s="804"/>
      <c r="AJ32" s="805"/>
      <c r="AK32" s="872">
        <v>105</v>
      </c>
      <c r="AL32" s="873"/>
      <c r="AM32" s="873"/>
      <c r="AN32" s="873"/>
      <c r="AO32" s="873"/>
      <c r="AP32" s="873">
        <v>70</v>
      </c>
      <c r="AQ32" s="873"/>
      <c r="AR32" s="873"/>
      <c r="AS32" s="873"/>
      <c r="AT32" s="873"/>
      <c r="AU32" s="873">
        <v>16</v>
      </c>
      <c r="AV32" s="873"/>
      <c r="AW32" s="873"/>
      <c r="AX32" s="873"/>
      <c r="AY32" s="873"/>
      <c r="AZ32" s="874"/>
      <c r="BA32" s="874"/>
      <c r="BB32" s="874"/>
      <c r="BC32" s="874"/>
      <c r="BD32" s="874"/>
      <c r="BE32" s="870"/>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15">
      <c r="A33" s="266">
        <v>6</v>
      </c>
      <c r="B33" s="797" t="s">
        <v>406</v>
      </c>
      <c r="C33" s="798"/>
      <c r="D33" s="798"/>
      <c r="E33" s="798"/>
      <c r="F33" s="798"/>
      <c r="G33" s="798"/>
      <c r="H33" s="798"/>
      <c r="I33" s="798"/>
      <c r="J33" s="798"/>
      <c r="K33" s="798"/>
      <c r="L33" s="798"/>
      <c r="M33" s="798"/>
      <c r="N33" s="798"/>
      <c r="O33" s="798"/>
      <c r="P33" s="799"/>
      <c r="Q33" s="800">
        <v>262</v>
      </c>
      <c r="R33" s="801"/>
      <c r="S33" s="801"/>
      <c r="T33" s="801"/>
      <c r="U33" s="801"/>
      <c r="V33" s="801">
        <v>264</v>
      </c>
      <c r="W33" s="801"/>
      <c r="X33" s="801"/>
      <c r="Y33" s="801"/>
      <c r="Z33" s="801"/>
      <c r="AA33" s="801">
        <v>-3</v>
      </c>
      <c r="AB33" s="801"/>
      <c r="AC33" s="801"/>
      <c r="AD33" s="801"/>
      <c r="AE33" s="802"/>
      <c r="AF33" s="803">
        <v>870</v>
      </c>
      <c r="AG33" s="804"/>
      <c r="AH33" s="804"/>
      <c r="AI33" s="804"/>
      <c r="AJ33" s="805"/>
      <c r="AK33" s="872" t="s">
        <v>582</v>
      </c>
      <c r="AL33" s="873"/>
      <c r="AM33" s="873"/>
      <c r="AN33" s="873"/>
      <c r="AO33" s="873"/>
      <c r="AP33" s="873">
        <v>862</v>
      </c>
      <c r="AQ33" s="873"/>
      <c r="AR33" s="873"/>
      <c r="AS33" s="873"/>
      <c r="AT33" s="873"/>
      <c r="AU33" s="873" t="s">
        <v>582</v>
      </c>
      <c r="AV33" s="873"/>
      <c r="AW33" s="873"/>
      <c r="AX33" s="873"/>
      <c r="AY33" s="873"/>
      <c r="AZ33" s="874" t="s">
        <v>582</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15">
      <c r="A34" s="266">
        <v>7</v>
      </c>
      <c r="B34" s="797" t="s">
        <v>408</v>
      </c>
      <c r="C34" s="798"/>
      <c r="D34" s="798"/>
      <c r="E34" s="798"/>
      <c r="F34" s="798"/>
      <c r="G34" s="798"/>
      <c r="H34" s="798"/>
      <c r="I34" s="798"/>
      <c r="J34" s="798"/>
      <c r="K34" s="798"/>
      <c r="L34" s="798"/>
      <c r="M34" s="798"/>
      <c r="N34" s="798"/>
      <c r="O34" s="798"/>
      <c r="P34" s="799"/>
      <c r="Q34" s="800">
        <v>248</v>
      </c>
      <c r="R34" s="801"/>
      <c r="S34" s="801"/>
      <c r="T34" s="801"/>
      <c r="U34" s="801"/>
      <c r="V34" s="801">
        <v>209</v>
      </c>
      <c r="W34" s="801"/>
      <c r="X34" s="801"/>
      <c r="Y34" s="801"/>
      <c r="Z34" s="801"/>
      <c r="AA34" s="801">
        <v>38</v>
      </c>
      <c r="AB34" s="801"/>
      <c r="AC34" s="801"/>
      <c r="AD34" s="801"/>
      <c r="AE34" s="802"/>
      <c r="AF34" s="803">
        <v>166</v>
      </c>
      <c r="AG34" s="804"/>
      <c r="AH34" s="804"/>
      <c r="AI34" s="804"/>
      <c r="AJ34" s="805"/>
      <c r="AK34" s="872" t="s">
        <v>582</v>
      </c>
      <c r="AL34" s="873"/>
      <c r="AM34" s="873"/>
      <c r="AN34" s="873"/>
      <c r="AO34" s="873"/>
      <c r="AP34" s="873" t="s">
        <v>586</v>
      </c>
      <c r="AQ34" s="873"/>
      <c r="AR34" s="873"/>
      <c r="AS34" s="873"/>
      <c r="AT34" s="873"/>
      <c r="AU34" s="873" t="s">
        <v>595</v>
      </c>
      <c r="AV34" s="873"/>
      <c r="AW34" s="873"/>
      <c r="AX34" s="873"/>
      <c r="AY34" s="873"/>
      <c r="AZ34" s="874" t="s">
        <v>594</v>
      </c>
      <c r="BA34" s="874"/>
      <c r="BB34" s="874"/>
      <c r="BC34" s="874"/>
      <c r="BD34" s="874"/>
      <c r="BE34" s="870" t="s">
        <v>407</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15">
      <c r="A35" s="266">
        <v>8</v>
      </c>
      <c r="B35" s="797" t="s">
        <v>409</v>
      </c>
      <c r="C35" s="798"/>
      <c r="D35" s="798"/>
      <c r="E35" s="798"/>
      <c r="F35" s="798"/>
      <c r="G35" s="798"/>
      <c r="H35" s="798"/>
      <c r="I35" s="798"/>
      <c r="J35" s="798"/>
      <c r="K35" s="798"/>
      <c r="L35" s="798"/>
      <c r="M35" s="798"/>
      <c r="N35" s="798"/>
      <c r="O35" s="798"/>
      <c r="P35" s="799"/>
      <c r="Q35" s="800">
        <v>1436</v>
      </c>
      <c r="R35" s="801"/>
      <c r="S35" s="801"/>
      <c r="T35" s="801"/>
      <c r="U35" s="801"/>
      <c r="V35" s="801">
        <v>1482</v>
      </c>
      <c r="W35" s="801"/>
      <c r="X35" s="801"/>
      <c r="Y35" s="801"/>
      <c r="Z35" s="801"/>
      <c r="AA35" s="801">
        <v>-46</v>
      </c>
      <c r="AB35" s="801"/>
      <c r="AC35" s="801"/>
      <c r="AD35" s="801"/>
      <c r="AE35" s="802"/>
      <c r="AF35" s="803">
        <v>85</v>
      </c>
      <c r="AG35" s="804"/>
      <c r="AH35" s="804"/>
      <c r="AI35" s="804"/>
      <c r="AJ35" s="805"/>
      <c r="AK35" s="872">
        <v>288</v>
      </c>
      <c r="AL35" s="873"/>
      <c r="AM35" s="873"/>
      <c r="AN35" s="873"/>
      <c r="AO35" s="873"/>
      <c r="AP35" s="873">
        <v>1465</v>
      </c>
      <c r="AQ35" s="873"/>
      <c r="AR35" s="873"/>
      <c r="AS35" s="873"/>
      <c r="AT35" s="873"/>
      <c r="AU35" s="873">
        <v>1286</v>
      </c>
      <c r="AV35" s="873"/>
      <c r="AW35" s="873"/>
      <c r="AX35" s="873"/>
      <c r="AY35" s="873"/>
      <c r="AZ35" s="874" t="s">
        <v>582</v>
      </c>
      <c r="BA35" s="874"/>
      <c r="BB35" s="874"/>
      <c r="BC35" s="874"/>
      <c r="BD35" s="874"/>
      <c r="BE35" s="870" t="s">
        <v>410</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15">
      <c r="A36" s="266">
        <v>9</v>
      </c>
      <c r="B36" s="797" t="s">
        <v>411</v>
      </c>
      <c r="C36" s="798"/>
      <c r="D36" s="798"/>
      <c r="E36" s="798"/>
      <c r="F36" s="798"/>
      <c r="G36" s="798"/>
      <c r="H36" s="798"/>
      <c r="I36" s="798"/>
      <c r="J36" s="798"/>
      <c r="K36" s="798"/>
      <c r="L36" s="798"/>
      <c r="M36" s="798"/>
      <c r="N36" s="798"/>
      <c r="O36" s="798"/>
      <c r="P36" s="799"/>
      <c r="Q36" s="800">
        <v>1225</v>
      </c>
      <c r="R36" s="801"/>
      <c r="S36" s="801"/>
      <c r="T36" s="801"/>
      <c r="U36" s="801"/>
      <c r="V36" s="801">
        <v>760</v>
      </c>
      <c r="W36" s="801"/>
      <c r="X36" s="801"/>
      <c r="Y36" s="801"/>
      <c r="Z36" s="801"/>
      <c r="AA36" s="801">
        <v>465</v>
      </c>
      <c r="AB36" s="801"/>
      <c r="AC36" s="801"/>
      <c r="AD36" s="801"/>
      <c r="AE36" s="802"/>
      <c r="AF36" s="803">
        <v>459</v>
      </c>
      <c r="AG36" s="804"/>
      <c r="AH36" s="804"/>
      <c r="AI36" s="804"/>
      <c r="AJ36" s="805"/>
      <c r="AK36" s="872">
        <v>192</v>
      </c>
      <c r="AL36" s="873"/>
      <c r="AM36" s="873"/>
      <c r="AN36" s="873"/>
      <c r="AO36" s="873"/>
      <c r="AP36" s="873">
        <v>3442</v>
      </c>
      <c r="AQ36" s="873"/>
      <c r="AR36" s="873"/>
      <c r="AS36" s="873"/>
      <c r="AT36" s="873"/>
      <c r="AU36" s="873">
        <v>1742</v>
      </c>
      <c r="AV36" s="873"/>
      <c r="AW36" s="873"/>
      <c r="AX36" s="873"/>
      <c r="AY36" s="873"/>
      <c r="AZ36" s="874" t="s">
        <v>584</v>
      </c>
      <c r="BA36" s="874"/>
      <c r="BB36" s="874"/>
      <c r="BC36" s="874"/>
      <c r="BD36" s="874"/>
      <c r="BE36" s="870" t="s">
        <v>412</v>
      </c>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15">
      <c r="A37" s="266">
        <v>10</v>
      </c>
      <c r="B37" s="797" t="s">
        <v>413</v>
      </c>
      <c r="C37" s="798"/>
      <c r="D37" s="798"/>
      <c r="E37" s="798"/>
      <c r="F37" s="798"/>
      <c r="G37" s="798"/>
      <c r="H37" s="798"/>
      <c r="I37" s="798"/>
      <c r="J37" s="798"/>
      <c r="K37" s="798"/>
      <c r="L37" s="798"/>
      <c r="M37" s="798"/>
      <c r="N37" s="798"/>
      <c r="O37" s="798"/>
      <c r="P37" s="799"/>
      <c r="Q37" s="800">
        <v>2385</v>
      </c>
      <c r="R37" s="801"/>
      <c r="S37" s="801"/>
      <c r="T37" s="801"/>
      <c r="U37" s="801"/>
      <c r="V37" s="801">
        <v>2345</v>
      </c>
      <c r="W37" s="801"/>
      <c r="X37" s="801"/>
      <c r="Y37" s="801"/>
      <c r="Z37" s="801"/>
      <c r="AA37" s="801">
        <v>40</v>
      </c>
      <c r="AB37" s="801"/>
      <c r="AC37" s="801"/>
      <c r="AD37" s="801"/>
      <c r="AE37" s="802"/>
      <c r="AF37" s="803">
        <v>40</v>
      </c>
      <c r="AG37" s="804"/>
      <c r="AH37" s="804"/>
      <c r="AI37" s="804"/>
      <c r="AJ37" s="805"/>
      <c r="AK37" s="872">
        <v>1471</v>
      </c>
      <c r="AL37" s="873"/>
      <c r="AM37" s="873"/>
      <c r="AN37" s="873"/>
      <c r="AO37" s="873"/>
      <c r="AP37" s="873">
        <v>12372</v>
      </c>
      <c r="AQ37" s="873"/>
      <c r="AR37" s="873"/>
      <c r="AS37" s="873"/>
      <c r="AT37" s="873"/>
      <c r="AU37" s="873">
        <v>12273</v>
      </c>
      <c r="AV37" s="873"/>
      <c r="AW37" s="873"/>
      <c r="AX37" s="873"/>
      <c r="AY37" s="873"/>
      <c r="AZ37" s="874" t="s">
        <v>582</v>
      </c>
      <c r="BA37" s="874"/>
      <c r="BB37" s="874"/>
      <c r="BC37" s="874"/>
      <c r="BD37" s="874"/>
      <c r="BE37" s="870" t="s">
        <v>414</v>
      </c>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15">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15">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15">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15">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15">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15">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15">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15">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15">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15">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15">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15">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15">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15">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15">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15">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15">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15">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15">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15">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15">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15">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15">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15">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415</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
      <c r="A63" s="264" t="s">
        <v>388</v>
      </c>
      <c r="B63" s="832" t="s">
        <v>416</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2265</v>
      </c>
      <c r="AG63" s="884"/>
      <c r="AH63" s="884"/>
      <c r="AI63" s="884"/>
      <c r="AJ63" s="885"/>
      <c r="AK63" s="886"/>
      <c r="AL63" s="881"/>
      <c r="AM63" s="881"/>
      <c r="AN63" s="881"/>
      <c r="AO63" s="881"/>
      <c r="AP63" s="884"/>
      <c r="AQ63" s="884"/>
      <c r="AR63" s="884"/>
      <c r="AS63" s="884"/>
      <c r="AT63" s="884"/>
      <c r="AU63" s="884"/>
      <c r="AV63" s="884"/>
      <c r="AW63" s="884"/>
      <c r="AX63" s="884"/>
      <c r="AY63" s="884"/>
      <c r="AZ63" s="888"/>
      <c r="BA63" s="888"/>
      <c r="BB63" s="888"/>
      <c r="BC63" s="888"/>
      <c r="BD63" s="888"/>
      <c r="BE63" s="889"/>
      <c r="BF63" s="889"/>
      <c r="BG63" s="889"/>
      <c r="BH63" s="889"/>
      <c r="BI63" s="890"/>
      <c r="BJ63" s="891" t="s">
        <v>390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15">
      <c r="A66" s="782" t="s">
        <v>418</v>
      </c>
      <c r="B66" s="783"/>
      <c r="C66" s="783"/>
      <c r="D66" s="783"/>
      <c r="E66" s="783"/>
      <c r="F66" s="783"/>
      <c r="G66" s="783"/>
      <c r="H66" s="783"/>
      <c r="I66" s="783"/>
      <c r="J66" s="783"/>
      <c r="K66" s="783"/>
      <c r="L66" s="783"/>
      <c r="M66" s="783"/>
      <c r="N66" s="783"/>
      <c r="O66" s="783"/>
      <c r="P66" s="784"/>
      <c r="Q66" s="759" t="s">
        <v>419</v>
      </c>
      <c r="R66" s="760"/>
      <c r="S66" s="760"/>
      <c r="T66" s="760"/>
      <c r="U66" s="761"/>
      <c r="V66" s="759" t="s">
        <v>420</v>
      </c>
      <c r="W66" s="760"/>
      <c r="X66" s="760"/>
      <c r="Y66" s="760"/>
      <c r="Z66" s="761"/>
      <c r="AA66" s="759" t="s">
        <v>421</v>
      </c>
      <c r="AB66" s="760"/>
      <c r="AC66" s="760"/>
      <c r="AD66" s="760"/>
      <c r="AE66" s="761"/>
      <c r="AF66" s="894" t="s">
        <v>422</v>
      </c>
      <c r="AG66" s="855"/>
      <c r="AH66" s="855"/>
      <c r="AI66" s="855"/>
      <c r="AJ66" s="895"/>
      <c r="AK66" s="759" t="s">
        <v>423</v>
      </c>
      <c r="AL66" s="783"/>
      <c r="AM66" s="783"/>
      <c r="AN66" s="783"/>
      <c r="AO66" s="784"/>
      <c r="AP66" s="759" t="s">
        <v>398</v>
      </c>
      <c r="AQ66" s="760"/>
      <c r="AR66" s="760"/>
      <c r="AS66" s="760"/>
      <c r="AT66" s="761"/>
      <c r="AU66" s="759" t="s">
        <v>424</v>
      </c>
      <c r="AV66" s="760"/>
      <c r="AW66" s="760"/>
      <c r="AX66" s="760"/>
      <c r="AY66" s="761"/>
      <c r="AZ66" s="759" t="s">
        <v>375</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15">
      <c r="A68" s="258">
        <v>1</v>
      </c>
      <c r="B68" s="911" t="s">
        <v>577</v>
      </c>
      <c r="C68" s="912"/>
      <c r="D68" s="912"/>
      <c r="E68" s="912"/>
      <c r="F68" s="912"/>
      <c r="G68" s="912"/>
      <c r="H68" s="912"/>
      <c r="I68" s="912"/>
      <c r="J68" s="912"/>
      <c r="K68" s="912"/>
      <c r="L68" s="912"/>
      <c r="M68" s="912"/>
      <c r="N68" s="912"/>
      <c r="O68" s="912"/>
      <c r="P68" s="913"/>
      <c r="Q68" s="914">
        <v>67</v>
      </c>
      <c r="R68" s="908"/>
      <c r="S68" s="908"/>
      <c r="T68" s="908"/>
      <c r="U68" s="908"/>
      <c r="V68" s="908">
        <v>63</v>
      </c>
      <c r="W68" s="908"/>
      <c r="X68" s="908"/>
      <c r="Y68" s="908"/>
      <c r="Z68" s="908"/>
      <c r="AA68" s="908">
        <v>4</v>
      </c>
      <c r="AB68" s="908"/>
      <c r="AC68" s="908"/>
      <c r="AD68" s="908"/>
      <c r="AE68" s="908"/>
      <c r="AF68" s="908">
        <v>4</v>
      </c>
      <c r="AG68" s="908"/>
      <c r="AH68" s="908"/>
      <c r="AI68" s="908"/>
      <c r="AJ68" s="908"/>
      <c r="AK68" s="908" t="s">
        <v>582</v>
      </c>
      <c r="AL68" s="908"/>
      <c r="AM68" s="908"/>
      <c r="AN68" s="908"/>
      <c r="AO68" s="908"/>
      <c r="AP68" s="908" t="s">
        <v>583</v>
      </c>
      <c r="AQ68" s="908"/>
      <c r="AR68" s="908"/>
      <c r="AS68" s="908"/>
      <c r="AT68" s="908"/>
      <c r="AU68" s="908" t="s">
        <v>584</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15">
      <c r="A69" s="261">
        <v>2</v>
      </c>
      <c r="B69" s="915" t="s">
        <v>578</v>
      </c>
      <c r="C69" s="916"/>
      <c r="D69" s="916"/>
      <c r="E69" s="916"/>
      <c r="F69" s="916"/>
      <c r="G69" s="916"/>
      <c r="H69" s="916"/>
      <c r="I69" s="916"/>
      <c r="J69" s="916"/>
      <c r="K69" s="916"/>
      <c r="L69" s="916"/>
      <c r="M69" s="916"/>
      <c r="N69" s="916"/>
      <c r="O69" s="916"/>
      <c r="P69" s="917"/>
      <c r="Q69" s="918">
        <v>7030</v>
      </c>
      <c r="R69" s="873"/>
      <c r="S69" s="873"/>
      <c r="T69" s="873"/>
      <c r="U69" s="873"/>
      <c r="V69" s="873">
        <v>6979</v>
      </c>
      <c r="W69" s="873"/>
      <c r="X69" s="873"/>
      <c r="Y69" s="873"/>
      <c r="Z69" s="873"/>
      <c r="AA69" s="873">
        <v>51</v>
      </c>
      <c r="AB69" s="873"/>
      <c r="AC69" s="873"/>
      <c r="AD69" s="873"/>
      <c r="AE69" s="873"/>
      <c r="AF69" s="873">
        <v>51</v>
      </c>
      <c r="AG69" s="873"/>
      <c r="AH69" s="873"/>
      <c r="AI69" s="873"/>
      <c r="AJ69" s="873"/>
      <c r="AK69" s="873" t="s">
        <v>585</v>
      </c>
      <c r="AL69" s="873"/>
      <c r="AM69" s="873"/>
      <c r="AN69" s="873"/>
      <c r="AO69" s="873"/>
      <c r="AP69" s="873" t="s">
        <v>582</v>
      </c>
      <c r="AQ69" s="873"/>
      <c r="AR69" s="873"/>
      <c r="AS69" s="873"/>
      <c r="AT69" s="873"/>
      <c r="AU69" s="873" t="s">
        <v>582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15">
      <c r="A70" s="261">
        <v>3</v>
      </c>
      <c r="B70" s="915" t="s">
        <v>579</v>
      </c>
      <c r="C70" s="916"/>
      <c r="D70" s="916"/>
      <c r="E70" s="916"/>
      <c r="F70" s="916"/>
      <c r="G70" s="916"/>
      <c r="H70" s="916"/>
      <c r="I70" s="916"/>
      <c r="J70" s="916"/>
      <c r="K70" s="916"/>
      <c r="L70" s="916"/>
      <c r="M70" s="916"/>
      <c r="N70" s="916"/>
      <c r="O70" s="916"/>
      <c r="P70" s="917"/>
      <c r="Q70" s="918">
        <v>783</v>
      </c>
      <c r="R70" s="873"/>
      <c r="S70" s="873"/>
      <c r="T70" s="873"/>
      <c r="U70" s="873"/>
      <c r="V70" s="873">
        <v>783</v>
      </c>
      <c r="W70" s="873"/>
      <c r="X70" s="873"/>
      <c r="Y70" s="873"/>
      <c r="Z70" s="873"/>
      <c r="AA70" s="873">
        <v>0</v>
      </c>
      <c r="AB70" s="873"/>
      <c r="AC70" s="873"/>
      <c r="AD70" s="873"/>
      <c r="AE70" s="873"/>
      <c r="AF70" s="873">
        <v>505</v>
      </c>
      <c r="AG70" s="873"/>
      <c r="AH70" s="873"/>
      <c r="AI70" s="873"/>
      <c r="AJ70" s="873"/>
      <c r="AK70" s="873" t="s">
        <v>582</v>
      </c>
      <c r="AL70" s="873"/>
      <c r="AM70" s="873"/>
      <c r="AN70" s="873"/>
      <c r="AO70" s="873"/>
      <c r="AP70" s="873" t="s">
        <v>582</v>
      </c>
      <c r="AQ70" s="873"/>
      <c r="AR70" s="873"/>
      <c r="AS70" s="873"/>
      <c r="AT70" s="873"/>
      <c r="AU70" s="873" t="s">
        <v>582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15">
      <c r="A71" s="261">
        <v>4</v>
      </c>
      <c r="B71" s="915" t="s">
        <v>580</v>
      </c>
      <c r="C71" s="916"/>
      <c r="D71" s="916"/>
      <c r="E71" s="916"/>
      <c r="F71" s="916"/>
      <c r="G71" s="916"/>
      <c r="H71" s="916"/>
      <c r="I71" s="916"/>
      <c r="J71" s="916"/>
      <c r="K71" s="916"/>
      <c r="L71" s="916"/>
      <c r="M71" s="916"/>
      <c r="N71" s="916"/>
      <c r="O71" s="916"/>
      <c r="P71" s="917"/>
      <c r="Q71" s="918">
        <v>254</v>
      </c>
      <c r="R71" s="873"/>
      <c r="S71" s="873"/>
      <c r="T71" s="873"/>
      <c r="U71" s="873"/>
      <c r="V71" s="873">
        <v>245</v>
      </c>
      <c r="W71" s="873"/>
      <c r="X71" s="873"/>
      <c r="Y71" s="873"/>
      <c r="Z71" s="873"/>
      <c r="AA71" s="873">
        <v>10</v>
      </c>
      <c r="AB71" s="873"/>
      <c r="AC71" s="873"/>
      <c r="AD71" s="873"/>
      <c r="AE71" s="873"/>
      <c r="AF71" s="873">
        <v>10</v>
      </c>
      <c r="AG71" s="873"/>
      <c r="AH71" s="873"/>
      <c r="AI71" s="873"/>
      <c r="AJ71" s="873"/>
      <c r="AK71" s="873" t="s">
        <v>582</v>
      </c>
      <c r="AL71" s="873"/>
      <c r="AM71" s="873"/>
      <c r="AN71" s="873"/>
      <c r="AO71" s="873"/>
      <c r="AP71" s="873" t="s">
        <v>582</v>
      </c>
      <c r="AQ71" s="873"/>
      <c r="AR71" s="873"/>
      <c r="AS71" s="873"/>
      <c r="AT71" s="873"/>
      <c r="AU71" s="873" t="s">
        <v>582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15">
      <c r="A72" s="261">
        <v>5</v>
      </c>
      <c r="B72" s="915" t="s">
        <v>581</v>
      </c>
      <c r="C72" s="916"/>
      <c r="D72" s="916"/>
      <c r="E72" s="916"/>
      <c r="F72" s="916"/>
      <c r="G72" s="916"/>
      <c r="H72" s="916"/>
      <c r="I72" s="916"/>
      <c r="J72" s="916"/>
      <c r="K72" s="916"/>
      <c r="L72" s="916"/>
      <c r="M72" s="916"/>
      <c r="N72" s="916"/>
      <c r="O72" s="916"/>
      <c r="P72" s="917"/>
      <c r="Q72" s="918">
        <v>257193</v>
      </c>
      <c r="R72" s="873"/>
      <c r="S72" s="873"/>
      <c r="T72" s="873"/>
      <c r="U72" s="873"/>
      <c r="V72" s="873">
        <v>241656</v>
      </c>
      <c r="W72" s="873"/>
      <c r="X72" s="873"/>
      <c r="Y72" s="873"/>
      <c r="Z72" s="873"/>
      <c r="AA72" s="873">
        <v>15538</v>
      </c>
      <c r="AB72" s="873"/>
      <c r="AC72" s="873"/>
      <c r="AD72" s="873"/>
      <c r="AE72" s="873"/>
      <c r="AF72" s="873">
        <v>15538</v>
      </c>
      <c r="AG72" s="873"/>
      <c r="AH72" s="873"/>
      <c r="AI72" s="873"/>
      <c r="AJ72" s="873"/>
      <c r="AK72" s="873" t="s">
        <v>582</v>
      </c>
      <c r="AL72" s="873"/>
      <c r="AM72" s="873"/>
      <c r="AN72" s="873"/>
      <c r="AO72" s="873"/>
      <c r="AP72" s="873" t="s">
        <v>586</v>
      </c>
      <c r="AQ72" s="873"/>
      <c r="AR72" s="873"/>
      <c r="AS72" s="873"/>
      <c r="AT72" s="873"/>
      <c r="AU72" s="873" t="s">
        <v>582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15">
      <c r="A73" s="261">
        <v>6</v>
      </c>
      <c r="B73" s="915"/>
      <c r="C73" s="916"/>
      <c r="D73" s="916"/>
      <c r="E73" s="916"/>
      <c r="F73" s="916"/>
      <c r="G73" s="916"/>
      <c r="H73" s="916"/>
      <c r="I73" s="916"/>
      <c r="J73" s="916"/>
      <c r="K73" s="916"/>
      <c r="L73" s="916"/>
      <c r="M73" s="916"/>
      <c r="N73" s="916"/>
      <c r="O73" s="916"/>
      <c r="P73" s="917"/>
      <c r="Q73" s="918"/>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15">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15">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15">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15">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15">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15">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15">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15">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15">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15">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15">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15">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15">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15">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
      <c r="A88" s="264" t="s">
        <v>388</v>
      </c>
      <c r="B88" s="832" t="s">
        <v>425</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c r="AG88" s="884"/>
      <c r="AH88" s="884"/>
      <c r="AI88" s="884"/>
      <c r="AJ88" s="884"/>
      <c r="AK88" s="881"/>
      <c r="AL88" s="881"/>
      <c r="AM88" s="881"/>
      <c r="AN88" s="881"/>
      <c r="AO88" s="881"/>
      <c r="AP88" s="884"/>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32" t="s">
        <v>426</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427</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428</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63" t="s">
        <v>431</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432</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15">
      <c r="A109" s="956" t="s">
        <v>433</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434</v>
      </c>
      <c r="AB109" s="937"/>
      <c r="AC109" s="937"/>
      <c r="AD109" s="937"/>
      <c r="AE109" s="938"/>
      <c r="AF109" s="936" t="s">
        <v>306</v>
      </c>
      <c r="AG109" s="937"/>
      <c r="AH109" s="937"/>
      <c r="AI109" s="937"/>
      <c r="AJ109" s="938"/>
      <c r="AK109" s="936" t="s">
        <v>305</v>
      </c>
      <c r="AL109" s="937"/>
      <c r="AM109" s="937"/>
      <c r="AN109" s="937"/>
      <c r="AO109" s="938"/>
      <c r="AP109" s="936" t="s">
        <v>435</v>
      </c>
      <c r="AQ109" s="937"/>
      <c r="AR109" s="937"/>
      <c r="AS109" s="937"/>
      <c r="AT109" s="939"/>
      <c r="AU109" s="956" t="s">
        <v>433</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434</v>
      </c>
      <c r="BR109" s="937"/>
      <c r="BS109" s="937"/>
      <c r="BT109" s="937"/>
      <c r="BU109" s="938"/>
      <c r="BV109" s="936" t="s">
        <v>306</v>
      </c>
      <c r="BW109" s="937"/>
      <c r="BX109" s="937"/>
      <c r="BY109" s="937"/>
      <c r="BZ109" s="938"/>
      <c r="CA109" s="936" t="s">
        <v>305</v>
      </c>
      <c r="CB109" s="937"/>
      <c r="CC109" s="937"/>
      <c r="CD109" s="937"/>
      <c r="CE109" s="938"/>
      <c r="CF109" s="957" t="s">
        <v>435</v>
      </c>
      <c r="CG109" s="957"/>
      <c r="CH109" s="957"/>
      <c r="CI109" s="957"/>
      <c r="CJ109" s="957"/>
      <c r="CK109" s="936" t="s">
        <v>436</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434</v>
      </c>
      <c r="DH109" s="937"/>
      <c r="DI109" s="937"/>
      <c r="DJ109" s="937"/>
      <c r="DK109" s="938"/>
      <c r="DL109" s="936" t="s">
        <v>306</v>
      </c>
      <c r="DM109" s="937"/>
      <c r="DN109" s="937"/>
      <c r="DO109" s="937"/>
      <c r="DP109" s="938"/>
      <c r="DQ109" s="936" t="s">
        <v>305</v>
      </c>
      <c r="DR109" s="937"/>
      <c r="DS109" s="937"/>
      <c r="DT109" s="937"/>
      <c r="DU109" s="938"/>
      <c r="DV109" s="936" t="s">
        <v>435</v>
      </c>
      <c r="DW109" s="937"/>
      <c r="DX109" s="937"/>
      <c r="DY109" s="937"/>
      <c r="DZ109" s="939"/>
    </row>
    <row r="110" spans="1:131" s="246" customFormat="1" ht="26.25" customHeight="1" x14ac:dyDescent="0.15">
      <c r="A110" s="940" t="s">
        <v>437</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3010377</v>
      </c>
      <c r="AB110" s="944"/>
      <c r="AC110" s="944"/>
      <c r="AD110" s="944"/>
      <c r="AE110" s="945"/>
      <c r="AF110" s="946">
        <v>2948311</v>
      </c>
      <c r="AG110" s="944"/>
      <c r="AH110" s="944"/>
      <c r="AI110" s="944"/>
      <c r="AJ110" s="945"/>
      <c r="AK110" s="946">
        <v>2764506</v>
      </c>
      <c r="AL110" s="944"/>
      <c r="AM110" s="944"/>
      <c r="AN110" s="944"/>
      <c r="AO110" s="945"/>
      <c r="AP110" s="947">
        <v>26.8</v>
      </c>
      <c r="AQ110" s="948"/>
      <c r="AR110" s="948"/>
      <c r="AS110" s="948"/>
      <c r="AT110" s="949"/>
      <c r="AU110" s="950" t="s">
        <v>73</v>
      </c>
      <c r="AV110" s="951"/>
      <c r="AW110" s="951"/>
      <c r="AX110" s="951"/>
      <c r="AY110" s="951"/>
      <c r="AZ110" s="992" t="s">
        <v>438</v>
      </c>
      <c r="BA110" s="941"/>
      <c r="BB110" s="941"/>
      <c r="BC110" s="941"/>
      <c r="BD110" s="941"/>
      <c r="BE110" s="941"/>
      <c r="BF110" s="941"/>
      <c r="BG110" s="941"/>
      <c r="BH110" s="941"/>
      <c r="BI110" s="941"/>
      <c r="BJ110" s="941"/>
      <c r="BK110" s="941"/>
      <c r="BL110" s="941"/>
      <c r="BM110" s="941"/>
      <c r="BN110" s="941"/>
      <c r="BO110" s="941"/>
      <c r="BP110" s="942"/>
      <c r="BQ110" s="978">
        <v>20695411</v>
      </c>
      <c r="BR110" s="979"/>
      <c r="BS110" s="979"/>
      <c r="BT110" s="979"/>
      <c r="BU110" s="979"/>
      <c r="BV110" s="979">
        <v>21495208</v>
      </c>
      <c r="BW110" s="979"/>
      <c r="BX110" s="979"/>
      <c r="BY110" s="979"/>
      <c r="BZ110" s="979"/>
      <c r="CA110" s="979">
        <v>22036033</v>
      </c>
      <c r="CB110" s="979"/>
      <c r="CC110" s="979"/>
      <c r="CD110" s="979"/>
      <c r="CE110" s="979"/>
      <c r="CF110" s="993">
        <v>213.9</v>
      </c>
      <c r="CG110" s="994"/>
      <c r="CH110" s="994"/>
      <c r="CI110" s="994"/>
      <c r="CJ110" s="994"/>
      <c r="CK110" s="995" t="s">
        <v>439</v>
      </c>
      <c r="CL110" s="996"/>
      <c r="CM110" s="975" t="s">
        <v>440</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129</v>
      </c>
      <c r="DH110" s="979"/>
      <c r="DI110" s="979"/>
      <c r="DJ110" s="979"/>
      <c r="DK110" s="979"/>
      <c r="DL110" s="979" t="s">
        <v>129</v>
      </c>
      <c r="DM110" s="979"/>
      <c r="DN110" s="979"/>
      <c r="DO110" s="979"/>
      <c r="DP110" s="979"/>
      <c r="DQ110" s="979" t="s">
        <v>129</v>
      </c>
      <c r="DR110" s="979"/>
      <c r="DS110" s="979"/>
      <c r="DT110" s="979"/>
      <c r="DU110" s="979"/>
      <c r="DV110" s="980" t="s">
        <v>129</v>
      </c>
      <c r="DW110" s="980"/>
      <c r="DX110" s="980"/>
      <c r="DY110" s="980"/>
      <c r="DZ110" s="981"/>
    </row>
    <row r="111" spans="1:131" s="246" customFormat="1" ht="26.25" customHeight="1" x14ac:dyDescent="0.15">
      <c r="A111" s="982" t="s">
        <v>441</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129</v>
      </c>
      <c r="AB111" s="986"/>
      <c r="AC111" s="986"/>
      <c r="AD111" s="986"/>
      <c r="AE111" s="987"/>
      <c r="AF111" s="988" t="s">
        <v>129</v>
      </c>
      <c r="AG111" s="986"/>
      <c r="AH111" s="986"/>
      <c r="AI111" s="986"/>
      <c r="AJ111" s="987"/>
      <c r="AK111" s="988" t="s">
        <v>129</v>
      </c>
      <c r="AL111" s="986"/>
      <c r="AM111" s="986"/>
      <c r="AN111" s="986"/>
      <c r="AO111" s="987"/>
      <c r="AP111" s="989" t="s">
        <v>129</v>
      </c>
      <c r="AQ111" s="990"/>
      <c r="AR111" s="990"/>
      <c r="AS111" s="990"/>
      <c r="AT111" s="991"/>
      <c r="AU111" s="952"/>
      <c r="AV111" s="953"/>
      <c r="AW111" s="953"/>
      <c r="AX111" s="953"/>
      <c r="AY111" s="953"/>
      <c r="AZ111" s="1001" t="s">
        <v>442</v>
      </c>
      <c r="BA111" s="1002"/>
      <c r="BB111" s="1002"/>
      <c r="BC111" s="1002"/>
      <c r="BD111" s="1002"/>
      <c r="BE111" s="1002"/>
      <c r="BF111" s="1002"/>
      <c r="BG111" s="1002"/>
      <c r="BH111" s="1002"/>
      <c r="BI111" s="1002"/>
      <c r="BJ111" s="1002"/>
      <c r="BK111" s="1002"/>
      <c r="BL111" s="1002"/>
      <c r="BM111" s="1002"/>
      <c r="BN111" s="1002"/>
      <c r="BO111" s="1002"/>
      <c r="BP111" s="1003"/>
      <c r="BQ111" s="971">
        <v>130967</v>
      </c>
      <c r="BR111" s="972"/>
      <c r="BS111" s="972"/>
      <c r="BT111" s="972"/>
      <c r="BU111" s="972"/>
      <c r="BV111" s="972">
        <v>113962</v>
      </c>
      <c r="BW111" s="972"/>
      <c r="BX111" s="972"/>
      <c r="BY111" s="972"/>
      <c r="BZ111" s="972"/>
      <c r="CA111" s="972">
        <v>96957</v>
      </c>
      <c r="CB111" s="972"/>
      <c r="CC111" s="972"/>
      <c r="CD111" s="972"/>
      <c r="CE111" s="972"/>
      <c r="CF111" s="966">
        <v>0.9</v>
      </c>
      <c r="CG111" s="967"/>
      <c r="CH111" s="967"/>
      <c r="CI111" s="967"/>
      <c r="CJ111" s="967"/>
      <c r="CK111" s="997"/>
      <c r="CL111" s="998"/>
      <c r="CM111" s="968" t="s">
        <v>443</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129</v>
      </c>
      <c r="DH111" s="972"/>
      <c r="DI111" s="972"/>
      <c r="DJ111" s="972"/>
      <c r="DK111" s="972"/>
      <c r="DL111" s="972" t="s">
        <v>129</v>
      </c>
      <c r="DM111" s="972"/>
      <c r="DN111" s="972"/>
      <c r="DO111" s="972"/>
      <c r="DP111" s="972"/>
      <c r="DQ111" s="972" t="s">
        <v>129</v>
      </c>
      <c r="DR111" s="972"/>
      <c r="DS111" s="972"/>
      <c r="DT111" s="972"/>
      <c r="DU111" s="972"/>
      <c r="DV111" s="973" t="s">
        <v>129</v>
      </c>
      <c r="DW111" s="973"/>
      <c r="DX111" s="973"/>
      <c r="DY111" s="973"/>
      <c r="DZ111" s="974"/>
    </row>
    <row r="112" spans="1:131" s="246" customFormat="1" ht="26.25" customHeight="1" x14ac:dyDescent="0.15">
      <c r="A112" s="1004" t="s">
        <v>444</v>
      </c>
      <c r="B112" s="1005"/>
      <c r="C112" s="1002" t="s">
        <v>445</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129</v>
      </c>
      <c r="AB112" s="1011"/>
      <c r="AC112" s="1011"/>
      <c r="AD112" s="1011"/>
      <c r="AE112" s="1012"/>
      <c r="AF112" s="1013" t="s">
        <v>129</v>
      </c>
      <c r="AG112" s="1011"/>
      <c r="AH112" s="1011"/>
      <c r="AI112" s="1011"/>
      <c r="AJ112" s="1012"/>
      <c r="AK112" s="1013" t="s">
        <v>129</v>
      </c>
      <c r="AL112" s="1011"/>
      <c r="AM112" s="1011"/>
      <c r="AN112" s="1011"/>
      <c r="AO112" s="1012"/>
      <c r="AP112" s="1014" t="s">
        <v>129</v>
      </c>
      <c r="AQ112" s="1015"/>
      <c r="AR112" s="1015"/>
      <c r="AS112" s="1015"/>
      <c r="AT112" s="1016"/>
      <c r="AU112" s="952"/>
      <c r="AV112" s="953"/>
      <c r="AW112" s="953"/>
      <c r="AX112" s="953"/>
      <c r="AY112" s="953"/>
      <c r="AZ112" s="1001" t="s">
        <v>446</v>
      </c>
      <c r="BA112" s="1002"/>
      <c r="BB112" s="1002"/>
      <c r="BC112" s="1002"/>
      <c r="BD112" s="1002"/>
      <c r="BE112" s="1002"/>
      <c r="BF112" s="1002"/>
      <c r="BG112" s="1002"/>
      <c r="BH112" s="1002"/>
      <c r="BI112" s="1002"/>
      <c r="BJ112" s="1002"/>
      <c r="BK112" s="1002"/>
      <c r="BL112" s="1002"/>
      <c r="BM112" s="1002"/>
      <c r="BN112" s="1002"/>
      <c r="BO112" s="1002"/>
      <c r="BP112" s="1003"/>
      <c r="BQ112" s="971">
        <v>17695316</v>
      </c>
      <c r="BR112" s="972"/>
      <c r="BS112" s="972"/>
      <c r="BT112" s="972"/>
      <c r="BU112" s="972"/>
      <c r="BV112" s="972">
        <v>16395609</v>
      </c>
      <c r="BW112" s="972"/>
      <c r="BX112" s="972"/>
      <c r="BY112" s="972"/>
      <c r="BZ112" s="972"/>
      <c r="CA112" s="972">
        <v>15345261</v>
      </c>
      <c r="CB112" s="972"/>
      <c r="CC112" s="972"/>
      <c r="CD112" s="972"/>
      <c r="CE112" s="972"/>
      <c r="CF112" s="966">
        <v>149</v>
      </c>
      <c r="CG112" s="967"/>
      <c r="CH112" s="967"/>
      <c r="CI112" s="967"/>
      <c r="CJ112" s="967"/>
      <c r="CK112" s="997"/>
      <c r="CL112" s="998"/>
      <c r="CM112" s="968" t="s">
        <v>447</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129</v>
      </c>
      <c r="DH112" s="972"/>
      <c r="DI112" s="972"/>
      <c r="DJ112" s="972"/>
      <c r="DK112" s="972"/>
      <c r="DL112" s="972" t="s">
        <v>129</v>
      </c>
      <c r="DM112" s="972"/>
      <c r="DN112" s="972"/>
      <c r="DO112" s="972"/>
      <c r="DP112" s="972"/>
      <c r="DQ112" s="972" t="s">
        <v>129</v>
      </c>
      <c r="DR112" s="972"/>
      <c r="DS112" s="972"/>
      <c r="DT112" s="972"/>
      <c r="DU112" s="972"/>
      <c r="DV112" s="973" t="s">
        <v>129</v>
      </c>
      <c r="DW112" s="973"/>
      <c r="DX112" s="973"/>
      <c r="DY112" s="973"/>
      <c r="DZ112" s="974"/>
    </row>
    <row r="113" spans="1:130" s="246" customFormat="1" ht="26.25" customHeight="1" x14ac:dyDescent="0.15">
      <c r="A113" s="1006"/>
      <c r="B113" s="1007"/>
      <c r="C113" s="1002" t="s">
        <v>448</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1819622</v>
      </c>
      <c r="AB113" s="986"/>
      <c r="AC113" s="986"/>
      <c r="AD113" s="986"/>
      <c r="AE113" s="987"/>
      <c r="AF113" s="988">
        <v>1788867</v>
      </c>
      <c r="AG113" s="986"/>
      <c r="AH113" s="986"/>
      <c r="AI113" s="986"/>
      <c r="AJ113" s="987"/>
      <c r="AK113" s="988">
        <v>1732453</v>
      </c>
      <c r="AL113" s="986"/>
      <c r="AM113" s="986"/>
      <c r="AN113" s="986"/>
      <c r="AO113" s="987"/>
      <c r="AP113" s="989">
        <v>16.8</v>
      </c>
      <c r="AQ113" s="990"/>
      <c r="AR113" s="990"/>
      <c r="AS113" s="990"/>
      <c r="AT113" s="991"/>
      <c r="AU113" s="952"/>
      <c r="AV113" s="953"/>
      <c r="AW113" s="953"/>
      <c r="AX113" s="953"/>
      <c r="AY113" s="953"/>
      <c r="AZ113" s="1001" t="s">
        <v>449</v>
      </c>
      <c r="BA113" s="1002"/>
      <c r="BB113" s="1002"/>
      <c r="BC113" s="1002"/>
      <c r="BD113" s="1002"/>
      <c r="BE113" s="1002"/>
      <c r="BF113" s="1002"/>
      <c r="BG113" s="1002"/>
      <c r="BH113" s="1002"/>
      <c r="BI113" s="1002"/>
      <c r="BJ113" s="1002"/>
      <c r="BK113" s="1002"/>
      <c r="BL113" s="1002"/>
      <c r="BM113" s="1002"/>
      <c r="BN113" s="1002"/>
      <c r="BO113" s="1002"/>
      <c r="BP113" s="1003"/>
      <c r="BQ113" s="971" t="s">
        <v>129</v>
      </c>
      <c r="BR113" s="972"/>
      <c r="BS113" s="972"/>
      <c r="BT113" s="972"/>
      <c r="BU113" s="972"/>
      <c r="BV113" s="972" t="s">
        <v>129</v>
      </c>
      <c r="BW113" s="972"/>
      <c r="BX113" s="972"/>
      <c r="BY113" s="972"/>
      <c r="BZ113" s="972"/>
      <c r="CA113" s="972" t="s">
        <v>129</v>
      </c>
      <c r="CB113" s="972"/>
      <c r="CC113" s="972"/>
      <c r="CD113" s="972"/>
      <c r="CE113" s="972"/>
      <c r="CF113" s="966" t="s">
        <v>129</v>
      </c>
      <c r="CG113" s="967"/>
      <c r="CH113" s="967"/>
      <c r="CI113" s="967"/>
      <c r="CJ113" s="967"/>
      <c r="CK113" s="997"/>
      <c r="CL113" s="998"/>
      <c r="CM113" s="968" t="s">
        <v>450</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v>88006</v>
      </c>
      <c r="DH113" s="1011"/>
      <c r="DI113" s="1011"/>
      <c r="DJ113" s="1011"/>
      <c r="DK113" s="1012"/>
      <c r="DL113" s="1013">
        <v>79593</v>
      </c>
      <c r="DM113" s="1011"/>
      <c r="DN113" s="1011"/>
      <c r="DO113" s="1011"/>
      <c r="DP113" s="1012"/>
      <c r="DQ113" s="1013">
        <v>71180</v>
      </c>
      <c r="DR113" s="1011"/>
      <c r="DS113" s="1011"/>
      <c r="DT113" s="1011"/>
      <c r="DU113" s="1012"/>
      <c r="DV113" s="1014">
        <v>0.7</v>
      </c>
      <c r="DW113" s="1015"/>
      <c r="DX113" s="1015"/>
      <c r="DY113" s="1015"/>
      <c r="DZ113" s="1016"/>
    </row>
    <row r="114" spans="1:130" s="246" customFormat="1" ht="26.25" customHeight="1" x14ac:dyDescent="0.15">
      <c r="A114" s="1006"/>
      <c r="B114" s="1007"/>
      <c r="C114" s="1002" t="s">
        <v>451</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t="s">
        <v>129</v>
      </c>
      <c r="AB114" s="1011"/>
      <c r="AC114" s="1011"/>
      <c r="AD114" s="1011"/>
      <c r="AE114" s="1012"/>
      <c r="AF114" s="1013" t="s">
        <v>129</v>
      </c>
      <c r="AG114" s="1011"/>
      <c r="AH114" s="1011"/>
      <c r="AI114" s="1011"/>
      <c r="AJ114" s="1012"/>
      <c r="AK114" s="1013" t="s">
        <v>129</v>
      </c>
      <c r="AL114" s="1011"/>
      <c r="AM114" s="1011"/>
      <c r="AN114" s="1011"/>
      <c r="AO114" s="1012"/>
      <c r="AP114" s="1014" t="s">
        <v>129</v>
      </c>
      <c r="AQ114" s="1015"/>
      <c r="AR114" s="1015"/>
      <c r="AS114" s="1015"/>
      <c r="AT114" s="1016"/>
      <c r="AU114" s="952"/>
      <c r="AV114" s="953"/>
      <c r="AW114" s="953"/>
      <c r="AX114" s="953"/>
      <c r="AY114" s="953"/>
      <c r="AZ114" s="1001" t="s">
        <v>452</v>
      </c>
      <c r="BA114" s="1002"/>
      <c r="BB114" s="1002"/>
      <c r="BC114" s="1002"/>
      <c r="BD114" s="1002"/>
      <c r="BE114" s="1002"/>
      <c r="BF114" s="1002"/>
      <c r="BG114" s="1002"/>
      <c r="BH114" s="1002"/>
      <c r="BI114" s="1002"/>
      <c r="BJ114" s="1002"/>
      <c r="BK114" s="1002"/>
      <c r="BL114" s="1002"/>
      <c r="BM114" s="1002"/>
      <c r="BN114" s="1002"/>
      <c r="BO114" s="1002"/>
      <c r="BP114" s="1003"/>
      <c r="BQ114" s="971">
        <v>4129791</v>
      </c>
      <c r="BR114" s="972"/>
      <c r="BS114" s="972"/>
      <c r="BT114" s="972"/>
      <c r="BU114" s="972"/>
      <c r="BV114" s="972">
        <v>3969528</v>
      </c>
      <c r="BW114" s="972"/>
      <c r="BX114" s="972"/>
      <c r="BY114" s="972"/>
      <c r="BZ114" s="972"/>
      <c r="CA114" s="972">
        <v>3962508</v>
      </c>
      <c r="CB114" s="972"/>
      <c r="CC114" s="972"/>
      <c r="CD114" s="972"/>
      <c r="CE114" s="972"/>
      <c r="CF114" s="966">
        <v>38.5</v>
      </c>
      <c r="CG114" s="967"/>
      <c r="CH114" s="967"/>
      <c r="CI114" s="967"/>
      <c r="CJ114" s="967"/>
      <c r="CK114" s="997"/>
      <c r="CL114" s="998"/>
      <c r="CM114" s="968" t="s">
        <v>453</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129</v>
      </c>
      <c r="DH114" s="1011"/>
      <c r="DI114" s="1011"/>
      <c r="DJ114" s="1011"/>
      <c r="DK114" s="1012"/>
      <c r="DL114" s="1013" t="s">
        <v>129</v>
      </c>
      <c r="DM114" s="1011"/>
      <c r="DN114" s="1011"/>
      <c r="DO114" s="1011"/>
      <c r="DP114" s="1012"/>
      <c r="DQ114" s="1013" t="s">
        <v>129</v>
      </c>
      <c r="DR114" s="1011"/>
      <c r="DS114" s="1011"/>
      <c r="DT114" s="1011"/>
      <c r="DU114" s="1012"/>
      <c r="DV114" s="1014" t="s">
        <v>129</v>
      </c>
      <c r="DW114" s="1015"/>
      <c r="DX114" s="1015"/>
      <c r="DY114" s="1015"/>
      <c r="DZ114" s="1016"/>
    </row>
    <row r="115" spans="1:130" s="246" customFormat="1" ht="26.25" customHeight="1" x14ac:dyDescent="0.15">
      <c r="A115" s="1006"/>
      <c r="B115" s="1007"/>
      <c r="C115" s="1002" t="s">
        <v>454</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18882</v>
      </c>
      <c r="AB115" s="986"/>
      <c r="AC115" s="986"/>
      <c r="AD115" s="986"/>
      <c r="AE115" s="987"/>
      <c r="AF115" s="988">
        <v>17062</v>
      </c>
      <c r="AG115" s="986"/>
      <c r="AH115" s="986"/>
      <c r="AI115" s="986"/>
      <c r="AJ115" s="987"/>
      <c r="AK115" s="988">
        <v>17050</v>
      </c>
      <c r="AL115" s="986"/>
      <c r="AM115" s="986"/>
      <c r="AN115" s="986"/>
      <c r="AO115" s="987"/>
      <c r="AP115" s="989">
        <v>0.2</v>
      </c>
      <c r="AQ115" s="990"/>
      <c r="AR115" s="990"/>
      <c r="AS115" s="990"/>
      <c r="AT115" s="991"/>
      <c r="AU115" s="952"/>
      <c r="AV115" s="953"/>
      <c r="AW115" s="953"/>
      <c r="AX115" s="953"/>
      <c r="AY115" s="953"/>
      <c r="AZ115" s="1001" t="s">
        <v>455</v>
      </c>
      <c r="BA115" s="1002"/>
      <c r="BB115" s="1002"/>
      <c r="BC115" s="1002"/>
      <c r="BD115" s="1002"/>
      <c r="BE115" s="1002"/>
      <c r="BF115" s="1002"/>
      <c r="BG115" s="1002"/>
      <c r="BH115" s="1002"/>
      <c r="BI115" s="1002"/>
      <c r="BJ115" s="1002"/>
      <c r="BK115" s="1002"/>
      <c r="BL115" s="1002"/>
      <c r="BM115" s="1002"/>
      <c r="BN115" s="1002"/>
      <c r="BO115" s="1002"/>
      <c r="BP115" s="1003"/>
      <c r="BQ115" s="971" t="s">
        <v>129</v>
      </c>
      <c r="BR115" s="972"/>
      <c r="BS115" s="972"/>
      <c r="BT115" s="972"/>
      <c r="BU115" s="972"/>
      <c r="BV115" s="972" t="s">
        <v>129</v>
      </c>
      <c r="BW115" s="972"/>
      <c r="BX115" s="972"/>
      <c r="BY115" s="972"/>
      <c r="BZ115" s="972"/>
      <c r="CA115" s="972" t="s">
        <v>129</v>
      </c>
      <c r="CB115" s="972"/>
      <c r="CC115" s="972"/>
      <c r="CD115" s="972"/>
      <c r="CE115" s="972"/>
      <c r="CF115" s="966" t="s">
        <v>129</v>
      </c>
      <c r="CG115" s="967"/>
      <c r="CH115" s="967"/>
      <c r="CI115" s="967"/>
      <c r="CJ115" s="967"/>
      <c r="CK115" s="997"/>
      <c r="CL115" s="998"/>
      <c r="CM115" s="1001" t="s">
        <v>456</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129</v>
      </c>
      <c r="DH115" s="1011"/>
      <c r="DI115" s="1011"/>
      <c r="DJ115" s="1011"/>
      <c r="DK115" s="1012"/>
      <c r="DL115" s="1013" t="s">
        <v>129</v>
      </c>
      <c r="DM115" s="1011"/>
      <c r="DN115" s="1011"/>
      <c r="DO115" s="1011"/>
      <c r="DP115" s="1012"/>
      <c r="DQ115" s="1013" t="s">
        <v>129</v>
      </c>
      <c r="DR115" s="1011"/>
      <c r="DS115" s="1011"/>
      <c r="DT115" s="1011"/>
      <c r="DU115" s="1012"/>
      <c r="DV115" s="1014" t="s">
        <v>129</v>
      </c>
      <c r="DW115" s="1015"/>
      <c r="DX115" s="1015"/>
      <c r="DY115" s="1015"/>
      <c r="DZ115" s="1016"/>
    </row>
    <row r="116" spans="1:130" s="246" customFormat="1" ht="26.25" customHeight="1" x14ac:dyDescent="0.15">
      <c r="A116" s="1008"/>
      <c r="B116" s="1009"/>
      <c r="C116" s="1017" t="s">
        <v>457</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v>45</v>
      </c>
      <c r="AB116" s="1011"/>
      <c r="AC116" s="1011"/>
      <c r="AD116" s="1011"/>
      <c r="AE116" s="1012"/>
      <c r="AF116" s="1013">
        <v>2</v>
      </c>
      <c r="AG116" s="1011"/>
      <c r="AH116" s="1011"/>
      <c r="AI116" s="1011"/>
      <c r="AJ116" s="1012"/>
      <c r="AK116" s="1013">
        <v>4</v>
      </c>
      <c r="AL116" s="1011"/>
      <c r="AM116" s="1011"/>
      <c r="AN116" s="1011"/>
      <c r="AO116" s="1012"/>
      <c r="AP116" s="1014">
        <v>0</v>
      </c>
      <c r="AQ116" s="1015"/>
      <c r="AR116" s="1015"/>
      <c r="AS116" s="1015"/>
      <c r="AT116" s="1016"/>
      <c r="AU116" s="952"/>
      <c r="AV116" s="953"/>
      <c r="AW116" s="953"/>
      <c r="AX116" s="953"/>
      <c r="AY116" s="953"/>
      <c r="AZ116" s="1019" t="s">
        <v>458</v>
      </c>
      <c r="BA116" s="1020"/>
      <c r="BB116" s="1020"/>
      <c r="BC116" s="1020"/>
      <c r="BD116" s="1020"/>
      <c r="BE116" s="1020"/>
      <c r="BF116" s="1020"/>
      <c r="BG116" s="1020"/>
      <c r="BH116" s="1020"/>
      <c r="BI116" s="1020"/>
      <c r="BJ116" s="1020"/>
      <c r="BK116" s="1020"/>
      <c r="BL116" s="1020"/>
      <c r="BM116" s="1020"/>
      <c r="BN116" s="1020"/>
      <c r="BO116" s="1020"/>
      <c r="BP116" s="1021"/>
      <c r="BQ116" s="971" t="s">
        <v>129</v>
      </c>
      <c r="BR116" s="972"/>
      <c r="BS116" s="972"/>
      <c r="BT116" s="972"/>
      <c r="BU116" s="972"/>
      <c r="BV116" s="972" t="s">
        <v>129</v>
      </c>
      <c r="BW116" s="972"/>
      <c r="BX116" s="972"/>
      <c r="BY116" s="972"/>
      <c r="BZ116" s="972"/>
      <c r="CA116" s="972" t="s">
        <v>129</v>
      </c>
      <c r="CB116" s="972"/>
      <c r="CC116" s="972"/>
      <c r="CD116" s="972"/>
      <c r="CE116" s="972"/>
      <c r="CF116" s="966" t="s">
        <v>129</v>
      </c>
      <c r="CG116" s="967"/>
      <c r="CH116" s="967"/>
      <c r="CI116" s="967"/>
      <c r="CJ116" s="967"/>
      <c r="CK116" s="997"/>
      <c r="CL116" s="998"/>
      <c r="CM116" s="968" t="s">
        <v>459</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129</v>
      </c>
      <c r="DH116" s="1011"/>
      <c r="DI116" s="1011"/>
      <c r="DJ116" s="1011"/>
      <c r="DK116" s="1012"/>
      <c r="DL116" s="1013" t="s">
        <v>129</v>
      </c>
      <c r="DM116" s="1011"/>
      <c r="DN116" s="1011"/>
      <c r="DO116" s="1011"/>
      <c r="DP116" s="1012"/>
      <c r="DQ116" s="1013" t="s">
        <v>129</v>
      </c>
      <c r="DR116" s="1011"/>
      <c r="DS116" s="1011"/>
      <c r="DT116" s="1011"/>
      <c r="DU116" s="1012"/>
      <c r="DV116" s="1014" t="s">
        <v>129</v>
      </c>
      <c r="DW116" s="1015"/>
      <c r="DX116" s="1015"/>
      <c r="DY116" s="1015"/>
      <c r="DZ116" s="1016"/>
    </row>
    <row r="117" spans="1:130" s="246" customFormat="1" ht="26.25" customHeight="1" x14ac:dyDescent="0.15">
      <c r="A117" s="956" t="s">
        <v>188</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460</v>
      </c>
      <c r="Z117" s="938"/>
      <c r="AA117" s="1028">
        <v>4848926</v>
      </c>
      <c r="AB117" s="1029"/>
      <c r="AC117" s="1029"/>
      <c r="AD117" s="1029"/>
      <c r="AE117" s="1030"/>
      <c r="AF117" s="1031">
        <v>4754242</v>
      </c>
      <c r="AG117" s="1029"/>
      <c r="AH117" s="1029"/>
      <c r="AI117" s="1029"/>
      <c r="AJ117" s="1030"/>
      <c r="AK117" s="1031">
        <v>4514013</v>
      </c>
      <c r="AL117" s="1029"/>
      <c r="AM117" s="1029"/>
      <c r="AN117" s="1029"/>
      <c r="AO117" s="1030"/>
      <c r="AP117" s="1032"/>
      <c r="AQ117" s="1033"/>
      <c r="AR117" s="1033"/>
      <c r="AS117" s="1033"/>
      <c r="AT117" s="1034"/>
      <c r="AU117" s="952"/>
      <c r="AV117" s="953"/>
      <c r="AW117" s="953"/>
      <c r="AX117" s="953"/>
      <c r="AY117" s="953"/>
      <c r="AZ117" s="1019" t="s">
        <v>461</v>
      </c>
      <c r="BA117" s="1020"/>
      <c r="BB117" s="1020"/>
      <c r="BC117" s="1020"/>
      <c r="BD117" s="1020"/>
      <c r="BE117" s="1020"/>
      <c r="BF117" s="1020"/>
      <c r="BG117" s="1020"/>
      <c r="BH117" s="1020"/>
      <c r="BI117" s="1020"/>
      <c r="BJ117" s="1020"/>
      <c r="BK117" s="1020"/>
      <c r="BL117" s="1020"/>
      <c r="BM117" s="1020"/>
      <c r="BN117" s="1020"/>
      <c r="BO117" s="1020"/>
      <c r="BP117" s="1021"/>
      <c r="BQ117" s="971" t="s">
        <v>129</v>
      </c>
      <c r="BR117" s="972"/>
      <c r="BS117" s="972"/>
      <c r="BT117" s="972"/>
      <c r="BU117" s="972"/>
      <c r="BV117" s="972" t="s">
        <v>129</v>
      </c>
      <c r="BW117" s="972"/>
      <c r="BX117" s="972"/>
      <c r="BY117" s="972"/>
      <c r="BZ117" s="972"/>
      <c r="CA117" s="972" t="s">
        <v>129</v>
      </c>
      <c r="CB117" s="972"/>
      <c r="CC117" s="972"/>
      <c r="CD117" s="972"/>
      <c r="CE117" s="972"/>
      <c r="CF117" s="966" t="s">
        <v>129</v>
      </c>
      <c r="CG117" s="967"/>
      <c r="CH117" s="967"/>
      <c r="CI117" s="967"/>
      <c r="CJ117" s="967"/>
      <c r="CK117" s="997"/>
      <c r="CL117" s="998"/>
      <c r="CM117" s="968" t="s">
        <v>462</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129</v>
      </c>
      <c r="DH117" s="1011"/>
      <c r="DI117" s="1011"/>
      <c r="DJ117" s="1011"/>
      <c r="DK117" s="1012"/>
      <c r="DL117" s="1013" t="s">
        <v>129</v>
      </c>
      <c r="DM117" s="1011"/>
      <c r="DN117" s="1011"/>
      <c r="DO117" s="1011"/>
      <c r="DP117" s="1012"/>
      <c r="DQ117" s="1013" t="s">
        <v>129</v>
      </c>
      <c r="DR117" s="1011"/>
      <c r="DS117" s="1011"/>
      <c r="DT117" s="1011"/>
      <c r="DU117" s="1012"/>
      <c r="DV117" s="1014" t="s">
        <v>129</v>
      </c>
      <c r="DW117" s="1015"/>
      <c r="DX117" s="1015"/>
      <c r="DY117" s="1015"/>
      <c r="DZ117" s="1016"/>
    </row>
    <row r="118" spans="1:130" s="246" customFormat="1" ht="26.25" customHeight="1" x14ac:dyDescent="0.15">
      <c r="A118" s="956" t="s">
        <v>436</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434</v>
      </c>
      <c r="AB118" s="937"/>
      <c r="AC118" s="937"/>
      <c r="AD118" s="937"/>
      <c r="AE118" s="938"/>
      <c r="AF118" s="936" t="s">
        <v>306</v>
      </c>
      <c r="AG118" s="937"/>
      <c r="AH118" s="937"/>
      <c r="AI118" s="937"/>
      <c r="AJ118" s="938"/>
      <c r="AK118" s="936" t="s">
        <v>305</v>
      </c>
      <c r="AL118" s="937"/>
      <c r="AM118" s="937"/>
      <c r="AN118" s="937"/>
      <c r="AO118" s="938"/>
      <c r="AP118" s="1023" t="s">
        <v>435</v>
      </c>
      <c r="AQ118" s="1024"/>
      <c r="AR118" s="1024"/>
      <c r="AS118" s="1024"/>
      <c r="AT118" s="1025"/>
      <c r="AU118" s="952"/>
      <c r="AV118" s="953"/>
      <c r="AW118" s="953"/>
      <c r="AX118" s="953"/>
      <c r="AY118" s="953"/>
      <c r="AZ118" s="1026" t="s">
        <v>463</v>
      </c>
      <c r="BA118" s="1017"/>
      <c r="BB118" s="1017"/>
      <c r="BC118" s="1017"/>
      <c r="BD118" s="1017"/>
      <c r="BE118" s="1017"/>
      <c r="BF118" s="1017"/>
      <c r="BG118" s="1017"/>
      <c r="BH118" s="1017"/>
      <c r="BI118" s="1017"/>
      <c r="BJ118" s="1017"/>
      <c r="BK118" s="1017"/>
      <c r="BL118" s="1017"/>
      <c r="BM118" s="1017"/>
      <c r="BN118" s="1017"/>
      <c r="BO118" s="1017"/>
      <c r="BP118" s="1018"/>
      <c r="BQ118" s="1049" t="s">
        <v>129</v>
      </c>
      <c r="BR118" s="1050"/>
      <c r="BS118" s="1050"/>
      <c r="BT118" s="1050"/>
      <c r="BU118" s="1050"/>
      <c r="BV118" s="1050" t="s">
        <v>129</v>
      </c>
      <c r="BW118" s="1050"/>
      <c r="BX118" s="1050"/>
      <c r="BY118" s="1050"/>
      <c r="BZ118" s="1050"/>
      <c r="CA118" s="1050" t="s">
        <v>129</v>
      </c>
      <c r="CB118" s="1050"/>
      <c r="CC118" s="1050"/>
      <c r="CD118" s="1050"/>
      <c r="CE118" s="1050"/>
      <c r="CF118" s="966" t="s">
        <v>129</v>
      </c>
      <c r="CG118" s="967"/>
      <c r="CH118" s="967"/>
      <c r="CI118" s="967"/>
      <c r="CJ118" s="967"/>
      <c r="CK118" s="997"/>
      <c r="CL118" s="998"/>
      <c r="CM118" s="968" t="s">
        <v>464</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129</v>
      </c>
      <c r="DH118" s="1011"/>
      <c r="DI118" s="1011"/>
      <c r="DJ118" s="1011"/>
      <c r="DK118" s="1012"/>
      <c r="DL118" s="1013" t="s">
        <v>129</v>
      </c>
      <c r="DM118" s="1011"/>
      <c r="DN118" s="1011"/>
      <c r="DO118" s="1011"/>
      <c r="DP118" s="1012"/>
      <c r="DQ118" s="1013" t="s">
        <v>129</v>
      </c>
      <c r="DR118" s="1011"/>
      <c r="DS118" s="1011"/>
      <c r="DT118" s="1011"/>
      <c r="DU118" s="1012"/>
      <c r="DV118" s="1014" t="s">
        <v>129</v>
      </c>
      <c r="DW118" s="1015"/>
      <c r="DX118" s="1015"/>
      <c r="DY118" s="1015"/>
      <c r="DZ118" s="1016"/>
    </row>
    <row r="119" spans="1:130" s="246" customFormat="1" ht="26.25" customHeight="1" x14ac:dyDescent="0.15">
      <c r="A119" s="1110" t="s">
        <v>439</v>
      </c>
      <c r="B119" s="996"/>
      <c r="C119" s="975" t="s">
        <v>440</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129</v>
      </c>
      <c r="AB119" s="944"/>
      <c r="AC119" s="944"/>
      <c r="AD119" s="944"/>
      <c r="AE119" s="945"/>
      <c r="AF119" s="946" t="s">
        <v>129</v>
      </c>
      <c r="AG119" s="944"/>
      <c r="AH119" s="944"/>
      <c r="AI119" s="944"/>
      <c r="AJ119" s="945"/>
      <c r="AK119" s="946" t="s">
        <v>129</v>
      </c>
      <c r="AL119" s="944"/>
      <c r="AM119" s="944"/>
      <c r="AN119" s="944"/>
      <c r="AO119" s="945"/>
      <c r="AP119" s="947" t="s">
        <v>129</v>
      </c>
      <c r="AQ119" s="948"/>
      <c r="AR119" s="948"/>
      <c r="AS119" s="948"/>
      <c r="AT119" s="949"/>
      <c r="AU119" s="954"/>
      <c r="AV119" s="955"/>
      <c r="AW119" s="955"/>
      <c r="AX119" s="955"/>
      <c r="AY119" s="955"/>
      <c r="AZ119" s="277" t="s">
        <v>188</v>
      </c>
      <c r="BA119" s="277"/>
      <c r="BB119" s="277"/>
      <c r="BC119" s="277"/>
      <c r="BD119" s="277"/>
      <c r="BE119" s="277"/>
      <c r="BF119" s="277"/>
      <c r="BG119" s="277"/>
      <c r="BH119" s="277"/>
      <c r="BI119" s="277"/>
      <c r="BJ119" s="277"/>
      <c r="BK119" s="277"/>
      <c r="BL119" s="277"/>
      <c r="BM119" s="277"/>
      <c r="BN119" s="277"/>
      <c r="BO119" s="1027" t="s">
        <v>465</v>
      </c>
      <c r="BP119" s="1058"/>
      <c r="BQ119" s="1049">
        <v>42651485</v>
      </c>
      <c r="BR119" s="1050"/>
      <c r="BS119" s="1050"/>
      <c r="BT119" s="1050"/>
      <c r="BU119" s="1050"/>
      <c r="BV119" s="1050">
        <v>41974307</v>
      </c>
      <c r="BW119" s="1050"/>
      <c r="BX119" s="1050"/>
      <c r="BY119" s="1050"/>
      <c r="BZ119" s="1050"/>
      <c r="CA119" s="1050">
        <v>41440759</v>
      </c>
      <c r="CB119" s="1050"/>
      <c r="CC119" s="1050"/>
      <c r="CD119" s="1050"/>
      <c r="CE119" s="1050"/>
      <c r="CF119" s="1051"/>
      <c r="CG119" s="1052"/>
      <c r="CH119" s="1052"/>
      <c r="CI119" s="1052"/>
      <c r="CJ119" s="1053"/>
      <c r="CK119" s="999"/>
      <c r="CL119" s="1000"/>
      <c r="CM119" s="1054" t="s">
        <v>466</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v>42961</v>
      </c>
      <c r="DH119" s="1036"/>
      <c r="DI119" s="1036"/>
      <c r="DJ119" s="1036"/>
      <c r="DK119" s="1037"/>
      <c r="DL119" s="1035">
        <v>34369</v>
      </c>
      <c r="DM119" s="1036"/>
      <c r="DN119" s="1036"/>
      <c r="DO119" s="1036"/>
      <c r="DP119" s="1037"/>
      <c r="DQ119" s="1035">
        <v>25777</v>
      </c>
      <c r="DR119" s="1036"/>
      <c r="DS119" s="1036"/>
      <c r="DT119" s="1036"/>
      <c r="DU119" s="1037"/>
      <c r="DV119" s="1038">
        <v>0.3</v>
      </c>
      <c r="DW119" s="1039"/>
      <c r="DX119" s="1039"/>
      <c r="DY119" s="1039"/>
      <c r="DZ119" s="1040"/>
    </row>
    <row r="120" spans="1:130" s="246" customFormat="1" ht="26.25" customHeight="1" x14ac:dyDescent="0.15">
      <c r="A120" s="1111"/>
      <c r="B120" s="998"/>
      <c r="C120" s="968" t="s">
        <v>443</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129</v>
      </c>
      <c r="AB120" s="1011"/>
      <c r="AC120" s="1011"/>
      <c r="AD120" s="1011"/>
      <c r="AE120" s="1012"/>
      <c r="AF120" s="1013" t="s">
        <v>129</v>
      </c>
      <c r="AG120" s="1011"/>
      <c r="AH120" s="1011"/>
      <c r="AI120" s="1011"/>
      <c r="AJ120" s="1012"/>
      <c r="AK120" s="1013" t="s">
        <v>129</v>
      </c>
      <c r="AL120" s="1011"/>
      <c r="AM120" s="1011"/>
      <c r="AN120" s="1011"/>
      <c r="AO120" s="1012"/>
      <c r="AP120" s="1014" t="s">
        <v>129</v>
      </c>
      <c r="AQ120" s="1015"/>
      <c r="AR120" s="1015"/>
      <c r="AS120" s="1015"/>
      <c r="AT120" s="1016"/>
      <c r="AU120" s="1041" t="s">
        <v>467</v>
      </c>
      <c r="AV120" s="1042"/>
      <c r="AW120" s="1042"/>
      <c r="AX120" s="1042"/>
      <c r="AY120" s="1043"/>
      <c r="AZ120" s="992" t="s">
        <v>468</v>
      </c>
      <c r="BA120" s="941"/>
      <c r="BB120" s="941"/>
      <c r="BC120" s="941"/>
      <c r="BD120" s="941"/>
      <c r="BE120" s="941"/>
      <c r="BF120" s="941"/>
      <c r="BG120" s="941"/>
      <c r="BH120" s="941"/>
      <c r="BI120" s="941"/>
      <c r="BJ120" s="941"/>
      <c r="BK120" s="941"/>
      <c r="BL120" s="941"/>
      <c r="BM120" s="941"/>
      <c r="BN120" s="941"/>
      <c r="BO120" s="941"/>
      <c r="BP120" s="942"/>
      <c r="BQ120" s="978">
        <v>13689106</v>
      </c>
      <c r="BR120" s="979"/>
      <c r="BS120" s="979"/>
      <c r="BT120" s="979"/>
      <c r="BU120" s="979"/>
      <c r="BV120" s="979">
        <v>13327795</v>
      </c>
      <c r="BW120" s="979"/>
      <c r="BX120" s="979"/>
      <c r="BY120" s="979"/>
      <c r="BZ120" s="979"/>
      <c r="CA120" s="979">
        <v>11762580</v>
      </c>
      <c r="CB120" s="979"/>
      <c r="CC120" s="979"/>
      <c r="CD120" s="979"/>
      <c r="CE120" s="979"/>
      <c r="CF120" s="993">
        <v>114.2</v>
      </c>
      <c r="CG120" s="994"/>
      <c r="CH120" s="994"/>
      <c r="CI120" s="994"/>
      <c r="CJ120" s="994"/>
      <c r="CK120" s="1059" t="s">
        <v>469</v>
      </c>
      <c r="CL120" s="1060"/>
      <c r="CM120" s="1060"/>
      <c r="CN120" s="1060"/>
      <c r="CO120" s="1061"/>
      <c r="CP120" s="1067" t="s">
        <v>470</v>
      </c>
      <c r="CQ120" s="1068"/>
      <c r="CR120" s="1068"/>
      <c r="CS120" s="1068"/>
      <c r="CT120" s="1068"/>
      <c r="CU120" s="1068"/>
      <c r="CV120" s="1068"/>
      <c r="CW120" s="1068"/>
      <c r="CX120" s="1068"/>
      <c r="CY120" s="1068"/>
      <c r="CZ120" s="1068"/>
      <c r="DA120" s="1068"/>
      <c r="DB120" s="1068"/>
      <c r="DC120" s="1068"/>
      <c r="DD120" s="1068"/>
      <c r="DE120" s="1068"/>
      <c r="DF120" s="1069"/>
      <c r="DG120" s="978">
        <v>14326577</v>
      </c>
      <c r="DH120" s="979"/>
      <c r="DI120" s="979"/>
      <c r="DJ120" s="979"/>
      <c r="DK120" s="979"/>
      <c r="DL120" s="979">
        <v>13186704</v>
      </c>
      <c r="DM120" s="979"/>
      <c r="DN120" s="979"/>
      <c r="DO120" s="979"/>
      <c r="DP120" s="979"/>
      <c r="DQ120" s="979">
        <v>12272868</v>
      </c>
      <c r="DR120" s="979"/>
      <c r="DS120" s="979"/>
      <c r="DT120" s="979"/>
      <c r="DU120" s="979"/>
      <c r="DV120" s="980">
        <v>119.2</v>
      </c>
      <c r="DW120" s="980"/>
      <c r="DX120" s="980"/>
      <c r="DY120" s="980"/>
      <c r="DZ120" s="981"/>
    </row>
    <row r="121" spans="1:130" s="246" customFormat="1" ht="26.25" customHeight="1" x14ac:dyDescent="0.15">
      <c r="A121" s="1111"/>
      <c r="B121" s="998"/>
      <c r="C121" s="1019" t="s">
        <v>471</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v>8413</v>
      </c>
      <c r="AB121" s="1011"/>
      <c r="AC121" s="1011"/>
      <c r="AD121" s="1011"/>
      <c r="AE121" s="1012"/>
      <c r="AF121" s="1013">
        <v>8413</v>
      </c>
      <c r="AG121" s="1011"/>
      <c r="AH121" s="1011"/>
      <c r="AI121" s="1011"/>
      <c r="AJ121" s="1012"/>
      <c r="AK121" s="1013">
        <v>8413</v>
      </c>
      <c r="AL121" s="1011"/>
      <c r="AM121" s="1011"/>
      <c r="AN121" s="1011"/>
      <c r="AO121" s="1012"/>
      <c r="AP121" s="1014">
        <v>0.1</v>
      </c>
      <c r="AQ121" s="1015"/>
      <c r="AR121" s="1015"/>
      <c r="AS121" s="1015"/>
      <c r="AT121" s="1016"/>
      <c r="AU121" s="1044"/>
      <c r="AV121" s="1045"/>
      <c r="AW121" s="1045"/>
      <c r="AX121" s="1045"/>
      <c r="AY121" s="1046"/>
      <c r="AZ121" s="1001" t="s">
        <v>472</v>
      </c>
      <c r="BA121" s="1002"/>
      <c r="BB121" s="1002"/>
      <c r="BC121" s="1002"/>
      <c r="BD121" s="1002"/>
      <c r="BE121" s="1002"/>
      <c r="BF121" s="1002"/>
      <c r="BG121" s="1002"/>
      <c r="BH121" s="1002"/>
      <c r="BI121" s="1002"/>
      <c r="BJ121" s="1002"/>
      <c r="BK121" s="1002"/>
      <c r="BL121" s="1002"/>
      <c r="BM121" s="1002"/>
      <c r="BN121" s="1002"/>
      <c r="BO121" s="1002"/>
      <c r="BP121" s="1003"/>
      <c r="BQ121" s="971">
        <v>378263</v>
      </c>
      <c r="BR121" s="972"/>
      <c r="BS121" s="972"/>
      <c r="BT121" s="972"/>
      <c r="BU121" s="972"/>
      <c r="BV121" s="972">
        <v>293855</v>
      </c>
      <c r="BW121" s="972"/>
      <c r="BX121" s="972"/>
      <c r="BY121" s="972"/>
      <c r="BZ121" s="972"/>
      <c r="CA121" s="972">
        <v>220597</v>
      </c>
      <c r="CB121" s="972"/>
      <c r="CC121" s="972"/>
      <c r="CD121" s="972"/>
      <c r="CE121" s="972"/>
      <c r="CF121" s="966">
        <v>2.1</v>
      </c>
      <c r="CG121" s="967"/>
      <c r="CH121" s="967"/>
      <c r="CI121" s="967"/>
      <c r="CJ121" s="967"/>
      <c r="CK121" s="1062"/>
      <c r="CL121" s="1063"/>
      <c r="CM121" s="1063"/>
      <c r="CN121" s="1063"/>
      <c r="CO121" s="1064"/>
      <c r="CP121" s="1072" t="s">
        <v>411</v>
      </c>
      <c r="CQ121" s="1073"/>
      <c r="CR121" s="1073"/>
      <c r="CS121" s="1073"/>
      <c r="CT121" s="1073"/>
      <c r="CU121" s="1073"/>
      <c r="CV121" s="1073"/>
      <c r="CW121" s="1073"/>
      <c r="CX121" s="1073"/>
      <c r="CY121" s="1073"/>
      <c r="CZ121" s="1073"/>
      <c r="DA121" s="1073"/>
      <c r="DB121" s="1073"/>
      <c r="DC121" s="1073"/>
      <c r="DD121" s="1073"/>
      <c r="DE121" s="1073"/>
      <c r="DF121" s="1074"/>
      <c r="DG121" s="971">
        <v>1843379</v>
      </c>
      <c r="DH121" s="972"/>
      <c r="DI121" s="972"/>
      <c r="DJ121" s="972"/>
      <c r="DK121" s="972"/>
      <c r="DL121" s="972">
        <v>1822287</v>
      </c>
      <c r="DM121" s="972"/>
      <c r="DN121" s="972"/>
      <c r="DO121" s="972"/>
      <c r="DP121" s="972"/>
      <c r="DQ121" s="972">
        <v>1741648</v>
      </c>
      <c r="DR121" s="972"/>
      <c r="DS121" s="972"/>
      <c r="DT121" s="972"/>
      <c r="DU121" s="972"/>
      <c r="DV121" s="973">
        <v>16.899999999999999</v>
      </c>
      <c r="DW121" s="973"/>
      <c r="DX121" s="973"/>
      <c r="DY121" s="973"/>
      <c r="DZ121" s="974"/>
    </row>
    <row r="122" spans="1:130" s="246" customFormat="1" ht="26.25" customHeight="1" x14ac:dyDescent="0.15">
      <c r="A122" s="1111"/>
      <c r="B122" s="998"/>
      <c r="C122" s="968" t="s">
        <v>453</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129</v>
      </c>
      <c r="AB122" s="1011"/>
      <c r="AC122" s="1011"/>
      <c r="AD122" s="1011"/>
      <c r="AE122" s="1012"/>
      <c r="AF122" s="1013" t="s">
        <v>129</v>
      </c>
      <c r="AG122" s="1011"/>
      <c r="AH122" s="1011"/>
      <c r="AI122" s="1011"/>
      <c r="AJ122" s="1012"/>
      <c r="AK122" s="1013" t="s">
        <v>129</v>
      </c>
      <c r="AL122" s="1011"/>
      <c r="AM122" s="1011"/>
      <c r="AN122" s="1011"/>
      <c r="AO122" s="1012"/>
      <c r="AP122" s="1014" t="s">
        <v>129</v>
      </c>
      <c r="AQ122" s="1015"/>
      <c r="AR122" s="1015"/>
      <c r="AS122" s="1015"/>
      <c r="AT122" s="1016"/>
      <c r="AU122" s="1044"/>
      <c r="AV122" s="1045"/>
      <c r="AW122" s="1045"/>
      <c r="AX122" s="1045"/>
      <c r="AY122" s="1046"/>
      <c r="AZ122" s="1026" t="s">
        <v>473</v>
      </c>
      <c r="BA122" s="1017"/>
      <c r="BB122" s="1017"/>
      <c r="BC122" s="1017"/>
      <c r="BD122" s="1017"/>
      <c r="BE122" s="1017"/>
      <c r="BF122" s="1017"/>
      <c r="BG122" s="1017"/>
      <c r="BH122" s="1017"/>
      <c r="BI122" s="1017"/>
      <c r="BJ122" s="1017"/>
      <c r="BK122" s="1017"/>
      <c r="BL122" s="1017"/>
      <c r="BM122" s="1017"/>
      <c r="BN122" s="1017"/>
      <c r="BO122" s="1017"/>
      <c r="BP122" s="1018"/>
      <c r="BQ122" s="1049">
        <v>28490442</v>
      </c>
      <c r="BR122" s="1050"/>
      <c r="BS122" s="1050"/>
      <c r="BT122" s="1050"/>
      <c r="BU122" s="1050"/>
      <c r="BV122" s="1050">
        <v>28397492</v>
      </c>
      <c r="BW122" s="1050"/>
      <c r="BX122" s="1050"/>
      <c r="BY122" s="1050"/>
      <c r="BZ122" s="1050"/>
      <c r="CA122" s="1050">
        <v>28272096</v>
      </c>
      <c r="CB122" s="1050"/>
      <c r="CC122" s="1050"/>
      <c r="CD122" s="1050"/>
      <c r="CE122" s="1050"/>
      <c r="CF122" s="1070">
        <v>274.5</v>
      </c>
      <c r="CG122" s="1071"/>
      <c r="CH122" s="1071"/>
      <c r="CI122" s="1071"/>
      <c r="CJ122" s="1071"/>
      <c r="CK122" s="1062"/>
      <c r="CL122" s="1063"/>
      <c r="CM122" s="1063"/>
      <c r="CN122" s="1063"/>
      <c r="CO122" s="1064"/>
      <c r="CP122" s="1072" t="s">
        <v>474</v>
      </c>
      <c r="CQ122" s="1073"/>
      <c r="CR122" s="1073"/>
      <c r="CS122" s="1073"/>
      <c r="CT122" s="1073"/>
      <c r="CU122" s="1073"/>
      <c r="CV122" s="1073"/>
      <c r="CW122" s="1073"/>
      <c r="CX122" s="1073"/>
      <c r="CY122" s="1073"/>
      <c r="CZ122" s="1073"/>
      <c r="DA122" s="1073"/>
      <c r="DB122" s="1073"/>
      <c r="DC122" s="1073"/>
      <c r="DD122" s="1073"/>
      <c r="DE122" s="1073"/>
      <c r="DF122" s="1074"/>
      <c r="DG122" s="971">
        <v>1483387</v>
      </c>
      <c r="DH122" s="972"/>
      <c r="DI122" s="972"/>
      <c r="DJ122" s="972"/>
      <c r="DK122" s="972"/>
      <c r="DL122" s="972">
        <v>1342049</v>
      </c>
      <c r="DM122" s="972"/>
      <c r="DN122" s="972"/>
      <c r="DO122" s="972"/>
      <c r="DP122" s="972"/>
      <c r="DQ122" s="972">
        <v>1286108</v>
      </c>
      <c r="DR122" s="972"/>
      <c r="DS122" s="972"/>
      <c r="DT122" s="972"/>
      <c r="DU122" s="972"/>
      <c r="DV122" s="973">
        <v>12.5</v>
      </c>
      <c r="DW122" s="973"/>
      <c r="DX122" s="973"/>
      <c r="DY122" s="973"/>
      <c r="DZ122" s="974"/>
    </row>
    <row r="123" spans="1:130" s="246" customFormat="1" ht="26.25" customHeight="1" x14ac:dyDescent="0.15">
      <c r="A123" s="1111"/>
      <c r="B123" s="998"/>
      <c r="C123" s="968" t="s">
        <v>459</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v>1795</v>
      </c>
      <c r="AB123" s="1011"/>
      <c r="AC123" s="1011"/>
      <c r="AD123" s="1011"/>
      <c r="AE123" s="1012"/>
      <c r="AF123" s="1013" t="s">
        <v>129</v>
      </c>
      <c r="AG123" s="1011"/>
      <c r="AH123" s="1011"/>
      <c r="AI123" s="1011"/>
      <c r="AJ123" s="1012"/>
      <c r="AK123" s="1013" t="s">
        <v>129</v>
      </c>
      <c r="AL123" s="1011"/>
      <c r="AM123" s="1011"/>
      <c r="AN123" s="1011"/>
      <c r="AO123" s="1012"/>
      <c r="AP123" s="1014" t="s">
        <v>129</v>
      </c>
      <c r="AQ123" s="1015"/>
      <c r="AR123" s="1015"/>
      <c r="AS123" s="1015"/>
      <c r="AT123" s="1016"/>
      <c r="AU123" s="1047"/>
      <c r="AV123" s="1048"/>
      <c r="AW123" s="1048"/>
      <c r="AX123" s="1048"/>
      <c r="AY123" s="1048"/>
      <c r="AZ123" s="277" t="s">
        <v>188</v>
      </c>
      <c r="BA123" s="277"/>
      <c r="BB123" s="277"/>
      <c r="BC123" s="277"/>
      <c r="BD123" s="277"/>
      <c r="BE123" s="277"/>
      <c r="BF123" s="277"/>
      <c r="BG123" s="277"/>
      <c r="BH123" s="277"/>
      <c r="BI123" s="277"/>
      <c r="BJ123" s="277"/>
      <c r="BK123" s="277"/>
      <c r="BL123" s="277"/>
      <c r="BM123" s="277"/>
      <c r="BN123" s="277"/>
      <c r="BO123" s="1027" t="s">
        <v>475</v>
      </c>
      <c r="BP123" s="1058"/>
      <c r="BQ123" s="1117">
        <v>42557811</v>
      </c>
      <c r="BR123" s="1118"/>
      <c r="BS123" s="1118"/>
      <c r="BT123" s="1118"/>
      <c r="BU123" s="1118"/>
      <c r="BV123" s="1118">
        <v>42019142</v>
      </c>
      <c r="BW123" s="1118"/>
      <c r="BX123" s="1118"/>
      <c r="BY123" s="1118"/>
      <c r="BZ123" s="1118"/>
      <c r="CA123" s="1118">
        <v>40255273</v>
      </c>
      <c r="CB123" s="1118"/>
      <c r="CC123" s="1118"/>
      <c r="CD123" s="1118"/>
      <c r="CE123" s="1118"/>
      <c r="CF123" s="1051"/>
      <c r="CG123" s="1052"/>
      <c r="CH123" s="1052"/>
      <c r="CI123" s="1052"/>
      <c r="CJ123" s="1053"/>
      <c r="CK123" s="1062"/>
      <c r="CL123" s="1063"/>
      <c r="CM123" s="1063"/>
      <c r="CN123" s="1063"/>
      <c r="CO123" s="1064"/>
      <c r="CP123" s="1072" t="s">
        <v>403</v>
      </c>
      <c r="CQ123" s="1073"/>
      <c r="CR123" s="1073"/>
      <c r="CS123" s="1073"/>
      <c r="CT123" s="1073"/>
      <c r="CU123" s="1073"/>
      <c r="CV123" s="1073"/>
      <c r="CW123" s="1073"/>
      <c r="CX123" s="1073"/>
      <c r="CY123" s="1073"/>
      <c r="CZ123" s="1073"/>
      <c r="DA123" s="1073"/>
      <c r="DB123" s="1073"/>
      <c r="DC123" s="1073"/>
      <c r="DD123" s="1073"/>
      <c r="DE123" s="1073"/>
      <c r="DF123" s="1074"/>
      <c r="DG123" s="1010">
        <v>33896</v>
      </c>
      <c r="DH123" s="1011"/>
      <c r="DI123" s="1011"/>
      <c r="DJ123" s="1011"/>
      <c r="DK123" s="1012"/>
      <c r="DL123" s="1013">
        <v>31006</v>
      </c>
      <c r="DM123" s="1011"/>
      <c r="DN123" s="1011"/>
      <c r="DO123" s="1011"/>
      <c r="DP123" s="1012"/>
      <c r="DQ123" s="1013">
        <v>28577</v>
      </c>
      <c r="DR123" s="1011"/>
      <c r="DS123" s="1011"/>
      <c r="DT123" s="1011"/>
      <c r="DU123" s="1012"/>
      <c r="DV123" s="1014">
        <v>0.3</v>
      </c>
      <c r="DW123" s="1015"/>
      <c r="DX123" s="1015"/>
      <c r="DY123" s="1015"/>
      <c r="DZ123" s="1016"/>
    </row>
    <row r="124" spans="1:130" s="246" customFormat="1" ht="26.25" customHeight="1" thickBot="1" x14ac:dyDescent="0.2">
      <c r="A124" s="1111"/>
      <c r="B124" s="998"/>
      <c r="C124" s="968" t="s">
        <v>462</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129</v>
      </c>
      <c r="AB124" s="1011"/>
      <c r="AC124" s="1011"/>
      <c r="AD124" s="1011"/>
      <c r="AE124" s="1012"/>
      <c r="AF124" s="1013" t="s">
        <v>129</v>
      </c>
      <c r="AG124" s="1011"/>
      <c r="AH124" s="1011"/>
      <c r="AI124" s="1011"/>
      <c r="AJ124" s="1012"/>
      <c r="AK124" s="1013" t="s">
        <v>129</v>
      </c>
      <c r="AL124" s="1011"/>
      <c r="AM124" s="1011"/>
      <c r="AN124" s="1011"/>
      <c r="AO124" s="1012"/>
      <c r="AP124" s="1014" t="s">
        <v>129</v>
      </c>
      <c r="AQ124" s="1015"/>
      <c r="AR124" s="1015"/>
      <c r="AS124" s="1015"/>
      <c r="AT124" s="1016"/>
      <c r="AU124" s="1113" t="s">
        <v>476</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v>0.8</v>
      </c>
      <c r="BR124" s="1080"/>
      <c r="BS124" s="1080"/>
      <c r="BT124" s="1080"/>
      <c r="BU124" s="1080"/>
      <c r="BV124" s="1080" t="s">
        <v>129</v>
      </c>
      <c r="BW124" s="1080"/>
      <c r="BX124" s="1080"/>
      <c r="BY124" s="1080"/>
      <c r="BZ124" s="1080"/>
      <c r="CA124" s="1080">
        <v>11.5</v>
      </c>
      <c r="CB124" s="1080"/>
      <c r="CC124" s="1080"/>
      <c r="CD124" s="1080"/>
      <c r="CE124" s="1080"/>
      <c r="CF124" s="1081"/>
      <c r="CG124" s="1082"/>
      <c r="CH124" s="1082"/>
      <c r="CI124" s="1082"/>
      <c r="CJ124" s="1083"/>
      <c r="CK124" s="1065"/>
      <c r="CL124" s="1065"/>
      <c r="CM124" s="1065"/>
      <c r="CN124" s="1065"/>
      <c r="CO124" s="1066"/>
      <c r="CP124" s="1072" t="s">
        <v>477</v>
      </c>
      <c r="CQ124" s="1073"/>
      <c r="CR124" s="1073"/>
      <c r="CS124" s="1073"/>
      <c r="CT124" s="1073"/>
      <c r="CU124" s="1073"/>
      <c r="CV124" s="1073"/>
      <c r="CW124" s="1073"/>
      <c r="CX124" s="1073"/>
      <c r="CY124" s="1073"/>
      <c r="CZ124" s="1073"/>
      <c r="DA124" s="1073"/>
      <c r="DB124" s="1073"/>
      <c r="DC124" s="1073"/>
      <c r="DD124" s="1073"/>
      <c r="DE124" s="1073"/>
      <c r="DF124" s="1074"/>
      <c r="DG124" s="1057">
        <v>8077</v>
      </c>
      <c r="DH124" s="1036"/>
      <c r="DI124" s="1036"/>
      <c r="DJ124" s="1036"/>
      <c r="DK124" s="1037"/>
      <c r="DL124" s="1035">
        <v>13563</v>
      </c>
      <c r="DM124" s="1036"/>
      <c r="DN124" s="1036"/>
      <c r="DO124" s="1036"/>
      <c r="DP124" s="1037"/>
      <c r="DQ124" s="1035">
        <v>16060</v>
      </c>
      <c r="DR124" s="1036"/>
      <c r="DS124" s="1036"/>
      <c r="DT124" s="1036"/>
      <c r="DU124" s="1037"/>
      <c r="DV124" s="1038">
        <v>0.2</v>
      </c>
      <c r="DW124" s="1039"/>
      <c r="DX124" s="1039"/>
      <c r="DY124" s="1039"/>
      <c r="DZ124" s="1040"/>
    </row>
    <row r="125" spans="1:130" s="246" customFormat="1" ht="26.25" customHeight="1" x14ac:dyDescent="0.15">
      <c r="A125" s="1111"/>
      <c r="B125" s="998"/>
      <c r="C125" s="968" t="s">
        <v>464</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129</v>
      </c>
      <c r="AB125" s="1011"/>
      <c r="AC125" s="1011"/>
      <c r="AD125" s="1011"/>
      <c r="AE125" s="1012"/>
      <c r="AF125" s="1013" t="s">
        <v>129</v>
      </c>
      <c r="AG125" s="1011"/>
      <c r="AH125" s="1011"/>
      <c r="AI125" s="1011"/>
      <c r="AJ125" s="1012"/>
      <c r="AK125" s="1013" t="s">
        <v>129</v>
      </c>
      <c r="AL125" s="1011"/>
      <c r="AM125" s="1011"/>
      <c r="AN125" s="1011"/>
      <c r="AO125" s="1012"/>
      <c r="AP125" s="1014" t="s">
        <v>129</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478</v>
      </c>
      <c r="CL125" s="1060"/>
      <c r="CM125" s="1060"/>
      <c r="CN125" s="1060"/>
      <c r="CO125" s="1061"/>
      <c r="CP125" s="992" t="s">
        <v>479</v>
      </c>
      <c r="CQ125" s="941"/>
      <c r="CR125" s="941"/>
      <c r="CS125" s="941"/>
      <c r="CT125" s="941"/>
      <c r="CU125" s="941"/>
      <c r="CV125" s="941"/>
      <c r="CW125" s="941"/>
      <c r="CX125" s="941"/>
      <c r="CY125" s="941"/>
      <c r="CZ125" s="941"/>
      <c r="DA125" s="941"/>
      <c r="DB125" s="941"/>
      <c r="DC125" s="941"/>
      <c r="DD125" s="941"/>
      <c r="DE125" s="941"/>
      <c r="DF125" s="942"/>
      <c r="DG125" s="978" t="s">
        <v>129</v>
      </c>
      <c r="DH125" s="979"/>
      <c r="DI125" s="979"/>
      <c r="DJ125" s="979"/>
      <c r="DK125" s="979"/>
      <c r="DL125" s="979" t="s">
        <v>129</v>
      </c>
      <c r="DM125" s="979"/>
      <c r="DN125" s="979"/>
      <c r="DO125" s="979"/>
      <c r="DP125" s="979"/>
      <c r="DQ125" s="979" t="s">
        <v>129</v>
      </c>
      <c r="DR125" s="979"/>
      <c r="DS125" s="979"/>
      <c r="DT125" s="979"/>
      <c r="DU125" s="979"/>
      <c r="DV125" s="980" t="s">
        <v>129</v>
      </c>
      <c r="DW125" s="980"/>
      <c r="DX125" s="980"/>
      <c r="DY125" s="980"/>
      <c r="DZ125" s="981"/>
    </row>
    <row r="126" spans="1:130" s="246" customFormat="1" ht="26.25" customHeight="1" thickBot="1" x14ac:dyDescent="0.2">
      <c r="A126" s="1111"/>
      <c r="B126" s="998"/>
      <c r="C126" s="968" t="s">
        <v>466</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v>8592</v>
      </c>
      <c r="AB126" s="1011"/>
      <c r="AC126" s="1011"/>
      <c r="AD126" s="1011"/>
      <c r="AE126" s="1012"/>
      <c r="AF126" s="1013">
        <v>8592</v>
      </c>
      <c r="AG126" s="1011"/>
      <c r="AH126" s="1011"/>
      <c r="AI126" s="1011"/>
      <c r="AJ126" s="1012"/>
      <c r="AK126" s="1013">
        <v>8592</v>
      </c>
      <c r="AL126" s="1011"/>
      <c r="AM126" s="1011"/>
      <c r="AN126" s="1011"/>
      <c r="AO126" s="1012"/>
      <c r="AP126" s="1014">
        <v>0.1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480</v>
      </c>
      <c r="CQ126" s="1002"/>
      <c r="CR126" s="1002"/>
      <c r="CS126" s="1002"/>
      <c r="CT126" s="1002"/>
      <c r="CU126" s="1002"/>
      <c r="CV126" s="1002"/>
      <c r="CW126" s="1002"/>
      <c r="CX126" s="1002"/>
      <c r="CY126" s="1002"/>
      <c r="CZ126" s="1002"/>
      <c r="DA126" s="1002"/>
      <c r="DB126" s="1002"/>
      <c r="DC126" s="1002"/>
      <c r="DD126" s="1002"/>
      <c r="DE126" s="1002"/>
      <c r="DF126" s="1003"/>
      <c r="DG126" s="971" t="s">
        <v>129</v>
      </c>
      <c r="DH126" s="972"/>
      <c r="DI126" s="972"/>
      <c r="DJ126" s="972"/>
      <c r="DK126" s="972"/>
      <c r="DL126" s="972" t="s">
        <v>129</v>
      </c>
      <c r="DM126" s="972"/>
      <c r="DN126" s="972"/>
      <c r="DO126" s="972"/>
      <c r="DP126" s="972"/>
      <c r="DQ126" s="972" t="s">
        <v>129</v>
      </c>
      <c r="DR126" s="972"/>
      <c r="DS126" s="972"/>
      <c r="DT126" s="972"/>
      <c r="DU126" s="972"/>
      <c r="DV126" s="973" t="s">
        <v>129</v>
      </c>
      <c r="DW126" s="973"/>
      <c r="DX126" s="973"/>
      <c r="DY126" s="973"/>
      <c r="DZ126" s="974"/>
    </row>
    <row r="127" spans="1:130" s="246" customFormat="1" ht="26.25" customHeight="1" x14ac:dyDescent="0.15">
      <c r="A127" s="1112"/>
      <c r="B127" s="1000"/>
      <c r="C127" s="1054" t="s">
        <v>481</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82</v>
      </c>
      <c r="AB127" s="1011"/>
      <c r="AC127" s="1011"/>
      <c r="AD127" s="1011"/>
      <c r="AE127" s="1012"/>
      <c r="AF127" s="1013">
        <v>57</v>
      </c>
      <c r="AG127" s="1011"/>
      <c r="AH127" s="1011"/>
      <c r="AI127" s="1011"/>
      <c r="AJ127" s="1012"/>
      <c r="AK127" s="1013">
        <v>45</v>
      </c>
      <c r="AL127" s="1011"/>
      <c r="AM127" s="1011"/>
      <c r="AN127" s="1011"/>
      <c r="AO127" s="1012"/>
      <c r="AP127" s="1014">
        <v>0</v>
      </c>
      <c r="AQ127" s="1015"/>
      <c r="AR127" s="1015"/>
      <c r="AS127" s="1015"/>
      <c r="AT127" s="1016"/>
      <c r="AU127" s="282"/>
      <c r="AV127" s="282"/>
      <c r="AW127" s="282"/>
      <c r="AX127" s="1084" t="s">
        <v>482</v>
      </c>
      <c r="AY127" s="1085"/>
      <c r="AZ127" s="1085"/>
      <c r="BA127" s="1085"/>
      <c r="BB127" s="1085"/>
      <c r="BC127" s="1085"/>
      <c r="BD127" s="1085"/>
      <c r="BE127" s="1086"/>
      <c r="BF127" s="1087" t="s">
        <v>483</v>
      </c>
      <c r="BG127" s="1085"/>
      <c r="BH127" s="1085"/>
      <c r="BI127" s="1085"/>
      <c r="BJ127" s="1085"/>
      <c r="BK127" s="1085"/>
      <c r="BL127" s="1086"/>
      <c r="BM127" s="1087" t="s">
        <v>484</v>
      </c>
      <c r="BN127" s="1085"/>
      <c r="BO127" s="1085"/>
      <c r="BP127" s="1085"/>
      <c r="BQ127" s="1085"/>
      <c r="BR127" s="1085"/>
      <c r="BS127" s="1086"/>
      <c r="BT127" s="1087" t="s">
        <v>485</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486</v>
      </c>
      <c r="CQ127" s="1002"/>
      <c r="CR127" s="1002"/>
      <c r="CS127" s="1002"/>
      <c r="CT127" s="1002"/>
      <c r="CU127" s="1002"/>
      <c r="CV127" s="1002"/>
      <c r="CW127" s="1002"/>
      <c r="CX127" s="1002"/>
      <c r="CY127" s="1002"/>
      <c r="CZ127" s="1002"/>
      <c r="DA127" s="1002"/>
      <c r="DB127" s="1002"/>
      <c r="DC127" s="1002"/>
      <c r="DD127" s="1002"/>
      <c r="DE127" s="1002"/>
      <c r="DF127" s="1003"/>
      <c r="DG127" s="971" t="s">
        <v>129</v>
      </c>
      <c r="DH127" s="972"/>
      <c r="DI127" s="972"/>
      <c r="DJ127" s="972"/>
      <c r="DK127" s="972"/>
      <c r="DL127" s="972" t="s">
        <v>129</v>
      </c>
      <c r="DM127" s="972"/>
      <c r="DN127" s="972"/>
      <c r="DO127" s="972"/>
      <c r="DP127" s="972"/>
      <c r="DQ127" s="972" t="s">
        <v>129</v>
      </c>
      <c r="DR127" s="972"/>
      <c r="DS127" s="972"/>
      <c r="DT127" s="972"/>
      <c r="DU127" s="972"/>
      <c r="DV127" s="973" t="s">
        <v>129</v>
      </c>
      <c r="DW127" s="973"/>
      <c r="DX127" s="973"/>
      <c r="DY127" s="973"/>
      <c r="DZ127" s="974"/>
    </row>
    <row r="128" spans="1:130" s="246" customFormat="1" ht="26.25" customHeight="1" thickBot="1" x14ac:dyDescent="0.2">
      <c r="A128" s="1095" t="s">
        <v>487</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488</v>
      </c>
      <c r="X128" s="1097"/>
      <c r="Y128" s="1097"/>
      <c r="Z128" s="1098"/>
      <c r="AA128" s="1099">
        <v>84230</v>
      </c>
      <c r="AB128" s="1100"/>
      <c r="AC128" s="1100"/>
      <c r="AD128" s="1100"/>
      <c r="AE128" s="1101"/>
      <c r="AF128" s="1102">
        <v>82233</v>
      </c>
      <c r="AG128" s="1100"/>
      <c r="AH128" s="1100"/>
      <c r="AI128" s="1100"/>
      <c r="AJ128" s="1101"/>
      <c r="AK128" s="1102">
        <v>70319</v>
      </c>
      <c r="AL128" s="1100"/>
      <c r="AM128" s="1100"/>
      <c r="AN128" s="1100"/>
      <c r="AO128" s="1101"/>
      <c r="AP128" s="1103"/>
      <c r="AQ128" s="1104"/>
      <c r="AR128" s="1104"/>
      <c r="AS128" s="1104"/>
      <c r="AT128" s="1105"/>
      <c r="AU128" s="282"/>
      <c r="AV128" s="282"/>
      <c r="AW128" s="282"/>
      <c r="AX128" s="940" t="s">
        <v>489</v>
      </c>
      <c r="AY128" s="941"/>
      <c r="AZ128" s="941"/>
      <c r="BA128" s="941"/>
      <c r="BB128" s="941"/>
      <c r="BC128" s="941"/>
      <c r="BD128" s="941"/>
      <c r="BE128" s="942"/>
      <c r="BF128" s="1106" t="s">
        <v>129</v>
      </c>
      <c r="BG128" s="1107"/>
      <c r="BH128" s="1107"/>
      <c r="BI128" s="1107"/>
      <c r="BJ128" s="1107"/>
      <c r="BK128" s="1107"/>
      <c r="BL128" s="1108"/>
      <c r="BM128" s="1106">
        <v>12.91</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490</v>
      </c>
      <c r="CQ128" s="1089"/>
      <c r="CR128" s="1089"/>
      <c r="CS128" s="1089"/>
      <c r="CT128" s="1089"/>
      <c r="CU128" s="1089"/>
      <c r="CV128" s="1089"/>
      <c r="CW128" s="1089"/>
      <c r="CX128" s="1089"/>
      <c r="CY128" s="1089"/>
      <c r="CZ128" s="1089"/>
      <c r="DA128" s="1089"/>
      <c r="DB128" s="1089"/>
      <c r="DC128" s="1089"/>
      <c r="DD128" s="1089"/>
      <c r="DE128" s="1089"/>
      <c r="DF128" s="1090"/>
      <c r="DG128" s="1091" t="s">
        <v>129</v>
      </c>
      <c r="DH128" s="1092"/>
      <c r="DI128" s="1092"/>
      <c r="DJ128" s="1092"/>
      <c r="DK128" s="1092"/>
      <c r="DL128" s="1092" t="s">
        <v>129</v>
      </c>
      <c r="DM128" s="1092"/>
      <c r="DN128" s="1092"/>
      <c r="DO128" s="1092"/>
      <c r="DP128" s="1092"/>
      <c r="DQ128" s="1092" t="s">
        <v>129</v>
      </c>
      <c r="DR128" s="1092"/>
      <c r="DS128" s="1092"/>
      <c r="DT128" s="1092"/>
      <c r="DU128" s="1092"/>
      <c r="DV128" s="1093" t="s">
        <v>129</v>
      </c>
      <c r="DW128" s="1093"/>
      <c r="DX128" s="1093"/>
      <c r="DY128" s="1093"/>
      <c r="DZ128" s="1094"/>
    </row>
    <row r="129" spans="1:131" s="246" customFormat="1" ht="26.25" customHeight="1" x14ac:dyDescent="0.15">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491</v>
      </c>
      <c r="X129" s="1126"/>
      <c r="Y129" s="1126"/>
      <c r="Z129" s="1127"/>
      <c r="AA129" s="1010">
        <v>13917728</v>
      </c>
      <c r="AB129" s="1011"/>
      <c r="AC129" s="1011"/>
      <c r="AD129" s="1011"/>
      <c r="AE129" s="1012"/>
      <c r="AF129" s="1013">
        <v>13660432</v>
      </c>
      <c r="AG129" s="1011"/>
      <c r="AH129" s="1011"/>
      <c r="AI129" s="1011"/>
      <c r="AJ129" s="1012"/>
      <c r="AK129" s="1013">
        <v>13448809</v>
      </c>
      <c r="AL129" s="1011"/>
      <c r="AM129" s="1011"/>
      <c r="AN129" s="1011"/>
      <c r="AO129" s="1012"/>
      <c r="AP129" s="1128"/>
      <c r="AQ129" s="1129"/>
      <c r="AR129" s="1129"/>
      <c r="AS129" s="1129"/>
      <c r="AT129" s="1130"/>
      <c r="AU129" s="284"/>
      <c r="AV129" s="284"/>
      <c r="AW129" s="284"/>
      <c r="AX129" s="1119" t="s">
        <v>492</v>
      </c>
      <c r="AY129" s="1002"/>
      <c r="AZ129" s="1002"/>
      <c r="BA129" s="1002"/>
      <c r="BB129" s="1002"/>
      <c r="BC129" s="1002"/>
      <c r="BD129" s="1002"/>
      <c r="BE129" s="1003"/>
      <c r="BF129" s="1120" t="s">
        <v>129</v>
      </c>
      <c r="BG129" s="1121"/>
      <c r="BH129" s="1121"/>
      <c r="BI129" s="1121"/>
      <c r="BJ129" s="1121"/>
      <c r="BK129" s="1121"/>
      <c r="BL129" s="1122"/>
      <c r="BM129" s="1120">
        <v>17.91</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982" t="s">
        <v>493</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494</v>
      </c>
      <c r="X130" s="1126"/>
      <c r="Y130" s="1126"/>
      <c r="Z130" s="1127"/>
      <c r="AA130" s="1010">
        <v>3309074</v>
      </c>
      <c r="AB130" s="1011"/>
      <c r="AC130" s="1011"/>
      <c r="AD130" s="1011"/>
      <c r="AE130" s="1012"/>
      <c r="AF130" s="1013">
        <v>3293568</v>
      </c>
      <c r="AG130" s="1011"/>
      <c r="AH130" s="1011"/>
      <c r="AI130" s="1011"/>
      <c r="AJ130" s="1012"/>
      <c r="AK130" s="1013">
        <v>3149110</v>
      </c>
      <c r="AL130" s="1011"/>
      <c r="AM130" s="1011"/>
      <c r="AN130" s="1011"/>
      <c r="AO130" s="1012"/>
      <c r="AP130" s="1128"/>
      <c r="AQ130" s="1129"/>
      <c r="AR130" s="1129"/>
      <c r="AS130" s="1129"/>
      <c r="AT130" s="1130"/>
      <c r="AU130" s="284"/>
      <c r="AV130" s="284"/>
      <c r="AW130" s="284"/>
      <c r="AX130" s="1119" t="s">
        <v>495</v>
      </c>
      <c r="AY130" s="1002"/>
      <c r="AZ130" s="1002"/>
      <c r="BA130" s="1002"/>
      <c r="BB130" s="1002"/>
      <c r="BC130" s="1002"/>
      <c r="BD130" s="1002"/>
      <c r="BE130" s="1003"/>
      <c r="BF130" s="1156">
        <v>13.1</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496</v>
      </c>
      <c r="X131" s="1164"/>
      <c r="Y131" s="1164"/>
      <c r="Z131" s="1165"/>
      <c r="AA131" s="1057">
        <v>10608654</v>
      </c>
      <c r="AB131" s="1036"/>
      <c r="AC131" s="1036"/>
      <c r="AD131" s="1036"/>
      <c r="AE131" s="1037"/>
      <c r="AF131" s="1035">
        <v>10366864</v>
      </c>
      <c r="AG131" s="1036"/>
      <c r="AH131" s="1036"/>
      <c r="AI131" s="1036"/>
      <c r="AJ131" s="1037"/>
      <c r="AK131" s="1035">
        <v>10299699</v>
      </c>
      <c r="AL131" s="1036"/>
      <c r="AM131" s="1036"/>
      <c r="AN131" s="1036"/>
      <c r="AO131" s="1037"/>
      <c r="AP131" s="1166"/>
      <c r="AQ131" s="1167"/>
      <c r="AR131" s="1167"/>
      <c r="AS131" s="1167"/>
      <c r="AT131" s="1168"/>
      <c r="AU131" s="284"/>
      <c r="AV131" s="284"/>
      <c r="AW131" s="284"/>
      <c r="AX131" s="1138" t="s">
        <v>497</v>
      </c>
      <c r="AY131" s="1089"/>
      <c r="AZ131" s="1089"/>
      <c r="BA131" s="1089"/>
      <c r="BB131" s="1089"/>
      <c r="BC131" s="1089"/>
      <c r="BD131" s="1089"/>
      <c r="BE131" s="1090"/>
      <c r="BF131" s="1139">
        <v>11.5</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45" t="s">
        <v>498</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499</v>
      </c>
      <c r="W132" s="1149"/>
      <c r="X132" s="1149"/>
      <c r="Y132" s="1149"/>
      <c r="Z132" s="1150"/>
      <c r="AA132" s="1151">
        <v>13.72108092</v>
      </c>
      <c r="AB132" s="1152"/>
      <c r="AC132" s="1152"/>
      <c r="AD132" s="1152"/>
      <c r="AE132" s="1153"/>
      <c r="AF132" s="1154">
        <v>13.296605420000001</v>
      </c>
      <c r="AG132" s="1152"/>
      <c r="AH132" s="1152"/>
      <c r="AI132" s="1152"/>
      <c r="AJ132" s="1153"/>
      <c r="AK132" s="1154">
        <v>12.56914401</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500</v>
      </c>
      <c r="W133" s="1132"/>
      <c r="X133" s="1132"/>
      <c r="Y133" s="1132"/>
      <c r="Z133" s="1133"/>
      <c r="AA133" s="1134">
        <v>12.8</v>
      </c>
      <c r="AB133" s="1135"/>
      <c r="AC133" s="1135"/>
      <c r="AD133" s="1135"/>
      <c r="AE133" s="1136"/>
      <c r="AF133" s="1134">
        <v>13.3</v>
      </c>
      <c r="AG133" s="1135"/>
      <c r="AH133" s="1135"/>
      <c r="AI133" s="1135"/>
      <c r="AJ133" s="1136"/>
      <c r="AK133" s="1134">
        <v>13.1</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aXO5w1R24tZLERWaKx7VpTWBkFja5rncoF7GLJHCiLa67WVqmZoXTwOcuVckD6eL6LRQlgfkj3o/RUVs+/WrYg==" saltValue="aRskTI63BzcEmxqk1+Byw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CLmYjPbZl7sHzIJsCmVQW4HzInUOp2SU9E/LLGfebuWsveKkbK/2HCZy4ruHOOIGAWMZ+INAeHh1D4hBat+Kwg==" saltValue="mD8JbjPoNzbmI2fGonEQ4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2MehES0gMBtqLiX6UdjRLMpNcTtbwHzDXJSlFtCJNhsn1ow1bZTCqBg04gwYcXCGLfY+x1xdLh0EyQRvHR/Agg==" saltValue="6fQU0JeEkBiU08dui2TnE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509</v>
      </c>
      <c r="AL9" s="1175"/>
      <c r="AM9" s="1175"/>
      <c r="AN9" s="1176"/>
      <c r="AO9" s="312">
        <v>3650123</v>
      </c>
      <c r="AP9" s="312">
        <v>112049</v>
      </c>
      <c r="AQ9" s="313">
        <v>84679</v>
      </c>
      <c r="AR9" s="314">
        <v>32.299999999999997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510</v>
      </c>
      <c r="AL10" s="1175"/>
      <c r="AM10" s="1175"/>
      <c r="AN10" s="1176"/>
      <c r="AO10" s="315">
        <v>107135</v>
      </c>
      <c r="AP10" s="315">
        <v>3289</v>
      </c>
      <c r="AQ10" s="316">
        <v>6771</v>
      </c>
      <c r="AR10" s="317">
        <v>-51.4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511</v>
      </c>
      <c r="AL11" s="1175"/>
      <c r="AM11" s="1175"/>
      <c r="AN11" s="1176"/>
      <c r="AO11" s="315">
        <v>157</v>
      </c>
      <c r="AP11" s="315">
        <v>5</v>
      </c>
      <c r="AQ11" s="316">
        <v>10249</v>
      </c>
      <c r="AR11" s="317">
        <v>-100</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512</v>
      </c>
      <c r="AL12" s="1175"/>
      <c r="AM12" s="1175"/>
      <c r="AN12" s="1176"/>
      <c r="AO12" s="315">
        <v>55482</v>
      </c>
      <c r="AP12" s="315">
        <v>1703</v>
      </c>
      <c r="AQ12" s="316">
        <v>835</v>
      </c>
      <c r="AR12" s="317">
        <v>104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513</v>
      </c>
      <c r="AL13" s="1175"/>
      <c r="AM13" s="1175"/>
      <c r="AN13" s="1176"/>
      <c r="AO13" s="315" t="s">
        <v>514</v>
      </c>
      <c r="AP13" s="315" t="s">
        <v>514</v>
      </c>
      <c r="AQ13" s="316" t="s">
        <v>514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515</v>
      </c>
      <c r="AL14" s="1175"/>
      <c r="AM14" s="1175"/>
      <c r="AN14" s="1176"/>
      <c r="AO14" s="315">
        <v>14887</v>
      </c>
      <c r="AP14" s="315">
        <v>457</v>
      </c>
      <c r="AQ14" s="316">
        <v>4010</v>
      </c>
      <c r="AR14" s="317">
        <v>-88.6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516</v>
      </c>
      <c r="AL15" s="1175"/>
      <c r="AM15" s="1175"/>
      <c r="AN15" s="1176"/>
      <c r="AO15" s="315">
        <v>138215</v>
      </c>
      <c r="AP15" s="315">
        <v>4243</v>
      </c>
      <c r="AQ15" s="316">
        <v>1615</v>
      </c>
      <c r="AR15" s="317">
        <v>162.69999999999999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517</v>
      </c>
      <c r="AL16" s="1178"/>
      <c r="AM16" s="1178"/>
      <c r="AN16" s="1179"/>
      <c r="AO16" s="315">
        <v>-263242</v>
      </c>
      <c r="AP16" s="315">
        <v>-8081</v>
      </c>
      <c r="AQ16" s="316">
        <v>-7253</v>
      </c>
      <c r="AR16" s="317">
        <v>11.4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188</v>
      </c>
      <c r="AL17" s="1178"/>
      <c r="AM17" s="1178"/>
      <c r="AN17" s="1179"/>
      <c r="AO17" s="315">
        <v>3702757</v>
      </c>
      <c r="AP17" s="315">
        <v>113665</v>
      </c>
      <c r="AQ17" s="316">
        <v>100906</v>
      </c>
      <c r="AR17" s="317">
        <v>12.6</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522</v>
      </c>
      <c r="AL21" s="1170"/>
      <c r="AM21" s="1170"/>
      <c r="AN21" s="1171"/>
      <c r="AO21" s="327">
        <v>14.09</v>
      </c>
      <c r="AP21" s="328">
        <v>9.2799999999999994</v>
      </c>
      <c r="AQ21" s="329">
        <v>4.8099999999999996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523</v>
      </c>
      <c r="AL22" s="1170"/>
      <c r="AM22" s="1170"/>
      <c r="AN22" s="1171"/>
      <c r="AO22" s="332">
        <v>96.2</v>
      </c>
      <c r="AP22" s="333">
        <v>97.5</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527</v>
      </c>
      <c r="AL32" s="1186"/>
      <c r="AM32" s="1186"/>
      <c r="AN32" s="1187"/>
      <c r="AO32" s="342">
        <v>2764506</v>
      </c>
      <c r="AP32" s="342">
        <v>84863</v>
      </c>
      <c r="AQ32" s="343">
        <v>59453</v>
      </c>
      <c r="AR32" s="344">
        <v>42.7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528</v>
      </c>
      <c r="AL33" s="1186"/>
      <c r="AM33" s="1186"/>
      <c r="AN33" s="1187"/>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529</v>
      </c>
      <c r="AL34" s="1186"/>
      <c r="AM34" s="1186"/>
      <c r="AN34" s="1187"/>
      <c r="AO34" s="342" t="s">
        <v>514</v>
      </c>
      <c r="AP34" s="342" t="s">
        <v>514</v>
      </c>
      <c r="AQ34" s="343">
        <v>7</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530</v>
      </c>
      <c r="AL35" s="1186"/>
      <c r="AM35" s="1186"/>
      <c r="AN35" s="1187"/>
      <c r="AO35" s="342">
        <v>1732453</v>
      </c>
      <c r="AP35" s="342">
        <v>53182</v>
      </c>
      <c r="AQ35" s="343">
        <v>15919</v>
      </c>
      <c r="AR35" s="344">
        <v>234.1</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531</v>
      </c>
      <c r="AL36" s="1186"/>
      <c r="AM36" s="1186"/>
      <c r="AN36" s="1187"/>
      <c r="AO36" s="342" t="s">
        <v>514</v>
      </c>
      <c r="AP36" s="342" t="s">
        <v>514</v>
      </c>
      <c r="AQ36" s="343">
        <v>2366</v>
      </c>
      <c r="AR36" s="344" t="s">
        <v>514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532</v>
      </c>
      <c r="AL37" s="1186"/>
      <c r="AM37" s="1186"/>
      <c r="AN37" s="1187"/>
      <c r="AO37" s="342">
        <v>17050</v>
      </c>
      <c r="AP37" s="342">
        <v>523</v>
      </c>
      <c r="AQ37" s="343">
        <v>377</v>
      </c>
      <c r="AR37" s="344">
        <v>38.700000000000003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533</v>
      </c>
      <c r="AL38" s="1189"/>
      <c r="AM38" s="1189"/>
      <c r="AN38" s="1190"/>
      <c r="AO38" s="345">
        <v>4</v>
      </c>
      <c r="AP38" s="345">
        <v>0</v>
      </c>
      <c r="AQ38" s="346">
        <v>2</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534</v>
      </c>
      <c r="AL39" s="1189"/>
      <c r="AM39" s="1189"/>
      <c r="AN39" s="1190"/>
      <c r="AO39" s="342">
        <v>-70319</v>
      </c>
      <c r="AP39" s="342">
        <v>-2159</v>
      </c>
      <c r="AQ39" s="343">
        <v>-5971</v>
      </c>
      <c r="AR39" s="344">
        <v>-63.8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535</v>
      </c>
      <c r="AL40" s="1186"/>
      <c r="AM40" s="1186"/>
      <c r="AN40" s="1187"/>
      <c r="AO40" s="342">
        <v>-3149110</v>
      </c>
      <c r="AP40" s="342">
        <v>-96670</v>
      </c>
      <c r="AQ40" s="343">
        <v>-50395</v>
      </c>
      <c r="AR40" s="344">
        <v>91.8</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300</v>
      </c>
      <c r="AL41" s="1192"/>
      <c r="AM41" s="1192"/>
      <c r="AN41" s="1193"/>
      <c r="AO41" s="342">
        <v>1294584</v>
      </c>
      <c r="AP41" s="342">
        <v>39740</v>
      </c>
      <c r="AQ41" s="343">
        <v>21757</v>
      </c>
      <c r="AR41" s="344">
        <v>82.7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504</v>
      </c>
      <c r="AN49" s="1182" t="s">
        <v>539</v>
      </c>
      <c r="AO49" s="1183"/>
      <c r="AP49" s="1183"/>
      <c r="AQ49" s="1183"/>
      <c r="AR49" s="1184"/>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1479531</v>
      </c>
      <c r="AN51" s="364">
        <v>42301</v>
      </c>
      <c r="AO51" s="365">
        <v>-57.2</v>
      </c>
      <c r="AP51" s="366">
        <v>57697</v>
      </c>
      <c r="AQ51" s="367">
        <v>-28</v>
      </c>
      <c r="AR51" s="368">
        <v>-29.2</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840760</v>
      </c>
      <c r="AN52" s="372">
        <v>24038</v>
      </c>
      <c r="AO52" s="373">
        <v>-59.6</v>
      </c>
      <c r="AP52" s="374">
        <v>26743</v>
      </c>
      <c r="AQ52" s="375">
        <v>-30.4</v>
      </c>
      <c r="AR52" s="376">
        <v>-29.2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1833750</v>
      </c>
      <c r="AN53" s="364">
        <v>53383</v>
      </c>
      <c r="AO53" s="365">
        <v>26.2</v>
      </c>
      <c r="AP53" s="366">
        <v>63727</v>
      </c>
      <c r="AQ53" s="367">
        <v>10.5</v>
      </c>
      <c r="AR53" s="368">
        <v>15.7</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1250239</v>
      </c>
      <c r="AN54" s="372">
        <v>36396</v>
      </c>
      <c r="AO54" s="373">
        <v>51.4</v>
      </c>
      <c r="AP54" s="374">
        <v>34577</v>
      </c>
      <c r="AQ54" s="375">
        <v>29.3</v>
      </c>
      <c r="AR54" s="376">
        <v>22.1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2989530</v>
      </c>
      <c r="AN55" s="364">
        <v>88427</v>
      </c>
      <c r="AO55" s="365">
        <v>65.599999999999994</v>
      </c>
      <c r="AP55" s="366">
        <v>66954</v>
      </c>
      <c r="AQ55" s="367">
        <v>5.0999999999999996</v>
      </c>
      <c r="AR55" s="368">
        <v>60.5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1396834</v>
      </c>
      <c r="AN56" s="372">
        <v>41317</v>
      </c>
      <c r="AO56" s="373">
        <v>13.5</v>
      </c>
      <c r="AP56" s="374">
        <v>37305</v>
      </c>
      <c r="AQ56" s="375">
        <v>7.9</v>
      </c>
      <c r="AR56" s="376">
        <v>5.6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5538395</v>
      </c>
      <c r="AN57" s="364">
        <v>166658</v>
      </c>
      <c r="AO57" s="365">
        <v>88.5</v>
      </c>
      <c r="AP57" s="366">
        <v>72656</v>
      </c>
      <c r="AQ57" s="367">
        <v>8.5</v>
      </c>
      <c r="AR57" s="368">
        <v>80</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2593491</v>
      </c>
      <c r="AN58" s="372">
        <v>78042</v>
      </c>
      <c r="AO58" s="373">
        <v>88.9</v>
      </c>
      <c r="AP58" s="374">
        <v>36448</v>
      </c>
      <c r="AQ58" s="375">
        <v>-2.2999999999999998</v>
      </c>
      <c r="AR58" s="376">
        <v>91.2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4328008</v>
      </c>
      <c r="AN59" s="364">
        <v>132859</v>
      </c>
      <c r="AO59" s="365">
        <v>-20.3</v>
      </c>
      <c r="AP59" s="366">
        <v>65080</v>
      </c>
      <c r="AQ59" s="367">
        <v>-10.4</v>
      </c>
      <c r="AR59" s="368">
        <v>-9.9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2634702</v>
      </c>
      <c r="AN60" s="372">
        <v>80879</v>
      </c>
      <c r="AO60" s="373">
        <v>3.6</v>
      </c>
      <c r="AP60" s="374">
        <v>38201</v>
      </c>
      <c r="AQ60" s="375">
        <v>4.8</v>
      </c>
      <c r="AR60" s="376">
        <v>-1.2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3233843</v>
      </c>
      <c r="AN61" s="379">
        <v>96726</v>
      </c>
      <c r="AO61" s="380">
        <v>20.6</v>
      </c>
      <c r="AP61" s="381">
        <v>65223</v>
      </c>
      <c r="AQ61" s="382">
        <v>-2.9</v>
      </c>
      <c r="AR61" s="368">
        <v>23.5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1743205</v>
      </c>
      <c r="AN62" s="372">
        <v>52134</v>
      </c>
      <c r="AO62" s="373">
        <v>19.600000000000001</v>
      </c>
      <c r="AP62" s="374">
        <v>34655</v>
      </c>
      <c r="AQ62" s="375">
        <v>1.9</v>
      </c>
      <c r="AR62" s="376">
        <v>17.7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IzH/a6eD703ym95MoOQR99bweIamWaLKz+16EfLpTjJJKfosLt7icO3JXcfOyxLqWVAbvy7t1I81d1rxqAoJQ==" saltValue="0JAMVAOWUt2ewRv8m9zhM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M06cvUCAgKgzVa8NKDuLN5G5wIJ7hi7aq/10w/XjLk5pMYHH2V3IeepsSn0vzltDilTVUyQJgqQNdJ/dYvPLQ==" saltValue="zgVokALwjE77HgrhnQbH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rrBZEZO17q6FYA5gocEfnoCq26ftopAwEvxn/Y1ZIryoFUBEUGhnhJ3Z0FsjiDOgD0u60RC91DZk0K91fOEbQ==" saltValue="4FSTbyPXGZDuftgZ+TX0O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4" t="s">
        <v>3</v>
      </c>
      <c r="D47" s="1194"/>
      <c r="E47" s="1195"/>
      <c r="F47" s="11">
        <v>52.5</v>
      </c>
      <c r="G47" s="12">
        <v>56.09</v>
      </c>
      <c r="H47" s="12">
        <v>60.51</v>
      </c>
      <c r="I47" s="12">
        <v>55.84</v>
      </c>
      <c r="J47" s="13">
        <v>45.97</v>
      </c>
    </row>
    <row r="48" spans="2:10" ht="57.75" customHeight="1" x14ac:dyDescent="0.15">
      <c r="B48" s="14"/>
      <c r="C48" s="1196" t="s">
        <v>4</v>
      </c>
      <c r="D48" s="1196"/>
      <c r="E48" s="1197"/>
      <c r="F48" s="15">
        <v>4</v>
      </c>
      <c r="G48" s="16">
        <v>5.15</v>
      </c>
      <c r="H48" s="16">
        <v>2.64</v>
      </c>
      <c r="I48" s="16">
        <v>4.42</v>
      </c>
      <c r="J48" s="17">
        <v>4.28</v>
      </c>
    </row>
    <row r="49" spans="2:10" ht="57.75" customHeight="1" thickBot="1" x14ac:dyDescent="0.2">
      <c r="B49" s="18"/>
      <c r="C49" s="1198" t="s">
        <v>5</v>
      </c>
      <c r="D49" s="1198"/>
      <c r="E49" s="1199"/>
      <c r="F49" s="19">
        <v>2.67</v>
      </c>
      <c r="G49" s="20">
        <v>4.04</v>
      </c>
      <c r="H49" s="20">
        <v>0.59</v>
      </c>
      <c r="I49" s="20" t="s">
        <v>560</v>
      </c>
      <c r="J49" s="21" t="s">
        <v>561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sqR2k4jwSpdO15+DIhAfLJ6hepTOJqRVW/kl86AVAdaMT9Aiw3tMV3TYITP9x9S2IPKhPDLEJ2cSIPKRU7lqQ==" saltValue="blTRasyO7WZ7u/q0N6T1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K32" sqref="K32"/>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06" t="s">
        <v>562</v>
      </c>
      <c r="D34" s="1206"/>
      <c r="E34" s="1207"/>
      <c r="F34" s="32">
        <v>3.47</v>
      </c>
      <c r="G34" s="33">
        <v>4.07</v>
      </c>
      <c r="H34" s="33">
        <v>4.88</v>
      </c>
      <c r="I34" s="33">
        <v>5.68</v>
      </c>
      <c r="J34" s="34">
        <v>6.46</v>
      </c>
      <c r="K34" s="22"/>
      <c r="L34" s="22"/>
      <c r="M34" s="22"/>
      <c r="N34" s="22"/>
      <c r="O34" s="22"/>
      <c r="P34" s="22"/>
    </row>
    <row r="35" spans="1:16" ht="39" customHeight="1" x14ac:dyDescent="0.15">
      <c r="A35" s="22"/>
      <c r="B35" s="35"/>
      <c r="C35" s="1200" t="s">
        <v>563</v>
      </c>
      <c r="D35" s="1201"/>
      <c r="E35" s="1202"/>
      <c r="F35" s="36">
        <v>4</v>
      </c>
      <c r="G35" s="37">
        <v>5.15</v>
      </c>
      <c r="H35" s="37">
        <v>2.63</v>
      </c>
      <c r="I35" s="37">
        <v>4.41</v>
      </c>
      <c r="J35" s="38">
        <v>4.2699999999999996</v>
      </c>
      <c r="K35" s="22"/>
      <c r="L35" s="22"/>
      <c r="M35" s="22"/>
      <c r="N35" s="22"/>
      <c r="O35" s="22"/>
      <c r="P35" s="22"/>
    </row>
    <row r="36" spans="1:16" ht="39" customHeight="1" x14ac:dyDescent="0.15">
      <c r="A36" s="22"/>
      <c r="B36" s="35"/>
      <c r="C36" s="1200" t="s">
        <v>564</v>
      </c>
      <c r="D36" s="1201"/>
      <c r="E36" s="1202"/>
      <c r="F36" s="36">
        <v>0.25</v>
      </c>
      <c r="G36" s="37">
        <v>0.26</v>
      </c>
      <c r="H36" s="37">
        <v>0.24</v>
      </c>
      <c r="I36" s="37">
        <v>0.22</v>
      </c>
      <c r="J36" s="38">
        <v>3.4</v>
      </c>
      <c r="K36" s="22"/>
      <c r="L36" s="22"/>
      <c r="M36" s="22"/>
      <c r="N36" s="22"/>
      <c r="O36" s="22"/>
      <c r="P36" s="22"/>
    </row>
    <row r="37" spans="1:16" ht="39" customHeight="1" x14ac:dyDescent="0.15">
      <c r="A37" s="22"/>
      <c r="B37" s="35"/>
      <c r="C37" s="1200" t="s">
        <v>565</v>
      </c>
      <c r="D37" s="1201"/>
      <c r="E37" s="1202"/>
      <c r="F37" s="36">
        <v>2.83</v>
      </c>
      <c r="G37" s="37">
        <v>2.75</v>
      </c>
      <c r="H37" s="37">
        <v>2.91</v>
      </c>
      <c r="I37" s="37">
        <v>3.93</v>
      </c>
      <c r="J37" s="38">
        <v>3.31</v>
      </c>
      <c r="K37" s="22"/>
      <c r="L37" s="22"/>
      <c r="M37" s="22"/>
      <c r="N37" s="22"/>
      <c r="O37" s="22"/>
      <c r="P37" s="22"/>
    </row>
    <row r="38" spans="1:16" ht="39" customHeight="1" x14ac:dyDescent="0.15">
      <c r="A38" s="22"/>
      <c r="B38" s="35"/>
      <c r="C38" s="1200" t="s">
        <v>566</v>
      </c>
      <c r="D38" s="1201"/>
      <c r="E38" s="1202"/>
      <c r="F38" s="36">
        <v>0.51</v>
      </c>
      <c r="G38" s="37">
        <v>0.67</v>
      </c>
      <c r="H38" s="37">
        <v>0.82</v>
      </c>
      <c r="I38" s="37">
        <v>0.94</v>
      </c>
      <c r="J38" s="38">
        <v>1.23</v>
      </c>
      <c r="K38" s="22"/>
      <c r="L38" s="22"/>
      <c r="M38" s="22"/>
      <c r="N38" s="22"/>
      <c r="O38" s="22"/>
      <c r="P38" s="22"/>
    </row>
    <row r="39" spans="1:16" ht="39" customHeight="1" x14ac:dyDescent="0.15">
      <c r="A39" s="22"/>
      <c r="B39" s="35"/>
      <c r="C39" s="1200" t="s">
        <v>567</v>
      </c>
      <c r="D39" s="1201"/>
      <c r="E39" s="1202"/>
      <c r="F39" s="36">
        <v>0.8</v>
      </c>
      <c r="G39" s="37">
        <v>1.32</v>
      </c>
      <c r="H39" s="37">
        <v>2.0499999999999998</v>
      </c>
      <c r="I39" s="37">
        <v>1.75</v>
      </c>
      <c r="J39" s="38">
        <v>1.21</v>
      </c>
      <c r="K39" s="22"/>
      <c r="L39" s="22"/>
      <c r="M39" s="22"/>
      <c r="N39" s="22"/>
      <c r="O39" s="22"/>
      <c r="P39" s="22"/>
    </row>
    <row r="40" spans="1:16" ht="39" customHeight="1" x14ac:dyDescent="0.15">
      <c r="A40" s="22"/>
      <c r="B40" s="35"/>
      <c r="C40" s="1200" t="s">
        <v>568</v>
      </c>
      <c r="D40" s="1201"/>
      <c r="E40" s="1202"/>
      <c r="F40" s="36">
        <v>0.46</v>
      </c>
      <c r="G40" s="37">
        <v>0.56999999999999995</v>
      </c>
      <c r="H40" s="37">
        <v>1.42</v>
      </c>
      <c r="I40" s="37">
        <v>0.83</v>
      </c>
      <c r="J40" s="38">
        <v>0.62</v>
      </c>
      <c r="K40" s="22"/>
      <c r="L40" s="22"/>
      <c r="M40" s="22"/>
      <c r="N40" s="22"/>
      <c r="O40" s="22"/>
      <c r="P40" s="22"/>
    </row>
    <row r="41" spans="1:16" ht="39" customHeight="1" x14ac:dyDescent="0.15">
      <c r="A41" s="22"/>
      <c r="B41" s="35"/>
      <c r="C41" s="1200" t="s">
        <v>569</v>
      </c>
      <c r="D41" s="1201"/>
      <c r="E41" s="1202"/>
      <c r="F41" s="36">
        <v>0.26</v>
      </c>
      <c r="G41" s="37">
        <v>0.4</v>
      </c>
      <c r="H41" s="37">
        <v>0.19</v>
      </c>
      <c r="I41" s="37">
        <v>0.59</v>
      </c>
      <c r="J41" s="38">
        <v>0.28999999999999998</v>
      </c>
      <c r="K41" s="22"/>
      <c r="L41" s="22"/>
      <c r="M41" s="22"/>
      <c r="N41" s="22"/>
      <c r="O41" s="22"/>
      <c r="P41" s="22"/>
    </row>
    <row r="42" spans="1:16" ht="39" customHeight="1" x14ac:dyDescent="0.15">
      <c r="A42" s="22"/>
      <c r="B42" s="39"/>
      <c r="C42" s="1200" t="s">
        <v>570</v>
      </c>
      <c r="D42" s="1201"/>
      <c r="E42" s="1202"/>
      <c r="F42" s="36" t="s">
        <v>514</v>
      </c>
      <c r="G42" s="37" t="s">
        <v>514</v>
      </c>
      <c r="H42" s="37" t="s">
        <v>514</v>
      </c>
      <c r="I42" s="37" t="s">
        <v>514</v>
      </c>
      <c r="J42" s="38" t="s">
        <v>514</v>
      </c>
      <c r="K42" s="22"/>
      <c r="L42" s="22"/>
      <c r="M42" s="22"/>
      <c r="N42" s="22"/>
      <c r="O42" s="22"/>
      <c r="P42" s="22"/>
    </row>
    <row r="43" spans="1:16" ht="39" customHeight="1" thickBot="1" x14ac:dyDescent="0.2">
      <c r="A43" s="22"/>
      <c r="B43" s="40"/>
      <c r="C43" s="1203" t="s">
        <v>571</v>
      </c>
      <c r="D43" s="1204"/>
      <c r="E43" s="1205"/>
      <c r="F43" s="41">
        <v>0.16</v>
      </c>
      <c r="G43" s="42">
        <v>0.16</v>
      </c>
      <c r="H43" s="42">
        <v>0.17</v>
      </c>
      <c r="I43" s="42">
        <v>0.27</v>
      </c>
      <c r="J43" s="43">
        <v>0.27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Pl6pM03geFj5dFiLxsQAaKrXcBYyZt4HF8x1PMa2b0Sk5cfxEq5KK5rM+zyU6glZSEieSv/3w3c7a7KNe96jQ==" saltValue="hKKJ8MQ/skzgFAjdvnys0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P43" sqref="P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08" t="s">
        <v>11</v>
      </c>
      <c r="C45" s="1209"/>
      <c r="D45" s="58"/>
      <c r="E45" s="1214" t="s">
        <v>12</v>
      </c>
      <c r="F45" s="1214"/>
      <c r="G45" s="1214"/>
      <c r="H45" s="1214"/>
      <c r="I45" s="1214"/>
      <c r="J45" s="1215"/>
      <c r="K45" s="59">
        <v>2893</v>
      </c>
      <c r="L45" s="60">
        <v>3000</v>
      </c>
      <c r="M45" s="60">
        <v>3010</v>
      </c>
      <c r="N45" s="60">
        <v>2948</v>
      </c>
      <c r="O45" s="61">
        <v>2765</v>
      </c>
      <c r="P45" s="48"/>
      <c r="Q45" s="48"/>
      <c r="R45" s="48"/>
      <c r="S45" s="48"/>
      <c r="T45" s="48"/>
      <c r="U45" s="48"/>
    </row>
    <row r="46" spans="1:21" ht="30.75" customHeight="1" x14ac:dyDescent="0.15">
      <c r="A46" s="48"/>
      <c r="B46" s="1210"/>
      <c r="C46" s="1211"/>
      <c r="D46" s="62"/>
      <c r="E46" s="1216" t="s">
        <v>13</v>
      </c>
      <c r="F46" s="1216"/>
      <c r="G46" s="1216"/>
      <c r="H46" s="1216"/>
      <c r="I46" s="1216"/>
      <c r="J46" s="1217"/>
      <c r="K46" s="63" t="s">
        <v>514</v>
      </c>
      <c r="L46" s="64" t="s">
        <v>514</v>
      </c>
      <c r="M46" s="64" t="s">
        <v>514</v>
      </c>
      <c r="N46" s="64" t="s">
        <v>514</v>
      </c>
      <c r="O46" s="65" t="s">
        <v>514</v>
      </c>
      <c r="P46" s="48"/>
      <c r="Q46" s="48"/>
      <c r="R46" s="48"/>
      <c r="S46" s="48"/>
      <c r="T46" s="48"/>
      <c r="U46" s="48"/>
    </row>
    <row r="47" spans="1:21" ht="30.75" customHeight="1" x14ac:dyDescent="0.15">
      <c r="A47" s="48"/>
      <c r="B47" s="1210"/>
      <c r="C47" s="1211"/>
      <c r="D47" s="62"/>
      <c r="E47" s="1216" t="s">
        <v>14</v>
      </c>
      <c r="F47" s="1216"/>
      <c r="G47" s="1216"/>
      <c r="H47" s="1216"/>
      <c r="I47" s="1216"/>
      <c r="J47" s="1217"/>
      <c r="K47" s="63" t="s">
        <v>514</v>
      </c>
      <c r="L47" s="64" t="s">
        <v>514</v>
      </c>
      <c r="M47" s="64" t="s">
        <v>514</v>
      </c>
      <c r="N47" s="64" t="s">
        <v>514</v>
      </c>
      <c r="O47" s="65" t="s">
        <v>514</v>
      </c>
      <c r="P47" s="48"/>
      <c r="Q47" s="48"/>
      <c r="R47" s="48"/>
      <c r="S47" s="48"/>
      <c r="T47" s="48"/>
      <c r="U47" s="48"/>
    </row>
    <row r="48" spans="1:21" ht="30.75" customHeight="1" x14ac:dyDescent="0.15">
      <c r="A48" s="48"/>
      <c r="B48" s="1210"/>
      <c r="C48" s="1211"/>
      <c r="D48" s="62"/>
      <c r="E48" s="1216" t="s">
        <v>15</v>
      </c>
      <c r="F48" s="1216"/>
      <c r="G48" s="1216"/>
      <c r="H48" s="1216"/>
      <c r="I48" s="1216"/>
      <c r="J48" s="1217"/>
      <c r="K48" s="63">
        <v>1805</v>
      </c>
      <c r="L48" s="64">
        <v>1801</v>
      </c>
      <c r="M48" s="64">
        <v>1820</v>
      </c>
      <c r="N48" s="64">
        <v>1789</v>
      </c>
      <c r="O48" s="65">
        <v>1732</v>
      </c>
      <c r="P48" s="48"/>
      <c r="Q48" s="48"/>
      <c r="R48" s="48"/>
      <c r="S48" s="48"/>
      <c r="T48" s="48"/>
      <c r="U48" s="48"/>
    </row>
    <row r="49" spans="1:21" ht="30.75" customHeight="1" x14ac:dyDescent="0.15">
      <c r="A49" s="48"/>
      <c r="B49" s="1210"/>
      <c r="C49" s="1211"/>
      <c r="D49" s="62"/>
      <c r="E49" s="1216" t="s">
        <v>16</v>
      </c>
      <c r="F49" s="1216"/>
      <c r="G49" s="1216"/>
      <c r="H49" s="1216"/>
      <c r="I49" s="1216"/>
      <c r="J49" s="1217"/>
      <c r="K49" s="63" t="s">
        <v>514</v>
      </c>
      <c r="L49" s="64" t="s">
        <v>514</v>
      </c>
      <c r="M49" s="64" t="s">
        <v>514</v>
      </c>
      <c r="N49" s="64" t="s">
        <v>514</v>
      </c>
      <c r="O49" s="65" t="s">
        <v>514</v>
      </c>
      <c r="P49" s="48"/>
      <c r="Q49" s="48"/>
      <c r="R49" s="48"/>
      <c r="S49" s="48"/>
      <c r="T49" s="48"/>
      <c r="U49" s="48"/>
    </row>
    <row r="50" spans="1:21" ht="30.75" customHeight="1" x14ac:dyDescent="0.15">
      <c r="A50" s="48"/>
      <c r="B50" s="1210"/>
      <c r="C50" s="1211"/>
      <c r="D50" s="62"/>
      <c r="E50" s="1216" t="s">
        <v>17</v>
      </c>
      <c r="F50" s="1216"/>
      <c r="G50" s="1216"/>
      <c r="H50" s="1216"/>
      <c r="I50" s="1216"/>
      <c r="J50" s="1217"/>
      <c r="K50" s="63">
        <v>24</v>
      </c>
      <c r="L50" s="64">
        <v>19</v>
      </c>
      <c r="M50" s="64">
        <v>19</v>
      </c>
      <c r="N50" s="64">
        <v>17</v>
      </c>
      <c r="O50" s="65">
        <v>17</v>
      </c>
      <c r="P50" s="48"/>
      <c r="Q50" s="48"/>
      <c r="R50" s="48"/>
      <c r="S50" s="48"/>
      <c r="T50" s="48"/>
      <c r="U50" s="48"/>
    </row>
    <row r="51" spans="1:21" ht="30.75" customHeight="1" x14ac:dyDescent="0.15">
      <c r="A51" s="48"/>
      <c r="B51" s="1212"/>
      <c r="C51" s="1213"/>
      <c r="D51" s="66"/>
      <c r="E51" s="1216" t="s">
        <v>18</v>
      </c>
      <c r="F51" s="1216"/>
      <c r="G51" s="1216"/>
      <c r="H51" s="1216"/>
      <c r="I51" s="1216"/>
      <c r="J51" s="1217"/>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16" t="s">
        <v>20</v>
      </c>
      <c r="F52" s="1216"/>
      <c r="G52" s="1216"/>
      <c r="H52" s="1216"/>
      <c r="I52" s="1216"/>
      <c r="J52" s="1217"/>
      <c r="K52" s="63">
        <v>3406</v>
      </c>
      <c r="L52" s="64">
        <v>3400</v>
      </c>
      <c r="M52" s="64">
        <v>3393</v>
      </c>
      <c r="N52" s="64">
        <v>3376</v>
      </c>
      <c r="O52" s="65">
        <v>3219</v>
      </c>
      <c r="P52" s="48"/>
      <c r="Q52" s="48"/>
      <c r="R52" s="48"/>
      <c r="S52" s="48"/>
      <c r="T52" s="48"/>
      <c r="U52" s="48"/>
    </row>
    <row r="53" spans="1:21" ht="30.75" customHeight="1" thickBot="1" x14ac:dyDescent="0.2">
      <c r="A53" s="48"/>
      <c r="B53" s="1220" t="s">
        <v>21</v>
      </c>
      <c r="C53" s="1221"/>
      <c r="D53" s="67"/>
      <c r="E53" s="1222" t="s">
        <v>22</v>
      </c>
      <c r="F53" s="1222"/>
      <c r="G53" s="1222"/>
      <c r="H53" s="1222"/>
      <c r="I53" s="1222"/>
      <c r="J53" s="1223"/>
      <c r="K53" s="68">
        <v>1316</v>
      </c>
      <c r="L53" s="69">
        <v>1420</v>
      </c>
      <c r="M53" s="69">
        <v>1456</v>
      </c>
      <c r="N53" s="69">
        <v>1378</v>
      </c>
      <c r="O53" s="70">
        <v>1295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572</v>
      </c>
      <c r="L56" s="80" t="s">
        <v>573</v>
      </c>
      <c r="M56" s="80" t="s">
        <v>574</v>
      </c>
      <c r="N56" s="80" t="s">
        <v>575</v>
      </c>
      <c r="O56" s="81" t="s">
        <v>576</v>
      </c>
      <c r="P56" s="48"/>
      <c r="Q56" s="48"/>
      <c r="R56" s="48"/>
      <c r="S56" s="48"/>
      <c r="T56" s="48"/>
      <c r="U56" s="48"/>
    </row>
    <row r="57" spans="1:21" ht="31.5" customHeight="1" x14ac:dyDescent="0.15">
      <c r="B57" s="1224" t="s">
        <v>25</v>
      </c>
      <c r="C57" s="1225"/>
      <c r="D57" s="1228" t="s">
        <v>26</v>
      </c>
      <c r="E57" s="1229"/>
      <c r="F57" s="1229"/>
      <c r="G57" s="1229"/>
      <c r="H57" s="1229"/>
      <c r="I57" s="1229"/>
      <c r="J57" s="1230"/>
      <c r="K57" s="82"/>
      <c r="L57" s="83"/>
      <c r="M57" s="83"/>
      <c r="N57" s="83"/>
      <c r="O57" s="84"/>
    </row>
    <row r="58" spans="1:21" ht="31.5" customHeight="1" thickBot="1" x14ac:dyDescent="0.2">
      <c r="B58" s="1226"/>
      <c r="C58" s="1227"/>
      <c r="D58" s="1231" t="s">
        <v>27</v>
      </c>
      <c r="E58" s="1232"/>
      <c r="F58" s="1232"/>
      <c r="G58" s="1232"/>
      <c r="H58" s="1232"/>
      <c r="I58" s="1232"/>
      <c r="J58" s="123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qLD6jmEEX0KL52XdOUCUPGBq5CAJ4Ws4HB75prn66VQBG1V/XWok96qQKVlbrePwqe026cGEkacteCoG/q/zg==" saltValue="8ErwKmAUz6lHT5tnK5pz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P39" sqref="P39"/>
    </sheetView>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555</v>
      </c>
      <c r="J40" s="99" t="s">
        <v>556</v>
      </c>
      <c r="K40" s="99" t="s">
        <v>557</v>
      </c>
      <c r="L40" s="99" t="s">
        <v>558</v>
      </c>
      <c r="M40" s="100" t="s">
        <v>559</v>
      </c>
    </row>
    <row r="41" spans="2:13" ht="27.75" customHeight="1" x14ac:dyDescent="0.15">
      <c r="B41" s="1234" t="s">
        <v>30</v>
      </c>
      <c r="C41" s="1235"/>
      <c r="D41" s="101"/>
      <c r="E41" s="1240" t="s">
        <v>31</v>
      </c>
      <c r="F41" s="1240"/>
      <c r="G41" s="1240"/>
      <c r="H41" s="1241"/>
      <c r="I41" s="102">
        <v>23521</v>
      </c>
      <c r="J41" s="103">
        <v>21599</v>
      </c>
      <c r="K41" s="103">
        <v>20695</v>
      </c>
      <c r="L41" s="103">
        <v>21495</v>
      </c>
      <c r="M41" s="104">
        <v>22036</v>
      </c>
    </row>
    <row r="42" spans="2:13" ht="27.75" customHeight="1" x14ac:dyDescent="0.15">
      <c r="B42" s="1236"/>
      <c r="C42" s="1237"/>
      <c r="D42" s="105"/>
      <c r="E42" s="1242" t="s">
        <v>32</v>
      </c>
      <c r="F42" s="1242"/>
      <c r="G42" s="1242"/>
      <c r="H42" s="1243"/>
      <c r="I42" s="106">
        <v>169</v>
      </c>
      <c r="J42" s="107">
        <v>150</v>
      </c>
      <c r="K42" s="107">
        <v>131</v>
      </c>
      <c r="L42" s="107">
        <v>114</v>
      </c>
      <c r="M42" s="108">
        <v>97</v>
      </c>
    </row>
    <row r="43" spans="2:13" ht="27.75" customHeight="1" x14ac:dyDescent="0.15">
      <c r="B43" s="1236"/>
      <c r="C43" s="1237"/>
      <c r="D43" s="105"/>
      <c r="E43" s="1242" t="s">
        <v>33</v>
      </c>
      <c r="F43" s="1242"/>
      <c r="G43" s="1242"/>
      <c r="H43" s="1243"/>
      <c r="I43" s="106">
        <v>19596</v>
      </c>
      <c r="J43" s="107">
        <v>18613</v>
      </c>
      <c r="K43" s="107">
        <v>17695</v>
      </c>
      <c r="L43" s="107">
        <v>16396</v>
      </c>
      <c r="M43" s="108">
        <v>15345</v>
      </c>
    </row>
    <row r="44" spans="2:13" ht="27.75" customHeight="1" x14ac:dyDescent="0.15">
      <c r="B44" s="1236"/>
      <c r="C44" s="1237"/>
      <c r="D44" s="105"/>
      <c r="E44" s="1242" t="s">
        <v>34</v>
      </c>
      <c r="F44" s="1242"/>
      <c r="G44" s="1242"/>
      <c r="H44" s="1243"/>
      <c r="I44" s="106" t="s">
        <v>514</v>
      </c>
      <c r="J44" s="107" t="s">
        <v>514</v>
      </c>
      <c r="K44" s="107" t="s">
        <v>514</v>
      </c>
      <c r="L44" s="107" t="s">
        <v>514</v>
      </c>
      <c r="M44" s="108" t="s">
        <v>514</v>
      </c>
    </row>
    <row r="45" spans="2:13" ht="27.75" customHeight="1" x14ac:dyDescent="0.15">
      <c r="B45" s="1236"/>
      <c r="C45" s="1237"/>
      <c r="D45" s="105"/>
      <c r="E45" s="1242" t="s">
        <v>35</v>
      </c>
      <c r="F45" s="1242"/>
      <c r="G45" s="1242"/>
      <c r="H45" s="1243"/>
      <c r="I45" s="106">
        <v>3923</v>
      </c>
      <c r="J45" s="107">
        <v>4148</v>
      </c>
      <c r="K45" s="107">
        <v>4130</v>
      </c>
      <c r="L45" s="107">
        <v>3970</v>
      </c>
      <c r="M45" s="108">
        <v>3963</v>
      </c>
    </row>
    <row r="46" spans="2:13" ht="27.75" customHeight="1" x14ac:dyDescent="0.15">
      <c r="B46" s="1236"/>
      <c r="C46" s="1237"/>
      <c r="D46" s="109"/>
      <c r="E46" s="1242" t="s">
        <v>36</v>
      </c>
      <c r="F46" s="1242"/>
      <c r="G46" s="1242"/>
      <c r="H46" s="1243"/>
      <c r="I46" s="106" t="s">
        <v>514</v>
      </c>
      <c r="J46" s="107" t="s">
        <v>514</v>
      </c>
      <c r="K46" s="107" t="s">
        <v>514</v>
      </c>
      <c r="L46" s="107" t="s">
        <v>514</v>
      </c>
      <c r="M46" s="108" t="s">
        <v>514</v>
      </c>
    </row>
    <row r="47" spans="2:13" ht="27.75" customHeight="1" x14ac:dyDescent="0.15">
      <c r="B47" s="1236"/>
      <c r="C47" s="1237"/>
      <c r="D47" s="110"/>
      <c r="E47" s="1244" t="s">
        <v>37</v>
      </c>
      <c r="F47" s="1245"/>
      <c r="G47" s="1245"/>
      <c r="H47" s="1246"/>
      <c r="I47" s="106" t="s">
        <v>514</v>
      </c>
      <c r="J47" s="107" t="s">
        <v>514</v>
      </c>
      <c r="K47" s="107" t="s">
        <v>514</v>
      </c>
      <c r="L47" s="107" t="s">
        <v>514</v>
      </c>
      <c r="M47" s="108" t="s">
        <v>514</v>
      </c>
    </row>
    <row r="48" spans="2:13" ht="27.75" customHeight="1" x14ac:dyDescent="0.15">
      <c r="B48" s="1236"/>
      <c r="C48" s="1237"/>
      <c r="D48" s="105"/>
      <c r="E48" s="1242" t="s">
        <v>38</v>
      </c>
      <c r="F48" s="1242"/>
      <c r="G48" s="1242"/>
      <c r="H48" s="1243"/>
      <c r="I48" s="106" t="s">
        <v>514</v>
      </c>
      <c r="J48" s="107" t="s">
        <v>514</v>
      </c>
      <c r="K48" s="107" t="s">
        <v>514</v>
      </c>
      <c r="L48" s="107" t="s">
        <v>514</v>
      </c>
      <c r="M48" s="108" t="s">
        <v>514</v>
      </c>
    </row>
    <row r="49" spans="2:13" ht="27.75" customHeight="1" x14ac:dyDescent="0.15">
      <c r="B49" s="1238"/>
      <c r="C49" s="1239"/>
      <c r="D49" s="105"/>
      <c r="E49" s="1242" t="s">
        <v>39</v>
      </c>
      <c r="F49" s="1242"/>
      <c r="G49" s="1242"/>
      <c r="H49" s="1243"/>
      <c r="I49" s="106" t="s">
        <v>514</v>
      </c>
      <c r="J49" s="107" t="s">
        <v>514</v>
      </c>
      <c r="K49" s="107" t="s">
        <v>514</v>
      </c>
      <c r="L49" s="107" t="s">
        <v>514</v>
      </c>
      <c r="M49" s="108" t="s">
        <v>514</v>
      </c>
    </row>
    <row r="50" spans="2:13" ht="27.75" customHeight="1" x14ac:dyDescent="0.15">
      <c r="B50" s="1247" t="s">
        <v>40</v>
      </c>
      <c r="C50" s="1248"/>
      <c r="D50" s="111"/>
      <c r="E50" s="1242" t="s">
        <v>41</v>
      </c>
      <c r="F50" s="1242"/>
      <c r="G50" s="1242"/>
      <c r="H50" s="1243"/>
      <c r="I50" s="106">
        <v>12935</v>
      </c>
      <c r="J50" s="107">
        <v>13212</v>
      </c>
      <c r="K50" s="107">
        <v>13689</v>
      </c>
      <c r="L50" s="107">
        <v>13328</v>
      </c>
      <c r="M50" s="108">
        <v>11763</v>
      </c>
    </row>
    <row r="51" spans="2:13" ht="27.75" customHeight="1" x14ac:dyDescent="0.15">
      <c r="B51" s="1236"/>
      <c r="C51" s="1237"/>
      <c r="D51" s="105"/>
      <c r="E51" s="1242" t="s">
        <v>42</v>
      </c>
      <c r="F51" s="1242"/>
      <c r="G51" s="1242"/>
      <c r="H51" s="1243"/>
      <c r="I51" s="106">
        <v>533</v>
      </c>
      <c r="J51" s="107">
        <v>455</v>
      </c>
      <c r="K51" s="107">
        <v>378</v>
      </c>
      <c r="L51" s="107">
        <v>294</v>
      </c>
      <c r="M51" s="108">
        <v>221</v>
      </c>
    </row>
    <row r="52" spans="2:13" ht="27.75" customHeight="1" x14ac:dyDescent="0.15">
      <c r="B52" s="1238"/>
      <c r="C52" s="1239"/>
      <c r="D52" s="105"/>
      <c r="E52" s="1242" t="s">
        <v>43</v>
      </c>
      <c r="F52" s="1242"/>
      <c r="G52" s="1242"/>
      <c r="H52" s="1243"/>
      <c r="I52" s="106">
        <v>31894</v>
      </c>
      <c r="J52" s="107">
        <v>29742</v>
      </c>
      <c r="K52" s="107">
        <v>28490</v>
      </c>
      <c r="L52" s="107">
        <v>28397</v>
      </c>
      <c r="M52" s="108">
        <v>28272</v>
      </c>
    </row>
    <row r="53" spans="2:13" ht="27.75" customHeight="1" thickBot="1" x14ac:dyDescent="0.2">
      <c r="B53" s="1249" t="s">
        <v>21</v>
      </c>
      <c r="C53" s="1250"/>
      <c r="D53" s="112"/>
      <c r="E53" s="1251" t="s">
        <v>44</v>
      </c>
      <c r="F53" s="1251"/>
      <c r="G53" s="1251"/>
      <c r="H53" s="1252"/>
      <c r="I53" s="113">
        <v>1847</v>
      </c>
      <c r="J53" s="114">
        <v>1102</v>
      </c>
      <c r="K53" s="114">
        <v>94</v>
      </c>
      <c r="L53" s="114">
        <v>-45</v>
      </c>
      <c r="M53" s="115">
        <v>1185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NdGWOwYD1LwH6NJu0cq+Cow+y9q99BjowIQUZkEkZx3iuwIo6bwlHBnXnNoYHKQdE5Icv+rl7E8OIbb4Nj4FQ==" saltValue="qW8zjXQcELjSuTkLnfFN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election activeCell="H2" sqref="H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557</v>
      </c>
      <c r="G54" s="124" t="s">
        <v>558</v>
      </c>
      <c r="H54" s="125" t="s">
        <v>559</v>
      </c>
    </row>
    <row r="55" spans="2:8" ht="52.5" customHeight="1" x14ac:dyDescent="0.15">
      <c r="B55" s="126"/>
      <c r="C55" s="1261" t="s">
        <v>47</v>
      </c>
      <c r="D55" s="1261"/>
      <c r="E55" s="1262"/>
      <c r="F55" s="127">
        <v>8422</v>
      </c>
      <c r="G55" s="127">
        <v>7628</v>
      </c>
      <c r="H55" s="128">
        <v>6182</v>
      </c>
    </row>
    <row r="56" spans="2:8" ht="52.5" customHeight="1" x14ac:dyDescent="0.15">
      <c r="B56" s="129"/>
      <c r="C56" s="1263" t="s">
        <v>48</v>
      </c>
      <c r="D56" s="1263"/>
      <c r="E56" s="1264"/>
      <c r="F56" s="130">
        <v>845</v>
      </c>
      <c r="G56" s="130">
        <v>846</v>
      </c>
      <c r="H56" s="131">
        <v>848</v>
      </c>
    </row>
    <row r="57" spans="2:8" ht="53.25" customHeight="1" x14ac:dyDescent="0.15">
      <c r="B57" s="129"/>
      <c r="C57" s="1265" t="s">
        <v>49</v>
      </c>
      <c r="D57" s="1265"/>
      <c r="E57" s="1266"/>
      <c r="F57" s="132">
        <v>3692</v>
      </c>
      <c r="G57" s="132">
        <v>4135</v>
      </c>
      <c r="H57" s="133">
        <v>3817</v>
      </c>
    </row>
    <row r="58" spans="2:8" ht="45.75" customHeight="1" x14ac:dyDescent="0.15">
      <c r="B58" s="134"/>
      <c r="C58" s="1253" t="s">
        <v>50</v>
      </c>
      <c r="D58" s="1254"/>
      <c r="E58" s="1255"/>
      <c r="F58" s="135"/>
      <c r="G58" s="135"/>
      <c r="H58" s="136"/>
    </row>
    <row r="59" spans="2:8" ht="45.75" customHeight="1" x14ac:dyDescent="0.15">
      <c r="B59" s="134"/>
      <c r="C59" s="1253" t="s">
        <v>50</v>
      </c>
      <c r="D59" s="1254"/>
      <c r="E59" s="1255"/>
      <c r="F59" s="135"/>
      <c r="G59" s="135"/>
      <c r="H59" s="136"/>
    </row>
    <row r="60" spans="2:8" ht="45.75" customHeight="1" x14ac:dyDescent="0.15">
      <c r="B60" s="134"/>
      <c r="C60" s="1253" t="s">
        <v>50</v>
      </c>
      <c r="D60" s="1254"/>
      <c r="E60" s="1255"/>
      <c r="F60" s="135"/>
      <c r="G60" s="135"/>
      <c r="H60" s="136"/>
    </row>
    <row r="61" spans="2:8" ht="45.75" customHeight="1" x14ac:dyDescent="0.15">
      <c r="B61" s="134"/>
      <c r="C61" s="1253" t="s">
        <v>50</v>
      </c>
      <c r="D61" s="1254"/>
      <c r="E61" s="1255"/>
      <c r="F61" s="135"/>
      <c r="G61" s="135"/>
      <c r="H61" s="136"/>
    </row>
    <row r="62" spans="2:8" ht="45.75" customHeight="1" thickBot="1" x14ac:dyDescent="0.2">
      <c r="B62" s="137"/>
      <c r="C62" s="1256" t="s">
        <v>50</v>
      </c>
      <c r="D62" s="1257"/>
      <c r="E62" s="1258"/>
      <c r="F62" s="138"/>
      <c r="G62" s="138"/>
      <c r="H62" s="139"/>
    </row>
    <row r="63" spans="2:8" ht="52.5" customHeight="1" thickBot="1" x14ac:dyDescent="0.2">
      <c r="B63" s="140"/>
      <c r="C63" s="1259" t="s">
        <v>51</v>
      </c>
      <c r="D63" s="1259"/>
      <c r="E63" s="1260"/>
      <c r="F63" s="141">
        <v>12959</v>
      </c>
      <c r="G63" s="141">
        <v>12610</v>
      </c>
      <c r="H63" s="142">
        <v>10847</v>
      </c>
    </row>
    <row r="64" spans="2:8" ht="15" customHeight="1" x14ac:dyDescent="0.15"/>
    <row r="65" ht="0" hidden="1" customHeight="1" x14ac:dyDescent="0.15"/>
    <row r="66" ht="0" hidden="1" customHeight="1" x14ac:dyDescent="0.15"/>
  </sheetData>
  <sheetProtection algorithmName="SHA-512" hashValue="ZFjI8BCke1HfjXm+Udaa6cm1hHP7KQkvoV+vv6048ONDZvcTd4p9N8WXBlyC6vSsXfNy7aM3oD7R3ZVZlSy6JA==" saltValue="8muSaBc1otbGfKNgFw41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596</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596</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597</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598</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599</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600</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555</v>
      </c>
      <c r="BQ50" s="1301"/>
      <c r="BR50" s="1301"/>
      <c r="BS50" s="1301"/>
      <c r="BT50" s="1301"/>
      <c r="BU50" s="1301"/>
      <c r="BV50" s="1301"/>
      <c r="BW50" s="1301"/>
      <c r="BX50" s="1301" t="s">
        <v>556</v>
      </c>
      <c r="BY50" s="1301"/>
      <c r="BZ50" s="1301"/>
      <c r="CA50" s="1301"/>
      <c r="CB50" s="1301"/>
      <c r="CC50" s="1301"/>
      <c r="CD50" s="1301"/>
      <c r="CE50" s="1301"/>
      <c r="CF50" s="1301" t="s">
        <v>557</v>
      </c>
      <c r="CG50" s="1301"/>
      <c r="CH50" s="1301"/>
      <c r="CI50" s="1301"/>
      <c r="CJ50" s="1301"/>
      <c r="CK50" s="1301"/>
      <c r="CL50" s="1301"/>
      <c r="CM50" s="1301"/>
      <c r="CN50" s="1301" t="s">
        <v>558</v>
      </c>
      <c r="CO50" s="1301"/>
      <c r="CP50" s="1301"/>
      <c r="CQ50" s="1301"/>
      <c r="CR50" s="1301"/>
      <c r="CS50" s="1301"/>
      <c r="CT50" s="1301"/>
      <c r="CU50" s="1301"/>
      <c r="CV50" s="1301" t="s">
        <v>559</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601</v>
      </c>
      <c r="AO51" s="1305"/>
      <c r="AP51" s="1305"/>
      <c r="AQ51" s="1305"/>
      <c r="AR51" s="1305"/>
      <c r="AS51" s="1305"/>
      <c r="AT51" s="1305"/>
      <c r="AU51" s="1305"/>
      <c r="AV51" s="1305"/>
      <c r="AW51" s="1305"/>
      <c r="AX51" s="1305"/>
      <c r="AY51" s="1305"/>
      <c r="AZ51" s="1305"/>
      <c r="BA51" s="1305"/>
      <c r="BB51" s="1305" t="s">
        <v>602</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10.1</v>
      </c>
      <c r="BY51" s="1307"/>
      <c r="BZ51" s="1307"/>
      <c r="CA51" s="1307"/>
      <c r="CB51" s="1307"/>
      <c r="CC51" s="1307"/>
      <c r="CD51" s="1307"/>
      <c r="CE51" s="1307"/>
      <c r="CF51" s="1307">
        <v>0.8</v>
      </c>
      <c r="CG51" s="1307"/>
      <c r="CH51" s="1307"/>
      <c r="CI51" s="1307"/>
      <c r="CJ51" s="1307"/>
      <c r="CK51" s="1307"/>
      <c r="CL51" s="1307"/>
      <c r="CM51" s="1307"/>
      <c r="CN51" s="1307"/>
      <c r="CO51" s="1307"/>
      <c r="CP51" s="1307"/>
      <c r="CQ51" s="1307"/>
      <c r="CR51" s="1307"/>
      <c r="CS51" s="1307"/>
      <c r="CT51" s="1307"/>
      <c r="CU51" s="1307"/>
      <c r="CV51" s="1307">
        <v>11.5</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603</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48.6</v>
      </c>
      <c r="BY53" s="1307"/>
      <c r="BZ53" s="1307"/>
      <c r="CA53" s="1307"/>
      <c r="CB53" s="1307"/>
      <c r="CC53" s="1307"/>
      <c r="CD53" s="1307"/>
      <c r="CE53" s="1307"/>
      <c r="CF53" s="1307">
        <v>55</v>
      </c>
      <c r="CG53" s="1307"/>
      <c r="CH53" s="1307"/>
      <c r="CI53" s="1307"/>
      <c r="CJ53" s="1307"/>
      <c r="CK53" s="1307"/>
      <c r="CL53" s="1307"/>
      <c r="CM53" s="1307"/>
      <c r="CN53" s="1307">
        <v>56.8</v>
      </c>
      <c r="CO53" s="1307"/>
      <c r="CP53" s="1307"/>
      <c r="CQ53" s="1307"/>
      <c r="CR53" s="1307"/>
      <c r="CS53" s="1307"/>
      <c r="CT53" s="1307"/>
      <c r="CU53" s="1307"/>
      <c r="CV53" s="1307">
        <v>58.5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604</v>
      </c>
      <c r="AO55" s="1301"/>
      <c r="AP55" s="1301"/>
      <c r="AQ55" s="1301"/>
      <c r="AR55" s="1301"/>
      <c r="AS55" s="1301"/>
      <c r="AT55" s="1301"/>
      <c r="AU55" s="1301"/>
      <c r="AV55" s="1301"/>
      <c r="AW55" s="1301"/>
      <c r="AX55" s="1301"/>
      <c r="AY55" s="1301"/>
      <c r="AZ55" s="1301"/>
      <c r="BA55" s="1301"/>
      <c r="BB55" s="1305" t="s">
        <v>602</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41.5</v>
      </c>
      <c r="BY55" s="1307"/>
      <c r="BZ55" s="1307"/>
      <c r="CA55" s="1307"/>
      <c r="CB55" s="1307"/>
      <c r="CC55" s="1307"/>
      <c r="CD55" s="1307"/>
      <c r="CE55" s="1307"/>
      <c r="CF55" s="1307">
        <v>36.6</v>
      </c>
      <c r="CG55" s="1307"/>
      <c r="CH55" s="1307"/>
      <c r="CI55" s="1307"/>
      <c r="CJ55" s="1307"/>
      <c r="CK55" s="1307"/>
      <c r="CL55" s="1307"/>
      <c r="CM55" s="1307"/>
      <c r="CN55" s="1307">
        <v>37.700000000000003</v>
      </c>
      <c r="CO55" s="1307"/>
      <c r="CP55" s="1307"/>
      <c r="CQ55" s="1307"/>
      <c r="CR55" s="1307"/>
      <c r="CS55" s="1307"/>
      <c r="CT55" s="1307"/>
      <c r="CU55" s="1307"/>
      <c r="CV55" s="1307">
        <v>37.9</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603</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56.4</v>
      </c>
      <c r="BY57" s="1307"/>
      <c r="BZ57" s="1307"/>
      <c r="CA57" s="1307"/>
      <c r="CB57" s="1307"/>
      <c r="CC57" s="1307"/>
      <c r="CD57" s="1307"/>
      <c r="CE57" s="1307"/>
      <c r="CF57" s="1307">
        <v>58.8</v>
      </c>
      <c r="CG57" s="1307"/>
      <c r="CH57" s="1307"/>
      <c r="CI57" s="1307"/>
      <c r="CJ57" s="1307"/>
      <c r="CK57" s="1307"/>
      <c r="CL57" s="1307"/>
      <c r="CM57" s="1307"/>
      <c r="CN57" s="1307">
        <v>59.4</v>
      </c>
      <c r="CO57" s="1307"/>
      <c r="CP57" s="1307"/>
      <c r="CQ57" s="1307"/>
      <c r="CR57" s="1307"/>
      <c r="CS57" s="1307"/>
      <c r="CT57" s="1307"/>
      <c r="CU57" s="1307"/>
      <c r="CV57" s="1307">
        <v>59.2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605</v>
      </c>
    </row>
    <row r="64" spans="1:109" x14ac:dyDescent="0.15">
      <c r="B64" s="1276"/>
      <c r="G64" s="1283"/>
      <c r="I64" s="1317"/>
      <c r="J64" s="1317"/>
      <c r="K64" s="1317"/>
      <c r="L64" s="1317"/>
      <c r="M64" s="1317"/>
      <c r="N64" s="1318"/>
      <c r="AM64" s="1283"/>
      <c r="AN64" s="1283" t="s">
        <v>598</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319" t="s">
        <v>606</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1276"/>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1276"/>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1276"/>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1276"/>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1276"/>
      <c r="H70" s="1328"/>
      <c r="I70" s="1328"/>
      <c r="J70" s="1329"/>
      <c r="K70" s="1329"/>
      <c r="L70" s="1330"/>
      <c r="M70" s="1329"/>
      <c r="N70" s="1330"/>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31"/>
      <c r="I71" s="1332"/>
      <c r="J71" s="1329"/>
      <c r="K71" s="1329"/>
      <c r="L71" s="1330"/>
      <c r="M71" s="1329"/>
      <c r="N71" s="1330"/>
      <c r="AM71" s="1331"/>
      <c r="AN71" s="1269" t="s">
        <v>600</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555</v>
      </c>
      <c r="BQ72" s="1301"/>
      <c r="BR72" s="1301"/>
      <c r="BS72" s="1301"/>
      <c r="BT72" s="1301"/>
      <c r="BU72" s="1301"/>
      <c r="BV72" s="1301"/>
      <c r="BW72" s="1301"/>
      <c r="BX72" s="1301" t="s">
        <v>556</v>
      </c>
      <c r="BY72" s="1301"/>
      <c r="BZ72" s="1301"/>
      <c r="CA72" s="1301"/>
      <c r="CB72" s="1301"/>
      <c r="CC72" s="1301"/>
      <c r="CD72" s="1301"/>
      <c r="CE72" s="1301"/>
      <c r="CF72" s="1301" t="s">
        <v>557</v>
      </c>
      <c r="CG72" s="1301"/>
      <c r="CH72" s="1301"/>
      <c r="CI72" s="1301"/>
      <c r="CJ72" s="1301"/>
      <c r="CK72" s="1301"/>
      <c r="CL72" s="1301"/>
      <c r="CM72" s="1301"/>
      <c r="CN72" s="1301" t="s">
        <v>558</v>
      </c>
      <c r="CO72" s="1301"/>
      <c r="CP72" s="1301"/>
      <c r="CQ72" s="1301"/>
      <c r="CR72" s="1301"/>
      <c r="CS72" s="1301"/>
      <c r="CT72" s="1301"/>
      <c r="CU72" s="1301"/>
      <c r="CV72" s="1301" t="s">
        <v>559</v>
      </c>
      <c r="CW72" s="1301"/>
      <c r="CX72" s="1301"/>
      <c r="CY72" s="1301"/>
      <c r="CZ72" s="1301"/>
      <c r="DA72" s="1301"/>
      <c r="DB72" s="1301"/>
      <c r="DC72" s="1301"/>
    </row>
    <row r="73" spans="2:107" x14ac:dyDescent="0.15">
      <c r="B73" s="1276"/>
      <c r="G73" s="1302"/>
      <c r="H73" s="1302"/>
      <c r="I73" s="1302"/>
      <c r="J73" s="1302"/>
      <c r="K73" s="1333"/>
      <c r="L73" s="1333"/>
      <c r="M73" s="1333"/>
      <c r="N73" s="1333"/>
      <c r="AM73" s="1294"/>
      <c r="AN73" s="1305" t="s">
        <v>601</v>
      </c>
      <c r="AO73" s="1305"/>
      <c r="AP73" s="1305"/>
      <c r="AQ73" s="1305"/>
      <c r="AR73" s="1305"/>
      <c r="AS73" s="1305"/>
      <c r="AT73" s="1305"/>
      <c r="AU73" s="1305"/>
      <c r="AV73" s="1305"/>
      <c r="AW73" s="1305"/>
      <c r="AX73" s="1305"/>
      <c r="AY73" s="1305"/>
      <c r="AZ73" s="1305"/>
      <c r="BA73" s="1305"/>
      <c r="BB73" s="1305" t="s">
        <v>607</v>
      </c>
      <c r="BC73" s="1305"/>
      <c r="BD73" s="1305"/>
      <c r="BE73" s="1305"/>
      <c r="BF73" s="1305"/>
      <c r="BG73" s="1305"/>
      <c r="BH73" s="1305"/>
      <c r="BI73" s="1305"/>
      <c r="BJ73" s="1305"/>
      <c r="BK73" s="1305"/>
      <c r="BL73" s="1305"/>
      <c r="BM73" s="1305"/>
      <c r="BN73" s="1305"/>
      <c r="BO73" s="1305"/>
      <c r="BP73" s="1307">
        <v>16.600000000000001</v>
      </c>
      <c r="BQ73" s="1307"/>
      <c r="BR73" s="1307"/>
      <c r="BS73" s="1307"/>
      <c r="BT73" s="1307"/>
      <c r="BU73" s="1307"/>
      <c r="BV73" s="1307"/>
      <c r="BW73" s="1307"/>
      <c r="BX73" s="1307">
        <v>10.1</v>
      </c>
      <c r="BY73" s="1307"/>
      <c r="BZ73" s="1307"/>
      <c r="CA73" s="1307"/>
      <c r="CB73" s="1307"/>
      <c r="CC73" s="1307"/>
      <c r="CD73" s="1307"/>
      <c r="CE73" s="1307"/>
      <c r="CF73" s="1307">
        <v>0.8</v>
      </c>
      <c r="CG73" s="1307"/>
      <c r="CH73" s="1307"/>
      <c r="CI73" s="1307"/>
      <c r="CJ73" s="1307"/>
      <c r="CK73" s="1307"/>
      <c r="CL73" s="1307"/>
      <c r="CM73" s="1307"/>
      <c r="CN73" s="1307"/>
      <c r="CO73" s="1307"/>
      <c r="CP73" s="1307"/>
      <c r="CQ73" s="1307"/>
      <c r="CR73" s="1307"/>
      <c r="CS73" s="1307"/>
      <c r="CT73" s="1307"/>
      <c r="CU73" s="1307"/>
      <c r="CV73" s="1307">
        <v>11.5</v>
      </c>
      <c r="CW73" s="1307"/>
      <c r="CX73" s="1307"/>
      <c r="CY73" s="1307"/>
      <c r="CZ73" s="1307"/>
      <c r="DA73" s="1307"/>
      <c r="DB73" s="1307"/>
      <c r="DC73" s="1307"/>
    </row>
    <row r="74" spans="2:107" x14ac:dyDescent="0.15">
      <c r="B74" s="1276"/>
      <c r="G74" s="1302"/>
      <c r="H74" s="1302"/>
      <c r="I74" s="1302"/>
      <c r="J74" s="1302"/>
      <c r="K74" s="1333"/>
      <c r="L74" s="1333"/>
      <c r="M74" s="1333"/>
      <c r="N74" s="1333"/>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608</v>
      </c>
      <c r="BC75" s="1305"/>
      <c r="BD75" s="1305"/>
      <c r="BE75" s="1305"/>
      <c r="BF75" s="1305"/>
      <c r="BG75" s="1305"/>
      <c r="BH75" s="1305"/>
      <c r="BI75" s="1305"/>
      <c r="BJ75" s="1305"/>
      <c r="BK75" s="1305"/>
      <c r="BL75" s="1305"/>
      <c r="BM75" s="1305"/>
      <c r="BN75" s="1305"/>
      <c r="BO75" s="1305"/>
      <c r="BP75" s="1307">
        <v>12.6</v>
      </c>
      <c r="BQ75" s="1307"/>
      <c r="BR75" s="1307"/>
      <c r="BS75" s="1307"/>
      <c r="BT75" s="1307"/>
      <c r="BU75" s="1307"/>
      <c r="BV75" s="1307"/>
      <c r="BW75" s="1307"/>
      <c r="BX75" s="1307">
        <v>12.7</v>
      </c>
      <c r="BY75" s="1307"/>
      <c r="BZ75" s="1307"/>
      <c r="CA75" s="1307"/>
      <c r="CB75" s="1307"/>
      <c r="CC75" s="1307"/>
      <c r="CD75" s="1307"/>
      <c r="CE75" s="1307"/>
      <c r="CF75" s="1307">
        <v>12.8</v>
      </c>
      <c r="CG75" s="1307"/>
      <c r="CH75" s="1307"/>
      <c r="CI75" s="1307"/>
      <c r="CJ75" s="1307"/>
      <c r="CK75" s="1307"/>
      <c r="CL75" s="1307"/>
      <c r="CM75" s="1307"/>
      <c r="CN75" s="1307">
        <v>13.3</v>
      </c>
      <c r="CO75" s="1307"/>
      <c r="CP75" s="1307"/>
      <c r="CQ75" s="1307"/>
      <c r="CR75" s="1307"/>
      <c r="CS75" s="1307"/>
      <c r="CT75" s="1307"/>
      <c r="CU75" s="1307"/>
      <c r="CV75" s="1307">
        <v>13.1</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33"/>
      <c r="L77" s="1333"/>
      <c r="M77" s="1333"/>
      <c r="N77" s="1333"/>
      <c r="AN77" s="1301" t="s">
        <v>604</v>
      </c>
      <c r="AO77" s="1301"/>
      <c r="AP77" s="1301"/>
      <c r="AQ77" s="1301"/>
      <c r="AR77" s="1301"/>
      <c r="AS77" s="1301"/>
      <c r="AT77" s="1301"/>
      <c r="AU77" s="1301"/>
      <c r="AV77" s="1301"/>
      <c r="AW77" s="1301"/>
      <c r="AX77" s="1301"/>
      <c r="AY77" s="1301"/>
      <c r="AZ77" s="1301"/>
      <c r="BA77" s="1301"/>
      <c r="BB77" s="1305" t="s">
        <v>607</v>
      </c>
      <c r="BC77" s="1305"/>
      <c r="BD77" s="1305"/>
      <c r="BE77" s="1305"/>
      <c r="BF77" s="1305"/>
      <c r="BG77" s="1305"/>
      <c r="BH77" s="1305"/>
      <c r="BI77" s="1305"/>
      <c r="BJ77" s="1305"/>
      <c r="BK77" s="1305"/>
      <c r="BL77" s="1305"/>
      <c r="BM77" s="1305"/>
      <c r="BN77" s="1305"/>
      <c r="BO77" s="1305"/>
      <c r="BP77" s="1307">
        <v>60.9</v>
      </c>
      <c r="BQ77" s="1307"/>
      <c r="BR77" s="1307"/>
      <c r="BS77" s="1307"/>
      <c r="BT77" s="1307"/>
      <c r="BU77" s="1307"/>
      <c r="BV77" s="1307"/>
      <c r="BW77" s="1307"/>
      <c r="BX77" s="1307">
        <v>41.5</v>
      </c>
      <c r="BY77" s="1307"/>
      <c r="BZ77" s="1307"/>
      <c r="CA77" s="1307"/>
      <c r="CB77" s="1307"/>
      <c r="CC77" s="1307"/>
      <c r="CD77" s="1307"/>
      <c r="CE77" s="1307"/>
      <c r="CF77" s="1307">
        <v>36.6</v>
      </c>
      <c r="CG77" s="1307"/>
      <c r="CH77" s="1307"/>
      <c r="CI77" s="1307"/>
      <c r="CJ77" s="1307"/>
      <c r="CK77" s="1307"/>
      <c r="CL77" s="1307"/>
      <c r="CM77" s="1307"/>
      <c r="CN77" s="1307">
        <v>37.700000000000003</v>
      </c>
      <c r="CO77" s="1307"/>
      <c r="CP77" s="1307"/>
      <c r="CQ77" s="1307"/>
      <c r="CR77" s="1307"/>
      <c r="CS77" s="1307"/>
      <c r="CT77" s="1307"/>
      <c r="CU77" s="1307"/>
      <c r="CV77" s="1307">
        <v>37.9</v>
      </c>
      <c r="CW77" s="1307"/>
      <c r="CX77" s="1307"/>
      <c r="CY77" s="1307"/>
      <c r="CZ77" s="1307"/>
      <c r="DA77" s="1307"/>
      <c r="DB77" s="1307"/>
      <c r="DC77" s="1307"/>
    </row>
    <row r="78" spans="2:107" x14ac:dyDescent="0.15">
      <c r="B78" s="1276"/>
      <c r="G78" s="1295"/>
      <c r="H78" s="1295"/>
      <c r="I78" s="1295"/>
      <c r="J78" s="1295"/>
      <c r="K78" s="1333"/>
      <c r="L78" s="1333"/>
      <c r="M78" s="1333"/>
      <c r="N78" s="1333"/>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34"/>
      <c r="L79" s="1334"/>
      <c r="M79" s="1334"/>
      <c r="N79" s="1334"/>
      <c r="AN79" s="1301"/>
      <c r="AO79" s="1301"/>
      <c r="AP79" s="1301"/>
      <c r="AQ79" s="1301"/>
      <c r="AR79" s="1301"/>
      <c r="AS79" s="1301"/>
      <c r="AT79" s="1301"/>
      <c r="AU79" s="1301"/>
      <c r="AV79" s="1301"/>
      <c r="AW79" s="1301"/>
      <c r="AX79" s="1301"/>
      <c r="AY79" s="1301"/>
      <c r="AZ79" s="1301"/>
      <c r="BA79" s="1301"/>
      <c r="BB79" s="1305" t="s">
        <v>608</v>
      </c>
      <c r="BC79" s="1305"/>
      <c r="BD79" s="1305"/>
      <c r="BE79" s="1305"/>
      <c r="BF79" s="1305"/>
      <c r="BG79" s="1305"/>
      <c r="BH79" s="1305"/>
      <c r="BI79" s="1305"/>
      <c r="BJ79" s="1305"/>
      <c r="BK79" s="1305"/>
      <c r="BL79" s="1305"/>
      <c r="BM79" s="1305"/>
      <c r="BN79" s="1305"/>
      <c r="BO79" s="1305"/>
      <c r="BP79" s="1307">
        <v>12.6</v>
      </c>
      <c r="BQ79" s="1307"/>
      <c r="BR79" s="1307"/>
      <c r="BS79" s="1307"/>
      <c r="BT79" s="1307"/>
      <c r="BU79" s="1307"/>
      <c r="BV79" s="1307"/>
      <c r="BW79" s="1307"/>
      <c r="BX79" s="1307">
        <v>9.6</v>
      </c>
      <c r="BY79" s="1307"/>
      <c r="BZ79" s="1307"/>
      <c r="CA79" s="1307"/>
      <c r="CB79" s="1307"/>
      <c r="CC79" s="1307"/>
      <c r="CD79" s="1307"/>
      <c r="CE79" s="1307"/>
      <c r="CF79" s="1307">
        <v>9.1999999999999993</v>
      </c>
      <c r="CG79" s="1307"/>
      <c r="CH79" s="1307"/>
      <c r="CI79" s="1307"/>
      <c r="CJ79" s="1307"/>
      <c r="CK79" s="1307"/>
      <c r="CL79" s="1307"/>
      <c r="CM79" s="1307"/>
      <c r="CN79" s="1307">
        <v>8.9</v>
      </c>
      <c r="CO79" s="1307"/>
      <c r="CP79" s="1307"/>
      <c r="CQ79" s="1307"/>
      <c r="CR79" s="1307"/>
      <c r="CS79" s="1307"/>
      <c r="CT79" s="1307"/>
      <c r="CU79" s="1307"/>
      <c r="CV79" s="1307">
        <v>8.6999999999999993</v>
      </c>
      <c r="CW79" s="1307"/>
      <c r="CX79" s="1307"/>
      <c r="CY79" s="1307"/>
      <c r="CZ79" s="1307"/>
      <c r="DA79" s="1307"/>
      <c r="DB79" s="1307"/>
      <c r="DC79" s="1307"/>
    </row>
    <row r="80" spans="2:107" x14ac:dyDescent="0.15">
      <c r="B80" s="1276"/>
      <c r="G80" s="1295"/>
      <c r="H80" s="1295"/>
      <c r="I80" s="1309"/>
      <c r="J80" s="1309"/>
      <c r="K80" s="1334"/>
      <c r="L80" s="1334"/>
      <c r="M80" s="1334"/>
      <c r="N80" s="1334"/>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35"/>
      <c r="L82" s="1335"/>
      <c r="M82" s="1335"/>
      <c r="N82" s="1335"/>
      <c r="AQ82" s="1335"/>
      <c r="AR82" s="1335"/>
      <c r="AS82" s="1335"/>
      <c r="AT82" s="1335"/>
      <c r="BC82" s="1335"/>
      <c r="BD82" s="1335"/>
      <c r="BE82" s="1335"/>
      <c r="BF82" s="1335"/>
      <c r="BO82" s="1335"/>
      <c r="BP82" s="1335"/>
      <c r="BQ82" s="1335"/>
      <c r="BR82" s="1335"/>
      <c r="CA82" s="1335"/>
      <c r="CB82" s="1335"/>
      <c r="CC82" s="1335"/>
      <c r="CD82" s="1335"/>
      <c r="CM82" s="1335"/>
      <c r="CN82" s="1335"/>
      <c r="CO82" s="1335"/>
      <c r="CP82" s="1335"/>
      <c r="CY82" s="1335"/>
      <c r="CZ82" s="1335"/>
      <c r="DA82" s="1335"/>
      <c r="DB82" s="1335"/>
      <c r="DC82" s="1335"/>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36"/>
      <c r="AQ87" s="1336"/>
      <c r="BC87" s="1336"/>
      <c r="BO87" s="1336"/>
      <c r="CA87" s="1336"/>
      <c r="CM87" s="1336"/>
      <c r="CY87" s="1336"/>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B+vew2q/O/+cP0Zup2NjZO4v1KWsicaB/Ct6uh/OH/jxj7UPQJdsTGaKS9yM3+mJYSDp0iWxexECon3hVUsPQ==" saltValue="D29Ol1sZBJunQ6eehHEuM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iYAmNqsrZh4RB9p14buNLgn/EFzyCaVWLnduwFgD4p5qfpnjTEooBtd9uSeEHEchpQvX7UGlrrgOCV7Hf8tpw==" saltValue="Q+C/+x47W8xFhc4egKmT4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vujihyd/2mr3Fn7984p+1gswm/mnrnk80Q7ZHbW2C4JR+mGxljnzzSWjI0YPShvLEyZ2iufc9petZfbfjnA+CA==" saltValue="/VTKdBSmUzuCsVhHWzvyT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552</v>
      </c>
      <c r="G2" s="156"/>
      <c r="H2" s="157"/>
    </row>
    <row r="3" spans="1:8" x14ac:dyDescent="0.15">
      <c r="A3" s="153" t="s">
        <v>545</v>
      </c>
      <c r="B3" s="158"/>
      <c r="C3" s="159"/>
      <c r="D3" s="160">
        <v>42301</v>
      </c>
      <c r="E3" s="161"/>
      <c r="F3" s="162">
        <v>57697</v>
      </c>
      <c r="G3" s="163"/>
      <c r="H3" s="164"/>
    </row>
    <row r="4" spans="1:8" x14ac:dyDescent="0.15">
      <c r="A4" s="165"/>
      <c r="B4" s="166"/>
      <c r="C4" s="167"/>
      <c r="D4" s="168">
        <v>24038</v>
      </c>
      <c r="E4" s="169"/>
      <c r="F4" s="170">
        <v>26743</v>
      </c>
      <c r="G4" s="171"/>
      <c r="H4" s="172"/>
    </row>
    <row r="5" spans="1:8" x14ac:dyDescent="0.15">
      <c r="A5" s="153" t="s">
        <v>547</v>
      </c>
      <c r="B5" s="158"/>
      <c r="C5" s="159"/>
      <c r="D5" s="160">
        <v>53383</v>
      </c>
      <c r="E5" s="161"/>
      <c r="F5" s="162">
        <v>63727</v>
      </c>
      <c r="G5" s="163"/>
      <c r="H5" s="164"/>
    </row>
    <row r="6" spans="1:8" x14ac:dyDescent="0.15">
      <c r="A6" s="165"/>
      <c r="B6" s="166"/>
      <c r="C6" s="167"/>
      <c r="D6" s="168">
        <v>36396</v>
      </c>
      <c r="E6" s="169"/>
      <c r="F6" s="170">
        <v>34577</v>
      </c>
      <c r="G6" s="171"/>
      <c r="H6" s="172"/>
    </row>
    <row r="7" spans="1:8" x14ac:dyDescent="0.15">
      <c r="A7" s="153" t="s">
        <v>548</v>
      </c>
      <c r="B7" s="158"/>
      <c r="C7" s="159"/>
      <c r="D7" s="160">
        <v>88427</v>
      </c>
      <c r="E7" s="161"/>
      <c r="F7" s="162">
        <v>66954</v>
      </c>
      <c r="G7" s="163"/>
      <c r="H7" s="164"/>
    </row>
    <row r="8" spans="1:8" x14ac:dyDescent="0.15">
      <c r="A8" s="165"/>
      <c r="B8" s="166"/>
      <c r="C8" s="167"/>
      <c r="D8" s="168">
        <v>41317</v>
      </c>
      <c r="E8" s="169"/>
      <c r="F8" s="170">
        <v>37305</v>
      </c>
      <c r="G8" s="171"/>
      <c r="H8" s="172"/>
    </row>
    <row r="9" spans="1:8" x14ac:dyDescent="0.15">
      <c r="A9" s="153" t="s">
        <v>549</v>
      </c>
      <c r="B9" s="158"/>
      <c r="C9" s="159"/>
      <c r="D9" s="160">
        <v>166658</v>
      </c>
      <c r="E9" s="161"/>
      <c r="F9" s="162">
        <v>72656</v>
      </c>
      <c r="G9" s="163"/>
      <c r="H9" s="164"/>
    </row>
    <row r="10" spans="1:8" x14ac:dyDescent="0.15">
      <c r="A10" s="165"/>
      <c r="B10" s="166"/>
      <c r="C10" s="167"/>
      <c r="D10" s="168">
        <v>78042</v>
      </c>
      <c r="E10" s="169"/>
      <c r="F10" s="170">
        <v>36448</v>
      </c>
      <c r="G10" s="171"/>
      <c r="H10" s="172"/>
    </row>
    <row r="11" spans="1:8" x14ac:dyDescent="0.15">
      <c r="A11" s="153" t="s">
        <v>550</v>
      </c>
      <c r="B11" s="158"/>
      <c r="C11" s="159"/>
      <c r="D11" s="160">
        <v>132859</v>
      </c>
      <c r="E11" s="161"/>
      <c r="F11" s="162">
        <v>65080</v>
      </c>
      <c r="G11" s="163"/>
      <c r="H11" s="164"/>
    </row>
    <row r="12" spans="1:8" x14ac:dyDescent="0.15">
      <c r="A12" s="165"/>
      <c r="B12" s="166"/>
      <c r="C12" s="173"/>
      <c r="D12" s="168">
        <v>80879</v>
      </c>
      <c r="E12" s="169"/>
      <c r="F12" s="170">
        <v>38201</v>
      </c>
      <c r="G12" s="171"/>
      <c r="H12" s="172"/>
    </row>
    <row r="13" spans="1:8" x14ac:dyDescent="0.15">
      <c r="A13" s="153"/>
      <c r="B13" s="158"/>
      <c r="C13" s="174"/>
      <c r="D13" s="175">
        <v>96726</v>
      </c>
      <c r="E13" s="176"/>
      <c r="F13" s="177">
        <v>65223</v>
      </c>
      <c r="G13" s="178"/>
      <c r="H13" s="164"/>
    </row>
    <row r="14" spans="1:8" x14ac:dyDescent="0.15">
      <c r="A14" s="165"/>
      <c r="B14" s="166"/>
      <c r="C14" s="167"/>
      <c r="D14" s="168">
        <v>52134</v>
      </c>
      <c r="E14" s="169"/>
      <c r="F14" s="170">
        <v>34655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v>
      </c>
      <c r="C19" s="179">
        <f>ROUND(VALUE(SUBSTITUTE(実質収支比率等に係る経年分析!G$48,"▲","-")),2)</f>
        <v>5.15</v>
      </c>
      <c r="D19" s="179">
        <f>ROUND(VALUE(SUBSTITUTE(実質収支比率等に係る経年分析!H$48,"▲","-")),2)</f>
        <v>2.64</v>
      </c>
      <c r="E19" s="179">
        <f>ROUND(VALUE(SUBSTITUTE(実質収支比率等に係る経年分析!I$48,"▲","-")),2)</f>
        <v>4.42</v>
      </c>
      <c r="F19" s="179">
        <f>ROUND(VALUE(SUBSTITUTE(実質収支比率等に係る経年分析!J$48,"▲","-")),2)</f>
        <v>4.28</v>
      </c>
    </row>
    <row r="20" spans="1:11" x14ac:dyDescent="0.15">
      <c r="A20" s="179" t="s">
        <v>55</v>
      </c>
      <c r="B20" s="179">
        <f>ROUND(VALUE(SUBSTITUTE(実質収支比率等に係る経年分析!F$47,"▲","-")),2)</f>
        <v>52.5</v>
      </c>
      <c r="C20" s="179">
        <f>ROUND(VALUE(SUBSTITUTE(実質収支比率等に係る経年分析!G$47,"▲","-")),2)</f>
        <v>56.09</v>
      </c>
      <c r="D20" s="179">
        <f>ROUND(VALUE(SUBSTITUTE(実質収支比率等に係る経年分析!H$47,"▲","-")),2)</f>
        <v>60.51</v>
      </c>
      <c r="E20" s="179">
        <f>ROUND(VALUE(SUBSTITUTE(実質収支比率等に係る経年分析!I$47,"▲","-")),2)</f>
        <v>55.84</v>
      </c>
      <c r="F20" s="179">
        <f>ROUND(VALUE(SUBSTITUTE(実質収支比率等に係る経年分析!J$47,"▲","-")),2)</f>
        <v>45.97</v>
      </c>
    </row>
    <row r="21" spans="1:11" x14ac:dyDescent="0.15">
      <c r="A21" s="179" t="s">
        <v>56</v>
      </c>
      <c r="B21" s="179">
        <f>IF(ISNUMBER(VALUE(SUBSTITUTE(実質収支比率等に係る経年分析!F$49,"▲","-"))),ROUND(VALUE(SUBSTITUTE(実質収支比率等に係る経年分析!F$49,"▲","-")),2),NA())</f>
        <v>2.67</v>
      </c>
      <c r="C21" s="179">
        <f>IF(ISNUMBER(VALUE(SUBSTITUTE(実質収支比率等に係る経年分析!G$49,"▲","-"))),ROUND(VALUE(SUBSTITUTE(実質収支比率等に係る経年分析!G$49,"▲","-")),2),NA())</f>
        <v>4.04</v>
      </c>
      <c r="D21" s="179">
        <f>IF(ISNUMBER(VALUE(SUBSTITUTE(実質収支比率等に係る経年分析!H$49,"▲","-"))),ROUND(VALUE(SUBSTITUTE(実質収支比率等に係る経年分析!H$49,"▲","-")),2),NA())</f>
        <v>0.59</v>
      </c>
      <c r="E21" s="179">
        <f>IF(ISNUMBER(VALUE(SUBSTITUTE(実質収支比率等に係る経年分析!I$49,"▲","-"))),ROUND(VALUE(SUBSTITUTE(実質収支比率等に係る経年分析!I$49,"▲","-")),2),NA())</f>
        <v>-4.08</v>
      </c>
      <c r="F21" s="179">
        <f>IF(ISNUMBER(VALUE(SUBSTITUTE(実質収支比率等に係る経年分析!J$49,"▲","-"))),ROUND(VALUE(SUBSTITUTE(実質収支比率等に係る経年分析!J$49,"▲","-")),2),NA())</f>
        <v>-10.97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0.16</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0.16</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0.17</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0.27</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0.27</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0.26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0.59</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0.28999999999999998</v>
      </c>
    </row>
    <row r="30" spans="1:11" x14ac:dyDescent="0.15">
      <c r="A30" s="180" t="str">
        <f>IF(連結実質赤字比率に係る赤字・黒字の構成分析!C$40="",NA(),連結実質赤字比率に係る赤字・黒字の構成分析!C$40)</f>
        <v>金山病院事業会計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0.46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0.56999999999999995</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1.42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0.83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0.62</v>
      </c>
    </row>
    <row r="31" spans="1:11" x14ac:dyDescent="0.15">
      <c r="A31" s="180" t="str">
        <f>IF(連結実質赤字比率に係る赤字・黒字の構成分析!C$39="",NA(),連結実質赤字比率に係る赤字・黒字の構成分析!C$39)</f>
        <v>介護保険特別会計（保険事業勘定）</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1.32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2.0499999999999998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1.75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1.21</v>
      </c>
    </row>
    <row r="32" spans="1:11" x14ac:dyDescent="0.15">
      <c r="A32" s="180" t="str">
        <f>IF(連結実質赤字比率に係る赤字・黒字の構成分析!C$38="",NA(),連結実質赤字比率に係る赤字・黒字の構成分析!C$38)</f>
        <v>下呂温泉合掌村事業会計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0.67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0.94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1.23</v>
      </c>
    </row>
    <row r="33" spans="1:16" x14ac:dyDescent="0.15">
      <c r="A33" s="180" t="str">
        <f>IF(連結実質赤字比率に係る赤字・黒字の構成分析!C$37="",NA(),連結実質赤字比率に係る赤字・黒字の構成分析!C$37)</f>
        <v>国民健康保険事業特別会計（事業勘定）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2.83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2.91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3.93</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3.31</v>
      </c>
    </row>
    <row r="34" spans="1:16" x14ac:dyDescent="0.15">
      <c r="A34" s="180" t="str">
        <f>IF(連結実質赤字比率に係る赤字・黒字の構成分析!C$36="",NA(),連結実質赤字比率に係る赤字・黒字の構成分析!C$36)</f>
        <v>簡易水道事業特別会計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5.15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2.63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4.41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4.2699999999999996</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3.47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4.07</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4.88</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5.68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6.46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3406</v>
      </c>
      <c r="E42" s="181"/>
      <c r="F42" s="181"/>
      <c r="G42" s="181">
        <f>'実質公債費比率（分子）の構造'!L$52</f>
        <v>3400</v>
      </c>
      <c r="H42" s="181"/>
      <c r="I42" s="181"/>
      <c r="J42" s="181">
        <f>'実質公債費比率（分子）の構造'!M$52</f>
        <v>3393</v>
      </c>
      <c r="K42" s="181"/>
      <c r="L42" s="181"/>
      <c r="M42" s="181">
        <f>'実質公債費比率（分子）の構造'!N$52</f>
        <v>3376</v>
      </c>
      <c r="N42" s="181"/>
      <c r="O42" s="181"/>
      <c r="P42" s="181">
        <f>'実質公債費比率（分子）の構造'!O$52</f>
        <v>3219</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24</v>
      </c>
      <c r="C44" s="181"/>
      <c r="D44" s="181"/>
      <c r="E44" s="181">
        <f>'実質公債費比率（分子）の構造'!L$50</f>
        <v>19</v>
      </c>
      <c r="F44" s="181"/>
      <c r="G44" s="181"/>
      <c r="H44" s="181">
        <f>'実質公債費比率（分子）の構造'!M$50</f>
        <v>19</v>
      </c>
      <c r="I44" s="181"/>
      <c r="J44" s="181"/>
      <c r="K44" s="181">
        <f>'実質公債費比率（分子）の構造'!N$50</f>
        <v>17</v>
      </c>
      <c r="L44" s="181"/>
      <c r="M44" s="181"/>
      <c r="N44" s="181">
        <f>'実質公債費比率（分子）の構造'!O$50</f>
        <v>17</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1805</v>
      </c>
      <c r="C46" s="181"/>
      <c r="D46" s="181"/>
      <c r="E46" s="181">
        <f>'実質公債費比率（分子）の構造'!L$48</f>
        <v>1801</v>
      </c>
      <c r="F46" s="181"/>
      <c r="G46" s="181"/>
      <c r="H46" s="181">
        <f>'実質公債費比率（分子）の構造'!M$48</f>
        <v>1820</v>
      </c>
      <c r="I46" s="181"/>
      <c r="J46" s="181"/>
      <c r="K46" s="181">
        <f>'実質公債費比率（分子）の構造'!N$48</f>
        <v>1789</v>
      </c>
      <c r="L46" s="181"/>
      <c r="M46" s="181"/>
      <c r="N46" s="181">
        <f>'実質公債費比率（分子）の構造'!O$48</f>
        <v>1732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2893</v>
      </c>
      <c r="C49" s="181"/>
      <c r="D49" s="181"/>
      <c r="E49" s="181">
        <f>'実質公債費比率（分子）の構造'!L$45</f>
        <v>3000</v>
      </c>
      <c r="F49" s="181"/>
      <c r="G49" s="181"/>
      <c r="H49" s="181">
        <f>'実質公債費比率（分子）の構造'!M$45</f>
        <v>3010</v>
      </c>
      <c r="I49" s="181"/>
      <c r="J49" s="181"/>
      <c r="K49" s="181">
        <f>'実質公債費比率（分子）の構造'!N$45</f>
        <v>2948</v>
      </c>
      <c r="L49" s="181"/>
      <c r="M49" s="181"/>
      <c r="N49" s="181">
        <f>'実質公債費比率（分子）の構造'!O$45</f>
        <v>2765</v>
      </c>
      <c r="O49" s="181"/>
      <c r="P49" s="181"/>
    </row>
    <row r="50" spans="1:16" x14ac:dyDescent="0.15">
      <c r="A50" s="181" t="s">
        <v>71</v>
      </c>
      <c r="B50" s="181" t="e">
        <f>NA()</f>
        <v>#N/A</v>
      </c>
      <c r="C50" s="181">
        <f>IF(ISNUMBER('実質公債費比率（分子）の構造'!K$53),'実質公債費比率（分子）の構造'!K$53,NA())</f>
        <v>1316</v>
      </c>
      <c r="D50" s="181" t="e">
        <f>NA()</f>
        <v>#N/A</v>
      </c>
      <c r="E50" s="181" t="e">
        <f>NA()</f>
        <v>#N/A</v>
      </c>
      <c r="F50" s="181">
        <f>IF(ISNUMBER('実質公債費比率（分子）の構造'!L$53),'実質公債費比率（分子）の構造'!L$53,NA())</f>
        <v>1420</v>
      </c>
      <c r="G50" s="181" t="e">
        <f>NA()</f>
        <v>#N/A</v>
      </c>
      <c r="H50" s="181" t="e">
        <f>NA()</f>
        <v>#N/A</v>
      </c>
      <c r="I50" s="181">
        <f>IF(ISNUMBER('実質公債費比率（分子）の構造'!M$53),'実質公債費比率（分子）の構造'!M$53,NA())</f>
        <v>1456</v>
      </c>
      <c r="J50" s="181" t="e">
        <f>NA()</f>
        <v>#N/A</v>
      </c>
      <c r="K50" s="181" t="e">
        <f>NA()</f>
        <v>#N/A</v>
      </c>
      <c r="L50" s="181">
        <f>IF(ISNUMBER('実質公債費比率（分子）の構造'!N$53),'実質公債費比率（分子）の構造'!N$53,NA())</f>
        <v>1378</v>
      </c>
      <c r="M50" s="181" t="e">
        <f>NA()</f>
        <v>#N/A</v>
      </c>
      <c r="N50" s="181" t="e">
        <f>NA()</f>
        <v>#N/A</v>
      </c>
      <c r="O50" s="181">
        <f>IF(ISNUMBER('実質公債費比率（分子）の構造'!O$53),'実質公債費比率（分子）の構造'!O$53,NA())</f>
        <v>1295</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31894</v>
      </c>
      <c r="E56" s="180"/>
      <c r="F56" s="180"/>
      <c r="G56" s="180">
        <f>'将来負担比率（分子）の構造'!J$52</f>
        <v>29742</v>
      </c>
      <c r="H56" s="180"/>
      <c r="I56" s="180"/>
      <c r="J56" s="180">
        <f>'将来負担比率（分子）の構造'!K$52</f>
        <v>28490</v>
      </c>
      <c r="K56" s="180"/>
      <c r="L56" s="180"/>
      <c r="M56" s="180">
        <f>'将来負担比率（分子）の構造'!L$52</f>
        <v>28397</v>
      </c>
      <c r="N56" s="180"/>
      <c r="O56" s="180"/>
      <c r="P56" s="180">
        <f>'将来負担比率（分子）の構造'!M$52</f>
        <v>28272</v>
      </c>
    </row>
    <row r="57" spans="1:16" x14ac:dyDescent="0.15">
      <c r="A57" s="180" t="s">
        <v>42</v>
      </c>
      <c r="B57" s="180"/>
      <c r="C57" s="180"/>
      <c r="D57" s="180">
        <f>'将来負担比率（分子）の構造'!I$51</f>
        <v>533</v>
      </c>
      <c r="E57" s="180"/>
      <c r="F57" s="180"/>
      <c r="G57" s="180">
        <f>'将来負担比率（分子）の構造'!J$51</f>
        <v>455</v>
      </c>
      <c r="H57" s="180"/>
      <c r="I57" s="180"/>
      <c r="J57" s="180">
        <f>'将来負担比率（分子）の構造'!K$51</f>
        <v>378</v>
      </c>
      <c r="K57" s="180"/>
      <c r="L57" s="180"/>
      <c r="M57" s="180">
        <f>'将来負担比率（分子）の構造'!L$51</f>
        <v>294</v>
      </c>
      <c r="N57" s="180"/>
      <c r="O57" s="180"/>
      <c r="P57" s="180">
        <f>'将来負担比率（分子）の構造'!M$51</f>
        <v>221</v>
      </c>
    </row>
    <row r="58" spans="1:16" x14ac:dyDescent="0.15">
      <c r="A58" s="180" t="s">
        <v>41</v>
      </c>
      <c r="B58" s="180"/>
      <c r="C58" s="180"/>
      <c r="D58" s="180">
        <f>'将来負担比率（分子）の構造'!I$50</f>
        <v>12935</v>
      </c>
      <c r="E58" s="180"/>
      <c r="F58" s="180"/>
      <c r="G58" s="180">
        <f>'将来負担比率（分子）の構造'!J$50</f>
        <v>13212</v>
      </c>
      <c r="H58" s="180"/>
      <c r="I58" s="180"/>
      <c r="J58" s="180">
        <f>'将来負担比率（分子）の構造'!K$50</f>
        <v>13689</v>
      </c>
      <c r="K58" s="180"/>
      <c r="L58" s="180"/>
      <c r="M58" s="180">
        <f>'将来負担比率（分子）の構造'!L$50</f>
        <v>13328</v>
      </c>
      <c r="N58" s="180"/>
      <c r="O58" s="180"/>
      <c r="P58" s="180">
        <f>'将来負担比率（分子）の構造'!M$50</f>
        <v>11763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3923</v>
      </c>
      <c r="C62" s="180"/>
      <c r="D62" s="180"/>
      <c r="E62" s="180">
        <f>'将来負担比率（分子）の構造'!J$45</f>
        <v>4148</v>
      </c>
      <c r="F62" s="180"/>
      <c r="G62" s="180"/>
      <c r="H62" s="180">
        <f>'将来負担比率（分子）の構造'!K$45</f>
        <v>4130</v>
      </c>
      <c r="I62" s="180"/>
      <c r="J62" s="180"/>
      <c r="K62" s="180">
        <f>'将来負担比率（分子）の構造'!L$45</f>
        <v>3970</v>
      </c>
      <c r="L62" s="180"/>
      <c r="M62" s="180"/>
      <c r="N62" s="180">
        <f>'将来負担比率（分子）の構造'!M$45</f>
        <v>3963</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19596</v>
      </c>
      <c r="C64" s="180"/>
      <c r="D64" s="180"/>
      <c r="E64" s="180">
        <f>'将来負担比率（分子）の構造'!J$43</f>
        <v>18613</v>
      </c>
      <c r="F64" s="180"/>
      <c r="G64" s="180"/>
      <c r="H64" s="180">
        <f>'将来負担比率（分子）の構造'!K$43</f>
        <v>17695</v>
      </c>
      <c r="I64" s="180"/>
      <c r="J64" s="180"/>
      <c r="K64" s="180">
        <f>'将来負担比率（分子）の構造'!L$43</f>
        <v>16396</v>
      </c>
      <c r="L64" s="180"/>
      <c r="M64" s="180"/>
      <c r="N64" s="180">
        <f>'将来負担比率（分子）の構造'!M$43</f>
        <v>15345</v>
      </c>
      <c r="O64" s="180"/>
      <c r="P64" s="180"/>
    </row>
    <row r="65" spans="1:16" x14ac:dyDescent="0.15">
      <c r="A65" s="180" t="s">
        <v>32</v>
      </c>
      <c r="B65" s="180">
        <f>'将来負担比率（分子）の構造'!I$42</f>
        <v>169</v>
      </c>
      <c r="C65" s="180"/>
      <c r="D65" s="180"/>
      <c r="E65" s="180">
        <f>'将来負担比率（分子）の構造'!J$42</f>
        <v>150</v>
      </c>
      <c r="F65" s="180"/>
      <c r="G65" s="180"/>
      <c r="H65" s="180">
        <f>'将来負担比率（分子）の構造'!K$42</f>
        <v>131</v>
      </c>
      <c r="I65" s="180"/>
      <c r="J65" s="180"/>
      <c r="K65" s="180">
        <f>'将来負担比率（分子）の構造'!L$42</f>
        <v>114</v>
      </c>
      <c r="L65" s="180"/>
      <c r="M65" s="180"/>
      <c r="N65" s="180">
        <f>'将来負担比率（分子）の構造'!M$42</f>
        <v>97</v>
      </c>
      <c r="O65" s="180"/>
      <c r="P65" s="180"/>
    </row>
    <row r="66" spans="1:16" x14ac:dyDescent="0.15">
      <c r="A66" s="180" t="s">
        <v>31</v>
      </c>
      <c r="B66" s="180">
        <f>'将来負担比率（分子）の構造'!I$41</f>
        <v>23521</v>
      </c>
      <c r="C66" s="180"/>
      <c r="D66" s="180"/>
      <c r="E66" s="180">
        <f>'将来負担比率（分子）の構造'!J$41</f>
        <v>21599</v>
      </c>
      <c r="F66" s="180"/>
      <c r="G66" s="180"/>
      <c r="H66" s="180">
        <f>'将来負担比率（分子）の構造'!K$41</f>
        <v>20695</v>
      </c>
      <c r="I66" s="180"/>
      <c r="J66" s="180"/>
      <c r="K66" s="180">
        <f>'将来負担比率（分子）の構造'!L$41</f>
        <v>21495</v>
      </c>
      <c r="L66" s="180"/>
      <c r="M66" s="180"/>
      <c r="N66" s="180">
        <f>'将来負担比率（分子）の構造'!M$41</f>
        <v>22036</v>
      </c>
      <c r="O66" s="180"/>
      <c r="P66" s="180"/>
    </row>
    <row r="67" spans="1:16" x14ac:dyDescent="0.15">
      <c r="A67" s="180" t="s">
        <v>75</v>
      </c>
      <c r="B67" s="180" t="e">
        <f>NA()</f>
        <v>#N/A</v>
      </c>
      <c r="C67" s="180">
        <f>IF(ISNUMBER('将来負担比率（分子）の構造'!I$53), IF('将来負担比率（分子）の構造'!I$53 &lt; 0, 0, '将来負担比率（分子）の構造'!I$53), NA())</f>
        <v>1847</v>
      </c>
      <c r="D67" s="180" t="e">
        <f>NA()</f>
        <v>#N/A</v>
      </c>
      <c r="E67" s="180" t="e">
        <f>NA()</f>
        <v>#N/A</v>
      </c>
      <c r="F67" s="180">
        <f>IF(ISNUMBER('将来負担比率（分子）の構造'!J$53), IF('将来負担比率（分子）の構造'!J$53 &lt; 0, 0, '将来負担比率（分子）の構造'!J$53), NA())</f>
        <v>1102</v>
      </c>
      <c r="G67" s="180" t="e">
        <f>NA()</f>
        <v>#N/A</v>
      </c>
      <c r="H67" s="180" t="e">
        <f>NA()</f>
        <v>#N/A</v>
      </c>
      <c r="I67" s="180">
        <f>IF(ISNUMBER('将来負担比率（分子）の構造'!K$53), IF('将来負担比率（分子）の構造'!K$53 &lt; 0, 0, '将来負担比率（分子）の構造'!K$53), NA())</f>
        <v>94</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1185</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8422</v>
      </c>
      <c r="C72" s="184">
        <f>基金残高に係る経年分析!G55</f>
        <v>7628</v>
      </c>
      <c r="D72" s="184">
        <f>基金残高に係る経年分析!H55</f>
        <v>6182</v>
      </c>
    </row>
    <row r="73" spans="1:16" x14ac:dyDescent="0.15">
      <c r="A73" s="183" t="s">
        <v>78</v>
      </c>
      <c r="B73" s="184">
        <f>基金残高に係る経年分析!F56</f>
        <v>845</v>
      </c>
      <c r="C73" s="184">
        <f>基金残高に係る経年分析!G56</f>
        <v>846</v>
      </c>
      <c r="D73" s="184">
        <f>基金残高に係る経年分析!H56</f>
        <v>848</v>
      </c>
    </row>
    <row r="74" spans="1:16" x14ac:dyDescent="0.15">
      <c r="A74" s="183" t="s">
        <v>79</v>
      </c>
      <c r="B74" s="184">
        <f>基金残高に係る経年分析!F57</f>
        <v>3692</v>
      </c>
      <c r="C74" s="184">
        <f>基金残高に係る経年分析!G57</f>
        <v>4135</v>
      </c>
      <c r="D74" s="184">
        <f>基金残高に係る経年分析!H57</f>
        <v>3817</v>
      </c>
    </row>
  </sheetData>
  <sheetProtection algorithmName="SHA-512" hashValue="HM3qJae63k3NYGyAjjiKc1Z3paJeNVGAVOdtQEPgmC98lASbFCJBlDxMMfDq8gqASKVykXAiGy4aYm3DBPuCnQ==" saltValue="8P7nrzY8vnq7ACvhA77P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川口 耕史</cp:lastModifiedBy>
  <cp:lastPrinted>2020-08-27T08:33:48Z</cp:lastPrinted>
  <dcterms:created xsi:type="dcterms:W3CDTF">2020-02-10T04:07:24Z</dcterms:created>
  <dcterms:modified xsi:type="dcterms:W3CDTF">2020-08-27T08:51:33Z</dcterms:modified>
  <cp:category/>
</cp:coreProperties>
</file>