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360" windowHeight="7575" tabRatio="888"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CO34" i="10" l="1"/>
  <c r="BW36" i="10"/>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<sst xmlns="http://schemas.openxmlformats.org/spreadsheetml/2006/main" count="1144" uniqueCount="606">
  <si>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</si>
  <si>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</si>
  <si>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</si>
  <si>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</si>
  <si>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</si>
  <si>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</si>
  <si>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</si>
  <si>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</si>
  <si>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</si>
  <si>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</si>
  <si>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</si>
  <si>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</si>
  <si>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</si>
  <si>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</si>
  <si>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</si>
  <si>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</si>
  <si>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</si>
  <si>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</si>
  <si>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</si>
  <si>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</si>
  <si>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</si>
  <si>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</si>
  <si>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</si>
  <si>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</si>
  <si>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</si>
  <si>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</si>
  <si>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</si>
  <si>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</si>
  <si>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</si>
  <si>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</si>
  <si>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</si>
  <si>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</si>
  <si>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</si>
  <si>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</si>
  <si>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</si>
  <si>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</si>
  <si>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</si>
  <si>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</si>
  <si>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</si>
  <si>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</si>
  <si>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</si>
  <si>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</si>
  <si>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</si>
  <si>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</si>
  <si>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</si>
  <si>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</si>
  <si>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</si>
  <si>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</si>
  <si>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</si>
  <si>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</si>
  <si>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</si>
  <si>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</si>
  <si>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</si>
  <si>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</si>
  <si>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</si>
  <si>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</si>
  <si>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</si>
  <si>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</si>
  <si>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</si>
  <si>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</si>
  <si>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</si>
  <si>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</si>
  <si>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</si>
  <si>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</si>
  <si>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</si>
  <si>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</si>
  <si>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</si>
  <si>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</si>
  <si>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</si>
  <si>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</si>
  <si>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</si>
  <si>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</si>
  <si>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</si>
  <si>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</si>
  <si>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</si>
  <si>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</si>
  <si>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</si>
  <si>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</si>
  <si>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</si>
  <si>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</si>
  <si>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</si>
  <si>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</si>
  <si>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</si>
  <si>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</si>
  <si>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</si>
  <si>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</si>
  <si>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</si>
  <si>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</si>
  <si>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</si>
  <si>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</si>
  <si>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</si>
  <si>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</si>
  <si>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</si>
  <si>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</si>
  <si>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</si>
  <si>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</si>
  <si>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</si>
  <si>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</si>
  <si>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</si>
  <si>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</si>
  <si>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</si>
  <si>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</si>
  <si>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</si>
  <si>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</si>
  <si>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</si>
  <si>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</si>
  <si>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</si>
  <si>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</si>
  <si>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</si>
  <si>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</si>
  <si>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</si>
  <si>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</si>
  <si>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</si>
  <si>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</si>
  <si>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</si>
  <si>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</si>
  <si>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</si>
  <si>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</si>
  <si>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</si>
  <si>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</si>
  <si>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</si>
  <si>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</si>
  <si>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</si>
  <si>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</si>
  <si>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</si>
  <si>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</si>
  <si>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</si>
  <si>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</si>
  <si>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</si>
  <si>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</si>
  <si>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</si>
  <si>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</si>
  <si>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</si>
  <si>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</si>
  <si>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</si>
  <si>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</si>
  <si>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</si>
  <si>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</si>
  <si>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</si>
  <si>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</si>
  <si>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</si>
  <si>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</si>
  <si>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</si>
  <si>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</si>
  <si>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</si>
  <si>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</si>
  <si>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</si>
  <si>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</si>
  <si>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</si>
  <si>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</si>
  <si>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</si>
  <si>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</si>
  <si>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</si>
  <si>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</si>
  <si>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</si>
  <si>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</si>
  <si>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</si>
  <si>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</si>
  <si>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</si>
  <si>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</si>
  <si>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</si>
  <si>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</si>
  <si>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</si>
  <si>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</si>
  <si>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</si>
  <si>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</si>
  <si>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</si>
  <si>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</si>
  <si>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</si>
  <si>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</si>
  <si>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</si>
  <si>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</si>
  <si>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</si>
  <si>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</si>
  <si>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</si>
  <si>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</si>
  <si>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</si>
  <si>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</si>
  <si>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</si>
  <si>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</si>
  <si>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</si>
  <si>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</si>
  <si>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</si>
  <si>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</si>
  <si>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</si>
  <si>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</si>
  <si>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</si>
  <si>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</si>
  <si>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</si>
  <si>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</si>
  <si>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</si>
  <si>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</si>
  <si>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</si>
  <si>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</si>
  <si>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</si>
  <si>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</si>
  <si>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</si>
  <si>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</si>
  <si>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</si>
  <si>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</si>
  <si>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</si>
  <si>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</si>
  <si>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</si>
  <si>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岐阜県池田町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</si>
  <si>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</si>
  <si>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</si>
  <si>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</si>
  <si>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</si>
  <si>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</si>
  <si>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</si>
  <si>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</si>
  <si>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</si>
  <si>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</si>
  <si>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</si>
  <si>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</si>
  <si>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</si>
  <si>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</si>
  <si>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</si>
  <si>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</si>
  <si>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</si>
  <si>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</si>
  <si>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</si>
  <si>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</si>
  <si>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</si>
  <si>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</si>
  <si>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</si>
  <si>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</si>
  <si>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</si>
  <si>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</si>
  <si>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</si>
  <si>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</si>
  <si>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</si>
  <si>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</si>
  <si>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</si>
  <si>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</si>
  <si>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</si>
  <si>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</si>
  <si>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</si>
  <si>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</si>
  <si>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</si>
  <si>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</si>
  <si>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</si>
  <si>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</si>
  <si>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</si>
  <si>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</si>
  <si>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</si>
  <si>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</si>
  <si>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</si>
  <si>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</si>
  <si>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</si>
  <si>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</si>
  <si>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</si>
  <si>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</si>
  <si>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</si>
  <si>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</si>
  <si>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</si>
  <si>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</si>
  <si>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</si>
  <si>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</si>
  <si>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</si>
  <si>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</si>
  <si>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</si>
  <si>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</si>
  <si>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</si>
  <si>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</si>
  <si>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</si>
  <si>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</si>
  <si>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</si>
  <si>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</si>
  <si>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</si>
  <si>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</si>
  <si>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</si>
  <si>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</si>
  <si>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</si>
  <si>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</si>
  <si>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</si>
  <si>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</si>
  <si>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</si>
  <si>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</si>
  <si>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</si>
  <si>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</si>
  <si>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</si>
  <si>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</si>
  <si>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</si>
  <si>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</si>
  <si>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</si>
  <si>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</si>
  <si>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</si>
  <si>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</si>
  <si>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</si>
  <si>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</si>
  <si>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</si>
  <si>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</si>
  <si>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</si>
  <si>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</si>
  <si>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</si>
  <si>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</si>
  <si>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</si>
  <si>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</si>
  <si>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</si>
  <si>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</si>
  <si>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</si>
  <si>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</si>
  <si>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</si>
  <si>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</si>
  <si>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</si>
  <si>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</si>
  <si>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</si>
  <si>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</si>
  <si>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</si>
  <si>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</si>
  <si>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</si>
  <si>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</si>
  <si>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</si>
  <si>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</si>
  <si>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</si>
  <si>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</si>
  <si>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</si>
  <si>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</si>
  <si>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</si>
  <si>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</si>
  <si>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</si>
  <si>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</si>
  <si>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</si>
  <si>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</si>
  <si>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</si>
  <si>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</si>
  <si>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</si>
  <si>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</si>
  <si>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</si>
  <si>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</si>
  <si>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</si>
  <si>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</si>
  <si>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</si>
  <si>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</si>
  <si>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</si>
  <si>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</si>
  <si>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</si>
  <si>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</si>
  <si>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</si>
  <si>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</si>
  <si>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</si>
  <si>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</si>
  <si>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</si>
  <si>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</si>
  <si>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</si>
  <si>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</si>
  <si>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</si>
  <si>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</si>
  <si>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</si>
  <si>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</si>
  <si>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</si>
  <si>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岐阜県池田町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</si>
  <si>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</si>
  <si>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</si>
  <si>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</si>
  <si>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</si>
  <si>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</si>
  <si>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</si>
  <si>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</si>
  <si>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</si>
  <si>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</si>
  <si>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</si>
  <si>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</si>
  <si>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</si>
  <si>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</si>
  <si>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</si>
  <si>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</si>
  <si>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</si>
  <si>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</si>
  <si>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</si>
  <si>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</si>
  <si>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</si>
  <si>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</si>
  <si>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</si>
  <si>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</si>
  <si>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</si>
  <si>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</si>
  <si>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</si>
  <si>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</si>
  <si>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</si>
  <si>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</si>
  <si>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</si>
  <si>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</si>
  <si>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</si>
  <si>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</si>
  <si>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</si>
  <si>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</si>
  <si>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</si>
  <si>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</si>
  <si>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</si>
  <si>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</si>
  <si>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</si>
  <si>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</si>
  <si>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</si>
  <si>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</si>
  <si>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</si>
  <si>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</si>
  <si>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</si>
  <si>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</si>
  <si>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</si>
  <si>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</si>
  <si>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</si>
  <si>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</si>
  <si>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</si>
  <si>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</si>
  <si>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</si>
  <si>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</si>
  <si>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</si>
  <si>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</si>
  <si>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</si>
  <si>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</si>
  <si>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</si>
  <si>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</si>
  <si>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</si>
  <si>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</si>
  <si>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</si>
  <si>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</si>
  <si>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</si>
  <si>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</si>
  <si>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</si>
  <si>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</si>
  <si>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</si>
  <si>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</si>
  <si>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</si>
  <si>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</si>
  <si>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</si>
  <si>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</si>
  <si>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</si>
  <si>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</si>
  <si>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</si>
  <si>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</si>
  <si>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</si>
  <si>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</si>
  <si>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</si>
  <si>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</si>
  <si>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</si>
  <si>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</si>
  <si>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</si>
  <si>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</si>
  <si>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</si>
  <si>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</si>
  <si>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</si>
  <si>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</si>
  <si>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</si>
  <si>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</si>
  <si>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</si>
  <si>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</si>
  <si>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</si>
  <si>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</si>
  <si>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</si>
  <si>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</si>
  <si>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</si>
  <si>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</si>
  <si>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</si>
  <si>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</si>
  <si>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</si>
  <si>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</si>
  <si>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</si>
  <si>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</si>
  <si>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</si>
  <si>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</si>
  <si>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</si>
  <si>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</si>
  <si>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</si>
  <si>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</si>
  <si>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</si>
  <si>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</si>
  <si>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</si>
  <si>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</si>
  <si>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</si>
  <si>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</si>
  <si>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</si>
  <si>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</si>
  <si>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</si>
  <si>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</si>
  <si>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</si>
  <si>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</si>
  <si>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</si>
  <si>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</si>
  <si>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</si>
  <si>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</si>
  <si>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</si>
  <si>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</si>
  <si>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</si>
  <si>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</si>
  <si>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</si>
  <si>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</si>
  <si>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</si>
  <si>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</si>
  <si>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</si>
  <si>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</si>
  <si>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</si>
  <si>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</si>
  <si>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</si>
  <si>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</si>
  <si>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</si>
  <si>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</si>
  <si>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</si>
  <si>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</si>
  <si>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</si>
  <si>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</si>
  <si>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</si>
  <si>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</si>
  <si>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</si>
  <si>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</si>
  <si>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</si>
  <si>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</si>
  <si>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</si>
  <si>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</si>
  <si>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</si>
  <si>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</si>
  <si>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</si>
  <si>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</si>
  <si>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</si>
  <si>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</si>
  <si>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</si>
  <si>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</si>
  <si>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</si>
  <si>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</si>
  <si>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</si>
  <si>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</si>
  <si>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</si>
  <si>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</si>
  <si>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</si>
  <si>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</si>
  <si>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</si>
  <si>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</si>
  <si>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</si>
  <si>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</si>
  <si>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</si>
  <si>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</si>
  <si>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</si>
  <si>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</si>
  <si>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</si>
  <si>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</si>
  <si>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</si>
  <si>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</si>
  <si>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4.39</t>
  </si>
  <si>
    <t>▲ 1.98</t>
  </si>
  <si>
    <t>▲ 2.00</t>
  </si>
  <si>
    <t>▲ 1.27</t>
  </si>
  <si>
    <t>水道事業会計</t>
  </si>
  <si>
    <t>一般会計</t>
  </si>
  <si>
    <t>国民健康保険特別会計</t>
  </si>
  <si>
    <t>温泉施設特別会計</t>
  </si>
  <si>
    <t>公共下水道事業特別会計</t>
  </si>
  <si>
    <t>後期高齢者医療事業特別会計</t>
  </si>
  <si>
    <t>農業集落排水事業特別会計</t>
  </si>
  <si>
    <t>その他会計（赤字）</t>
  </si>
  <si>
    <t>その他会計（黒字）</t>
  </si>
  <si>
    <t>池田町土地開発公社</t>
    <rPh sb="0" eb="3">
      <t>イケダチョウ</t>
    </rPh>
    <rPh sb="3" eb="5">
      <t>トチ</t>
    </rPh>
    <rPh sb="5" eb="7">
      <t>カイハツ</t>
    </rPh>
    <rPh sb="7" eb="9">
      <t>コウシャ</t>
    </rPh>
    <phoneticPr fontId="2"/>
  </si>
  <si>
    <t>大垣衛生施設組合</t>
  </si>
  <si>
    <t>揖斐川水防事務組合</t>
  </si>
  <si>
    <t>揖斐郡養基小学校養基保育所組合</t>
  </si>
  <si>
    <t>岐阜県市町村会館組合</t>
  </si>
  <si>
    <t>樫原谷林野組合</t>
  </si>
  <si>
    <t>足打谷林野組合</t>
  </si>
  <si>
    <t>岐阜県市町村職員退職手当組合</t>
  </si>
  <si>
    <t>大垣消防組合</t>
  </si>
  <si>
    <t>西濃環境整備組合</t>
  </si>
  <si>
    <t>揖斐広域連合（一般会計分）</t>
    <rPh sb="7" eb="9">
      <t>イッパン</t>
    </rPh>
    <phoneticPr fontId="2"/>
  </si>
  <si>
    <t>揖斐広域連合（介護保険事業会計分）</t>
  </si>
  <si>
    <t>揖斐広域連合（老人福祉施設特別会計分）</t>
  </si>
  <si>
    <t>岐阜県後期高齢者医療広域連合（一般会計分）</t>
  </si>
  <si>
    <t>岐阜県後期高齢者医療広域連合（特別会計分）</t>
  </si>
  <si>
    <t>西美濃さくら苑介護老人保健施設事務組合</t>
  </si>
  <si>
    <t>-</t>
    <phoneticPr fontId="2"/>
  </si>
  <si>
    <t>-</t>
    <phoneticPr fontId="2"/>
  </si>
  <si>
    <t>-</t>
    <phoneticPr fontId="2"/>
  </si>
  <si>
    <t>基金から353百万円繰入</t>
    <rPh sb="0" eb="2">
      <t>キキン</t>
    </rPh>
    <rPh sb="7" eb="9">
      <t>ヒャクマン</t>
    </rPh>
    <rPh sb="9" eb="10">
      <t>エン</t>
    </rPh>
    <rPh sb="10" eb="11">
      <t>グ</t>
    </rPh>
    <rPh sb="11" eb="12">
      <t>イ</t>
    </rPh>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</si>
  <si>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</si>
  <si>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</si>
  <si>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</si>
  <si>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</si>
  <si>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</si>
  <si>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</si>
  <si>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</si>
  <si>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</si>
  <si>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</si>
  <si>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基金から720百万円繰入</t>
    <phoneticPr fontId="2"/>
  </si>
  <si>
    <t>基金から50百万円繰入</t>
    <phoneticPr fontId="2"/>
  </si>
  <si>
    <t>基金から99百万円繰入</t>
    <phoneticPr fontId="2"/>
  </si>
  <si>
    <t>基金から2百万円繰入</t>
    <phoneticPr fontId="2"/>
  </si>
  <si>
    <t>○</t>
  </si>
  <si>
    <t>-</t>
    <phoneticPr fontId="2"/>
  </si>
  <si>
    <t>-</t>
    <phoneticPr fontId="2"/>
  </si>
  <si>
    <t>ふるさと支援まちづくり基金</t>
    <rPh sb="4" eb="6">
      <t>シエン</t>
    </rPh>
    <rPh sb="11" eb="13">
      <t>キキン</t>
    </rPh>
    <phoneticPr fontId="11"/>
  </si>
  <si>
    <t>地域福祉事業基金</t>
    <phoneticPr fontId="11"/>
  </si>
  <si>
    <t>公共下水道基金</t>
    <phoneticPr fontId="11"/>
  </si>
  <si>
    <t>ふるさと農村活性化対策基金</t>
    <phoneticPr fontId="11"/>
  </si>
  <si>
    <t>ふるさと創生基金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</si>
  <si>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</si>
  <si>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</si>
  <si>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</si>
  <si>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と比べて高い傾向にある。将来負担比率については、基金による充当可能財源の増加により、昨年と比較すると低くなっている。償却率については、財源の厳しさから老朽化した施設の更新が進んおらず、類似団体平均より高くなっている。今後は少子高齢化や人口減少などに伴う将来の需要を見通した上で、公共施設の規模の縮小や統合、廃止なども検討し、また老朽化した施設を長寿命化し、新規整備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</si>
  <si>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</si>
  <si>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</si>
  <si>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</si>
  <si>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</si>
  <si>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</si>
  <si>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</si>
  <si>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値より高い水準にあるが、昨年と比較すると減少傾向にある。しかし、今後老朽化した施設の更新を控えているため、これまで以上に公債費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</si>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</sst>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AB50-44AD-8907-43A76AC0DF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81790</c:v>
                </c:pt>
                <c:pt idx="1">
                  <c:v>42622</c:v>
                </c:pt>
                <c:pt idx="2">
                  <c:v>42833</c:v>
                </c:pt>
                <c:pt idx="3">
                  <c:v>120323</c:v>
                </c:pt>
                <c:pt idx="4">
                  <c:v>49229</c:v>
                </c:pt>
              </c:numCache>
            </c:numRef>
          </c:val>
          <c:smooth val="0"/>
          <c:extLst xmlns:c16r2="http://schemas.microsoft.com/office/drawing/2015/06/chart">
            <c:ext xmlns:c16="http://schemas.microsoft.com/office/drawing/2014/chart" uri="{C3380CC4-5D6E-409C-BE32-E72D297353CC}">
              <c16:uniqueId val="{00000001-AB50-44AD-8907-43A76AC0DF83}"/>
            </c:ext>
          </c:extLst>
        </c:ser>
        <c:dLbls>
          <c:showLegendKey val="0"/>
          <c:showVal val="0"/>
          <c:showCatName val="0"/>
          <c:showSerName val="0"/>
          <c:showPercent val="0"/>
          <c:showBubbleSize val="0"/>
        </c:dLbls>
        <c:marker val="1"/>
        <c:smooth val="0"/>
        <c:axId val="52931200"/>
        <c:axId val="52945664"/>
      </c:lineChart>
      <c:catAx>
        <c:axId val="52931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45664"/>
        <c:crosses val="autoZero"/>
        <c:auto val="1"/>
        <c:lblAlgn val="ctr"/>
        <c:lblOffset val="100"/>
        <c:tickLblSkip val="1"/>
        <c:tickMarkSkip val="1"/>
        <c:noMultiLvlLbl val="0"/>
      </c:catAx>
      <c:valAx>
        <c:axId val="52945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31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11.01</c:v>
                </c:pt>
                <c:pt idx="1">
                  <c:v>6.47</c:v>
                </c:pt>
                <c:pt idx="2">
                  <c:v>7.57</c:v>
                </c:pt>
                <c:pt idx="3">
                  <c:v>6.46</c:v>
                </c:pt>
                <c:pt idx="4">
                  <c:v>5.48</c:v>
                </c:pt>
              </c:numCache>
            </c:numRef>
          </c:val>
          <c:extLst xmlns:c16r2="http://schemas.microsoft.com/office/drawing/2015/06/chart">
            <c:ext xmlns:c16="http://schemas.microsoft.com/office/drawing/2014/chart" uri="{C3380CC4-5D6E-409C-BE32-E72D297353CC}">
              <c16:uniqueId val="{00000000-3747-4DF2-AEC0-FE2748CC47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33.93</c:v>
                </c:pt>
                <c:pt idx="1">
                  <c:v>33.68</c:v>
                </c:pt>
                <c:pt idx="2">
                  <c:v>30.24</c:v>
                </c:pt>
                <c:pt idx="3">
                  <c:v>29.73</c:v>
                </c:pt>
                <c:pt idx="4">
                  <c:v>29.21</c:v>
                </c:pt>
              </c:numCache>
            </c:numRef>
          </c:val>
          <c:extLst xmlns:c16r2="http://schemas.microsoft.com/office/drawing/2015/06/chart">
            <c:ext xmlns:c16="http://schemas.microsoft.com/office/drawing/2014/chart" uri="{C3380CC4-5D6E-409C-BE32-E72D297353CC}">
              <c16:uniqueId val="{00000001-3747-4DF2-AEC0-FE2748CC4718}"/>
            </c:ext>
          </c:extLst>
        </c:ser>
        <c:dLbls>
          <c:showLegendKey val="0"/>
          <c:showVal val="0"/>
          <c:showCatName val="0"/>
          <c:showSerName val="0"/>
          <c:showPercent val="0"/>
          <c:showBubbleSize val="0"/>
        </c:dLbls>
        <c:gapWidth val="250"/>
        <c:overlap val="100"/>
        <c:axId val="149161088"/>
        <c:axId val="14916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2.93</c:v>
                </c:pt>
                <c:pt idx="1">
                  <c:v>-4.3899999999999997</c:v>
                </c:pt>
                <c:pt idx="2">
                  <c:v>-1.98</c:v>
                </c:pt>
                <c:pt idx="3">
                  <c:v>-2</c:v>
                </c:pt>
                <c:pt idx="4">
                  <c:v>-1.27</c:v>
                </c:pt>
              </c:numCache>
            </c:numRef>
          </c:val>
          <c:smooth val="0"/>
          <c:extLst xmlns:c16r2="http://schemas.microsoft.com/office/drawing/2015/06/chart">
            <c:ext xmlns:c16="http://schemas.microsoft.com/office/drawing/2014/chart" uri="{C3380CC4-5D6E-409C-BE32-E72D297353CC}">
              <c16:uniqueId val="{00000002-3747-4DF2-AEC0-FE2748CC4718}"/>
            </c:ext>
          </c:extLst>
        </c:ser>
        <c:dLbls>
          <c:showLegendKey val="0"/>
          <c:showVal val="0"/>
          <c:showCatName val="0"/>
          <c:showSerName val="0"/>
          <c:showPercent val="0"/>
          <c:showBubbleSize val="0"/>
        </c:dLbls>
        <c:marker val="1"/>
        <c:smooth val="0"/>
        <c:axId val="149161088"/>
        <c:axId val="149163008"/>
      </c:lineChart>
      <c:catAx>
        <c:axId val="14916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163008"/>
        <c:crosses val="autoZero"/>
        <c:auto val="1"/>
        <c:lblAlgn val="ctr"/>
        <c:lblOffset val="100"/>
        <c:tickLblSkip val="1"/>
        <c:tickMarkSkip val="1"/>
        <c:noMultiLvlLbl val="0"/>
      </c:catAx>
      <c:valAx>
        <c:axId val="14916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6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0.33</c:v>
                </c:pt>
                <c:pt idx="2">
                  <c:v>#N/A</c:v>
                </c:pt>
                <c:pt idx="3">
                  <c:v>0.46</c:v>
                </c:pt>
                <c:pt idx="4">
                  <c:v>#N/A</c:v>
                </c:pt>
                <c:pt idx="5">
                  <c:v>0.09</c:v>
                </c:pt>
                <c:pt idx="6">
                  <c:v>#N/A</c:v>
                </c:pt>
                <c:pt idx="7">
                  <c:v>0.22</c:v>
                </c:pt>
                <c:pt idx="8">
                  <c:v>0</c:v>
                </c:pt>
                <c:pt idx="9">
                  <c:v>0</c:v>
                </c:pt>
              </c:numCache>
            </c:numRef>
          </c:val>
          <c:extLst xmlns:c16r2="http://schemas.microsoft.com/office/drawing/2015/06/chart">
            <c:ext xmlns:c16="http://schemas.microsoft.com/office/drawing/2014/chart" uri="{C3380CC4-5D6E-409C-BE32-E72D297353CC}">
              <c16:uniqueId val="{00000000-2080-41E5-9CD2-D93CB851E2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80-41E5-9CD2-D93CB851E2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080-41E5-9CD2-D93CB851E25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080-41E5-9CD2-D93CB851E25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080-41E5-9CD2-D93CB851E25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080-41E5-9CD2-D93CB851E25D}"/>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c:v>
                </c:pt>
                <c:pt idx="4">
                  <c:v>#N/A</c:v>
                </c:pt>
                <c:pt idx="5">
                  <c:v>0.08</c:v>
                </c:pt>
                <c:pt idx="6">
                  <c:v>#N/A</c:v>
                </c:pt>
                <c:pt idx="7">
                  <c:v>0.22</c:v>
                </c:pt>
                <c:pt idx="8">
                  <c:v>#N/A</c:v>
                </c:pt>
                <c:pt idx="9">
                  <c:v>0.31</c:v>
                </c:pt>
              </c:numCache>
            </c:numRef>
          </c:val>
          <c:extLst xmlns:c16r2="http://schemas.microsoft.com/office/drawing/2015/06/chart">
            <c:ext xmlns:c16="http://schemas.microsoft.com/office/drawing/2014/chart" uri="{C3380CC4-5D6E-409C-BE32-E72D297353CC}">
              <c16:uniqueId val="{00000006-2080-41E5-9CD2-D93CB851E25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1.67</c:v>
                </c:pt>
                <c:pt idx="2">
                  <c:v>#N/A</c:v>
                </c:pt>
                <c:pt idx="3">
                  <c:v>0.86</c:v>
                </c:pt>
                <c:pt idx="4">
                  <c:v>#N/A</c:v>
                </c:pt>
                <c:pt idx="5">
                  <c:v>0.44</c:v>
                </c:pt>
                <c:pt idx="6">
                  <c:v>#N/A</c:v>
                </c:pt>
                <c:pt idx="7">
                  <c:v>1.73</c:v>
                </c:pt>
                <c:pt idx="8">
                  <c:v>#N/A</c:v>
                </c:pt>
                <c:pt idx="9">
                  <c:v>4.04</c:v>
                </c:pt>
              </c:numCache>
            </c:numRef>
          </c:val>
          <c:extLst xmlns:c16r2="http://schemas.microsoft.com/office/drawing/2015/06/chart">
            <c:ext xmlns:c16="http://schemas.microsoft.com/office/drawing/2014/chart" uri="{C3380CC4-5D6E-409C-BE32-E72D297353CC}">
              <c16:uniqueId val="{00000007-2080-41E5-9CD2-D93CB851E2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c:v>
                </c:pt>
                <c:pt idx="2">
                  <c:v>#N/A</c:v>
                </c:pt>
                <c:pt idx="3">
                  <c:v>6.47</c:v>
                </c:pt>
                <c:pt idx="4">
                  <c:v>#N/A</c:v>
                </c:pt>
                <c:pt idx="5">
                  <c:v>7.57</c:v>
                </c:pt>
                <c:pt idx="6">
                  <c:v>#N/A</c:v>
                </c:pt>
                <c:pt idx="7">
                  <c:v>6.45</c:v>
                </c:pt>
                <c:pt idx="8">
                  <c:v>#N/A</c:v>
                </c:pt>
                <c:pt idx="9">
                  <c:v>5.47</c:v>
                </c:pt>
              </c:numCache>
            </c:numRef>
          </c:val>
          <c:extLst xmlns:c16r2="http://schemas.microsoft.com/office/drawing/2015/06/chart">
            <c:ext xmlns:c16="http://schemas.microsoft.com/office/drawing/2014/chart" uri="{C3380CC4-5D6E-409C-BE32-E72D297353CC}">
              <c16:uniqueId val="{00000008-2080-41E5-9CD2-D93CB851E2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26.82</c:v>
                </c:pt>
                <c:pt idx="2">
                  <c:v>#N/A</c:v>
                </c:pt>
                <c:pt idx="3">
                  <c:v>20.93</c:v>
                </c:pt>
                <c:pt idx="4">
                  <c:v>#N/A</c:v>
                </c:pt>
                <c:pt idx="5">
                  <c:v>18.149999999999999</c:v>
                </c:pt>
                <c:pt idx="6">
                  <c:v>#N/A</c:v>
                </c:pt>
                <c:pt idx="7">
                  <c:v>12.95</c:v>
                </c:pt>
                <c:pt idx="8">
                  <c:v>#N/A</c:v>
                </c:pt>
                <c:pt idx="9">
                  <c:v>13.29</c:v>
                </c:pt>
              </c:numCache>
            </c:numRef>
          </c:val>
          <c:extLst xmlns:c16r2="http://schemas.microsoft.com/office/drawing/2015/06/chart">
            <c:ext xmlns:c16="http://schemas.microsoft.com/office/drawing/2014/chart" uri="{C3380CC4-5D6E-409C-BE32-E72D297353CC}">
              <c16:uniqueId val="{00000009-2080-41E5-9CD2-D93CB851E25D}"/>
            </c:ext>
          </c:extLst>
        </c:ser>
        <c:dLbls>
          <c:showLegendKey val="0"/>
          <c:showVal val="0"/>
          <c:showCatName val="0"/>
          <c:showSerName val="0"/>
          <c:showPercent val="0"/>
          <c:showBubbleSize val="0"/>
        </c:dLbls>
        <c:gapWidth val="150"/>
        <c:overlap val="100"/>
        <c:axId val="149572608"/>
        <c:axId val="149594880"/>
      </c:barChart>
      <c:catAx>
        <c:axId val="1495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594880"/>
        <c:crosses val="autoZero"/>
        <c:auto val="1"/>
        <c:lblAlgn val="ctr"/>
        <c:lblOffset val="100"/>
        <c:tickLblSkip val="1"/>
        <c:tickMarkSkip val="1"/>
        <c:noMultiLvlLbl val="0"/>
      </c:catAx>
      <c:valAx>
        <c:axId val="14959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57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690</c:v>
                </c:pt>
                <c:pt idx="5">
                  <c:v>751</c:v>
                </c:pt>
                <c:pt idx="8">
                  <c:v>718</c:v>
                </c:pt>
                <c:pt idx="11">
                  <c:v>737</c:v>
                </c:pt>
                <c:pt idx="14">
                  <c:v>753</c:v>
                </c:pt>
              </c:numCache>
            </c:numRef>
          </c:val>
          <c:extLst xmlns:c16r2="http://schemas.microsoft.com/office/drawing/2015/06/chart">
            <c:ext xmlns:c16="http://schemas.microsoft.com/office/drawing/2014/chart" uri="{C3380CC4-5D6E-409C-BE32-E72D297353CC}">
              <c16:uniqueId val="{00000000-56FC-432B-9823-5E274BA715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6FC-432B-9823-5E274BA715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15</c:v>
                </c:pt>
                <c:pt idx="6">
                  <c:v>10</c:v>
                </c:pt>
                <c:pt idx="9">
                  <c:v>5</c:v>
                </c:pt>
                <c:pt idx="12">
                  <c:v>2</c:v>
                </c:pt>
              </c:numCache>
            </c:numRef>
          </c:val>
          <c:extLst xmlns:c16r2="http://schemas.microsoft.com/office/drawing/2015/06/chart">
            <c:ext xmlns:c16="http://schemas.microsoft.com/office/drawing/2014/chart" uri="{C3380CC4-5D6E-409C-BE32-E72D297353CC}">
              <c16:uniqueId val="{00000002-56FC-432B-9823-5E274BA715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128</c:v>
                </c:pt>
                <c:pt idx="3">
                  <c:v>115</c:v>
                </c:pt>
                <c:pt idx="6">
                  <c:v>79</c:v>
                </c:pt>
                <c:pt idx="9">
                  <c:v>56</c:v>
                </c:pt>
                <c:pt idx="12">
                  <c:v>60</c:v>
                </c:pt>
              </c:numCache>
            </c:numRef>
          </c:val>
          <c:extLst xmlns:c16r2="http://schemas.microsoft.com/office/drawing/2015/06/chart">
            <c:ext xmlns:c16="http://schemas.microsoft.com/office/drawing/2014/chart" uri="{C3380CC4-5D6E-409C-BE32-E72D297353CC}">
              <c16:uniqueId val="{00000003-56FC-432B-9823-5E274BA715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280</c:v>
                </c:pt>
                <c:pt idx="3">
                  <c:v>341</c:v>
                </c:pt>
                <c:pt idx="6">
                  <c:v>345</c:v>
                </c:pt>
                <c:pt idx="9">
                  <c:v>358</c:v>
                </c:pt>
                <c:pt idx="12">
                  <c:v>370</c:v>
                </c:pt>
              </c:numCache>
            </c:numRef>
          </c:val>
          <c:extLst xmlns:c16r2="http://schemas.microsoft.com/office/drawing/2015/06/chart">
            <c:ext xmlns:c16="http://schemas.microsoft.com/office/drawing/2014/chart" uri="{C3380CC4-5D6E-409C-BE32-E72D297353CC}">
              <c16:uniqueId val="{00000004-56FC-432B-9823-5E274BA715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FC-432B-9823-5E274BA715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6FC-432B-9823-5E274BA715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637</c:v>
                </c:pt>
                <c:pt idx="3">
                  <c:v>667</c:v>
                </c:pt>
                <c:pt idx="6">
                  <c:v>658</c:v>
                </c:pt>
                <c:pt idx="9">
                  <c:v>665</c:v>
                </c:pt>
                <c:pt idx="12">
                  <c:v>690</c:v>
                </c:pt>
              </c:numCache>
            </c:numRef>
          </c:val>
          <c:extLst xmlns:c16r2="http://schemas.microsoft.com/office/drawing/2015/06/chart">
            <c:ext xmlns:c16="http://schemas.microsoft.com/office/drawing/2014/chart" uri="{C3380CC4-5D6E-409C-BE32-E72D297353CC}">
              <c16:uniqueId val="{00000007-56FC-432B-9823-5E274BA7158F}"/>
            </c:ext>
          </c:extLst>
        </c:ser>
        <c:dLbls>
          <c:showLegendKey val="0"/>
          <c:showVal val="0"/>
          <c:showCatName val="0"/>
          <c:showSerName val="0"/>
          <c:showPercent val="0"/>
          <c:showBubbleSize val="0"/>
        </c:dLbls>
        <c:gapWidth val="100"/>
        <c:overlap val="100"/>
        <c:axId val="149329792"/>
        <c:axId val="14942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378</c:v>
                </c:pt>
                <c:pt idx="2">
                  <c:v>#N/A</c:v>
                </c:pt>
                <c:pt idx="3">
                  <c:v>#N/A</c:v>
                </c:pt>
                <c:pt idx="4">
                  <c:v>387</c:v>
                </c:pt>
                <c:pt idx="5">
                  <c:v>#N/A</c:v>
                </c:pt>
                <c:pt idx="6">
                  <c:v>#N/A</c:v>
                </c:pt>
                <c:pt idx="7">
                  <c:v>374</c:v>
                </c:pt>
                <c:pt idx="8">
                  <c:v>#N/A</c:v>
                </c:pt>
                <c:pt idx="9">
                  <c:v>#N/A</c:v>
                </c:pt>
                <c:pt idx="10">
                  <c:v>347</c:v>
                </c:pt>
                <c:pt idx="11">
                  <c:v>#N/A</c:v>
                </c:pt>
                <c:pt idx="12">
                  <c:v>#N/A</c:v>
                </c:pt>
                <c:pt idx="13">
                  <c:v>369</c:v>
                </c:pt>
                <c:pt idx="14">
                  <c:v>#N/A</c:v>
                </c:pt>
              </c:numCache>
            </c:numRef>
          </c:val>
          <c:smooth val="0"/>
          <c:extLst xmlns:c16r2="http://schemas.microsoft.com/office/drawing/2015/06/chart">
            <c:ext xmlns:c16="http://schemas.microsoft.com/office/drawing/2014/chart" uri="{C3380CC4-5D6E-409C-BE32-E72D297353CC}">
              <c16:uniqueId val="{00000008-56FC-432B-9823-5E274BA7158F}"/>
            </c:ext>
          </c:extLst>
        </c:ser>
        <c:dLbls>
          <c:showLegendKey val="0"/>
          <c:showVal val="0"/>
          <c:showCatName val="0"/>
          <c:showSerName val="0"/>
          <c:showPercent val="0"/>
          <c:showBubbleSize val="0"/>
        </c:dLbls>
        <c:marker val="1"/>
        <c:smooth val="0"/>
        <c:axId val="149329792"/>
        <c:axId val="149422080"/>
      </c:lineChart>
      <c:catAx>
        <c:axId val="1493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422080"/>
        <c:crosses val="autoZero"/>
        <c:auto val="1"/>
        <c:lblAlgn val="ctr"/>
        <c:lblOffset val="100"/>
        <c:tickLblSkip val="1"/>
        <c:tickMarkSkip val="1"/>
        <c:noMultiLvlLbl val="0"/>
      </c:catAx>
      <c:valAx>
        <c:axId val="14942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8841</c:v>
                </c:pt>
                <c:pt idx="5">
                  <c:v>8765</c:v>
                </c:pt>
                <c:pt idx="8">
                  <c:v>8873</c:v>
                </c:pt>
                <c:pt idx="11">
                  <c:v>8846</c:v>
                </c:pt>
                <c:pt idx="14">
                  <c:v>8580</c:v>
                </c:pt>
              </c:numCache>
            </c:numRef>
          </c:val>
          <c:extLst xmlns:c16r2="http://schemas.microsoft.com/office/drawing/2015/06/chart">
            <c:ext xmlns:c16="http://schemas.microsoft.com/office/drawing/2014/chart" uri="{C3380CC4-5D6E-409C-BE32-E72D297353CC}">
              <c16:uniqueId val="{00000000-CE2C-4FF4-96DB-8283D2748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c:v>
                </c:pt>
                <c:pt idx="5">
                  <c:v>38</c:v>
                </c:pt>
                <c:pt idx="8">
                  <c:v>35</c:v>
                </c:pt>
                <c:pt idx="11">
                  <c:v>20</c:v>
                </c:pt>
                <c:pt idx="14">
                  <c:v>6</c:v>
                </c:pt>
              </c:numCache>
            </c:numRef>
          </c:val>
          <c:extLst xmlns:c16r2="http://schemas.microsoft.com/office/drawing/2015/06/chart">
            <c:ext xmlns:c16="http://schemas.microsoft.com/office/drawing/2014/chart" uri="{C3380CC4-5D6E-409C-BE32-E72D297353CC}">
              <c16:uniqueId val="{00000001-CE2C-4FF4-96DB-8283D2748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2324</c:v>
                </c:pt>
                <c:pt idx="5">
                  <c:v>2328</c:v>
                </c:pt>
                <c:pt idx="8">
                  <c:v>2229</c:v>
                </c:pt>
                <c:pt idx="11">
                  <c:v>2283</c:v>
                </c:pt>
                <c:pt idx="14">
                  <c:v>3044</c:v>
                </c:pt>
              </c:numCache>
            </c:numRef>
          </c:val>
          <c:extLst xmlns:c16r2="http://schemas.microsoft.com/office/drawing/2015/06/chart">
            <c:ext xmlns:c16="http://schemas.microsoft.com/office/drawing/2014/chart" uri="{C3380CC4-5D6E-409C-BE32-E72D297353CC}">
              <c16:uniqueId val="{00000002-CE2C-4FF4-96DB-8283D2748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2C-4FF4-96DB-8283D2748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2C-4FF4-96DB-8283D2748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2C-4FF4-96DB-8283D2748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720</c:v>
                </c:pt>
                <c:pt idx="3">
                  <c:v>707</c:v>
                </c:pt>
                <c:pt idx="6">
                  <c:v>796</c:v>
                </c:pt>
                <c:pt idx="9">
                  <c:v>753</c:v>
                </c:pt>
                <c:pt idx="12">
                  <c:v>739</c:v>
                </c:pt>
              </c:numCache>
            </c:numRef>
          </c:val>
          <c:extLst xmlns:c16r2="http://schemas.microsoft.com/office/drawing/2015/06/chart">
            <c:ext xmlns:c16="http://schemas.microsoft.com/office/drawing/2014/chart" uri="{C3380CC4-5D6E-409C-BE32-E72D297353CC}">
              <c16:uniqueId val="{00000006-CE2C-4FF4-96DB-8283D2748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481</c:v>
                </c:pt>
                <c:pt idx="3">
                  <c:v>445</c:v>
                </c:pt>
                <c:pt idx="6">
                  <c:v>467</c:v>
                </c:pt>
                <c:pt idx="9">
                  <c:v>518</c:v>
                </c:pt>
                <c:pt idx="12">
                  <c:v>531</c:v>
                </c:pt>
              </c:numCache>
            </c:numRef>
          </c:val>
          <c:extLst xmlns:c16r2="http://schemas.microsoft.com/office/drawing/2015/06/chart">
            <c:ext xmlns:c16="http://schemas.microsoft.com/office/drawing/2014/chart" uri="{C3380CC4-5D6E-409C-BE32-E72D297353CC}">
              <c16:uniqueId val="{00000007-CE2C-4FF4-96DB-8283D2748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4728</c:v>
                </c:pt>
                <c:pt idx="3">
                  <c:v>4892</c:v>
                </c:pt>
                <c:pt idx="6">
                  <c:v>4743</c:v>
                </c:pt>
                <c:pt idx="9">
                  <c:v>5157</c:v>
                </c:pt>
                <c:pt idx="12">
                  <c:v>5121</c:v>
                </c:pt>
              </c:numCache>
            </c:numRef>
          </c:val>
          <c:extLst xmlns:c16r2="http://schemas.microsoft.com/office/drawing/2015/06/chart">
            <c:ext xmlns:c16="http://schemas.microsoft.com/office/drawing/2014/chart" uri="{C3380CC4-5D6E-409C-BE32-E72D297353CC}">
              <c16:uniqueId val="{00000008-CE2C-4FF4-96DB-8283D2748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597</c:v>
                </c:pt>
                <c:pt idx="3">
                  <c:v>488</c:v>
                </c:pt>
                <c:pt idx="6">
                  <c:v>363</c:v>
                </c:pt>
                <c:pt idx="9">
                  <c:v>306</c:v>
                </c:pt>
                <c:pt idx="12">
                  <c:v>194</c:v>
                </c:pt>
              </c:numCache>
            </c:numRef>
          </c:val>
          <c:extLst xmlns:c16r2="http://schemas.microsoft.com/office/drawing/2015/06/chart">
            <c:ext xmlns:c16="http://schemas.microsoft.com/office/drawing/2014/chart" uri="{C3380CC4-5D6E-409C-BE32-E72D297353CC}">
              <c16:uniqueId val="{00000009-CE2C-4FF4-96DB-8283D2748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7159</c:v>
                </c:pt>
                <c:pt idx="3">
                  <c:v>7236</c:v>
                </c:pt>
                <c:pt idx="6">
                  <c:v>7356</c:v>
                </c:pt>
                <c:pt idx="9">
                  <c:v>8083</c:v>
                </c:pt>
                <c:pt idx="12">
                  <c:v>8300</c:v>
                </c:pt>
              </c:numCache>
            </c:numRef>
          </c:val>
          <c:extLst xmlns:c16r2="http://schemas.microsoft.com/office/drawing/2015/06/chart">
            <c:ext xmlns:c16="http://schemas.microsoft.com/office/drawing/2014/chart" uri="{C3380CC4-5D6E-409C-BE32-E72D297353CC}">
              <c16:uniqueId val="{0000000A-CE2C-4FF4-96DB-8283D27484DF}"/>
            </c:ext>
          </c:extLst>
        </c:ser>
        <c:dLbls>
          <c:showLegendKey val="0"/>
          <c:showVal val="0"/>
          <c:showCatName val="0"/>
          <c:showSerName val="0"/>
          <c:showPercent val="0"/>
          <c:showBubbleSize val="0"/>
        </c:dLbls>
        <c:gapWidth val="100"/>
        <c:overlap val="100"/>
        <c:axId val="149994112"/>
        <c:axId val="15000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2484</c:v>
                </c:pt>
                <c:pt idx="2">
                  <c:v>#N/A</c:v>
                </c:pt>
                <c:pt idx="3">
                  <c:v>#N/A</c:v>
                </c:pt>
                <c:pt idx="4">
                  <c:v>2637</c:v>
                </c:pt>
                <c:pt idx="5">
                  <c:v>#N/A</c:v>
                </c:pt>
                <c:pt idx="6">
                  <c:v>#N/A</c:v>
                </c:pt>
                <c:pt idx="7">
                  <c:v>2588</c:v>
                </c:pt>
                <c:pt idx="8">
                  <c:v>#N/A</c:v>
                </c:pt>
                <c:pt idx="9">
                  <c:v>#N/A</c:v>
                </c:pt>
                <c:pt idx="10">
                  <c:v>3669</c:v>
                </c:pt>
                <c:pt idx="11">
                  <c:v>#N/A</c:v>
                </c:pt>
                <c:pt idx="12">
                  <c:v>#N/A</c:v>
                </c:pt>
                <c:pt idx="13">
                  <c:v>3256</c:v>
                </c:pt>
                <c:pt idx="14">
                  <c:v>#N/A</c:v>
                </c:pt>
              </c:numCache>
            </c:numRef>
          </c:val>
          <c:smooth val="0"/>
          <c:extLst xmlns:c16r2="http://schemas.microsoft.com/office/drawing/2015/06/chart">
            <c:ext xmlns:c16="http://schemas.microsoft.com/office/drawing/2014/chart" uri="{C3380CC4-5D6E-409C-BE32-E72D297353CC}">
              <c16:uniqueId val="{0000000B-CE2C-4FF4-96DB-8283D27484DF}"/>
            </c:ext>
          </c:extLst>
        </c:ser>
        <c:dLbls>
          <c:showLegendKey val="0"/>
          <c:showVal val="0"/>
          <c:showCatName val="0"/>
          <c:showSerName val="0"/>
          <c:showPercent val="0"/>
          <c:showBubbleSize val="0"/>
        </c:dLbls>
        <c:marker val="1"/>
        <c:smooth val="0"/>
        <c:axId val="149994112"/>
        <c:axId val="150008576"/>
      </c:lineChart>
      <c:catAx>
        <c:axId val="14999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008576"/>
        <c:crosses val="autoZero"/>
        <c:auto val="1"/>
        <c:lblAlgn val="ctr"/>
        <c:lblOffset val="100"/>
        <c:tickLblSkip val="1"/>
        <c:tickMarkSkip val="1"/>
        <c:noMultiLvlLbl val="0"/>
      </c:catAx>
      <c:valAx>
        <c:axId val="1500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9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1641</c:v>
                </c:pt>
                <c:pt idx="1">
                  <c:v>1597</c:v>
                </c:pt>
                <c:pt idx="2">
                  <c:v>1579</c:v>
                </c:pt>
              </c:numCache>
            </c:numRef>
          </c:val>
          <c:extLst xmlns:c16r2="http://schemas.microsoft.com/office/drawing/2015/06/chart">
            <c:ext xmlns:c16="http://schemas.microsoft.com/office/drawing/2014/chart" uri="{C3380CC4-5D6E-409C-BE32-E72D297353CC}">
              <c16:uniqueId val="{00000000-72CC-458F-AD58-E169C78CF2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74</c:v>
                </c:pt>
                <c:pt idx="1">
                  <c:v>74</c:v>
                </c:pt>
                <c:pt idx="2">
                  <c:v>74</c:v>
                </c:pt>
              </c:numCache>
            </c:numRef>
          </c:val>
          <c:extLst xmlns:c16r2="http://schemas.microsoft.com/office/drawing/2015/06/chart">
            <c:ext xmlns:c16="http://schemas.microsoft.com/office/drawing/2014/chart" uri="{C3380CC4-5D6E-409C-BE32-E72D297353CC}">
              <c16:uniqueId val="{00000001-72CC-458F-AD58-E169C78CF2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455</c:v>
                </c:pt>
                <c:pt idx="1">
                  <c:v>551</c:v>
                </c:pt>
                <c:pt idx="2">
                  <c:v>1330</c:v>
                </c:pt>
              </c:numCache>
            </c:numRef>
          </c:val>
          <c:extLst xmlns:c16r2="http://schemas.microsoft.com/office/drawing/2015/06/chart">
            <c:ext xmlns:c16="http://schemas.microsoft.com/office/drawing/2014/chart" uri="{C3380CC4-5D6E-409C-BE32-E72D297353CC}">
              <c16:uniqueId val="{00000002-72CC-458F-AD58-E169C78CF20E}"/>
            </c:ext>
          </c:extLst>
        </c:ser>
        <c:dLbls>
          <c:showLegendKey val="0"/>
          <c:showVal val="0"/>
          <c:showCatName val="0"/>
          <c:showSerName val="0"/>
          <c:showPercent val="0"/>
          <c:showBubbleSize val="0"/>
        </c:dLbls>
        <c:gapWidth val="120"/>
        <c:overlap val="100"/>
        <c:axId val="149772544"/>
        <c:axId val="149778432"/>
      </c:barChart>
      <c:catAx>
        <c:axId val="1497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9778432"/>
        <c:crosses val="autoZero"/>
        <c:auto val="1"/>
        <c:lblAlgn val="ctr"/>
        <c:lblOffset val="100"/>
        <c:tickLblSkip val="1"/>
        <c:tickMarkSkip val="1"/>
        <c:noMultiLvlLbl val="0"/>
      </c:catAx>
      <c:valAx>
        <c:axId val="149778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977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{79E83F35-4FCE-41C0-99A6-C66CC64586B7}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223-4D18-9551-0A8B13AB40B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{13115B03-FC51-4616-ACC9-463A9EB19D41}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23-4D18-9551-0A8B13AB40B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{9509C93C-6462-4D4B-89E1-6084DE6B74C8}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23-4D18-9551-0A8B13AB40B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{F0939DA4-01E6-4364-A1B8-A3726110A802}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23-4D18-9551-0A8B13AB40B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{7828F98C-D652-4A38-B56A-F426B7C90903}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23-4D18-9551-0A8B13AB40B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{F6285EF5-B520-4960-9B99-F74D2869DBC3}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223-4D18-9551-0A8B13AB40B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{77503775-3075-4A16-BB18-CAB1300BA283}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223-4D18-9551-0A8B13AB40B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{47362578-B14D-4961-99C0-8C11B5DD3EDB}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223-4D18-9551-0A8B13AB40B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{83A4B482-8A87-487A-A85F-8CC9443B7009}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223-4D18-9551-0A8B13AB40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pt idx="24">
                  <c:v>57.4</c:v>
                </c:pt>
                <c:pt idx="32">
                  <c:v>57.7</c:v>
                </c:pt>
              </c:numCache>
            </c:numRef>
          </c:xVal>
          <c:yVal>
            <c:numRef>
              <c:f>公会計指標分析・財政指標組合せ分析表!$BP$51:$DC$51</c:f>
              <c:numCache>
                <c:formatCode>#,##0.0;"▲ "#,##0.0</c:formatCode>
                <c:ptCount val="40"/>
                <c:pt idx="16">
                  <c:v>54.8</c:v>
                </c:pt>
                <c:pt idx="24">
                  <c:v>78.900000000000006</c:v>
                </c:pt>
                <c:pt idx="32">
                  <c:v>69.8</c:v>
                </c:pt>
              </c:numCache>
            </c:numRef>
          </c:yVal>
          <c:smooth val="0"/>
          <c:extLst xmlns:c16r2="http://schemas.microsoft.com/office/drawing/2015/06/chart">
            <c:ext xmlns:c16="http://schemas.microsoft.com/office/drawing/2014/chart" uri="{C3380CC4-5D6E-409C-BE32-E72D297353CC}">
              <c16:uniqueId val="{00000009-F223-4D18-9551-0A8B13AB40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{5E7B384E-90EC-45D0-8F3B-4A35B5A7D289}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223-4D18-9551-0A8B13AB40B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{8B64C9C6-36EC-4E08-A82D-8F6AC4AA2EC8}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23-4D18-9551-0A8B13AB40B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{2C49A942-77CD-4E07-9289-98761236D902}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23-4D18-9551-0A8B13AB40B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{568C2274-A704-454B-98DC-1EEB5ACE96A5}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23-4D18-9551-0A8B13AB40B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{754A0BD9-D6CB-4188-AC72-DB27F2C8F7EC}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23-4D18-9551-0A8B13AB40B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{CD53785A-9569-4A47-BBFD-A19135B1298F}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223-4D18-9551-0A8B13AB40B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{CC8015C1-968B-4C96-9DDB-40E744EB1AA0}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223-4D18-9551-0A8B13AB40B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{1B8F441D-B32F-4C92-A969-18D37C79E65A}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223-4D18-9551-0A8B13AB40B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{43BCC5B7-480F-4876-BAD7-80F2D28742B0}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223-4D18-9551-0A8B13AB40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F223-4D18-9551-0A8B13AB40B1}"/>
            </c:ext>
          </c:extLst>
        </c:ser>
        <c:dLbls>
          <c:showLegendKey val="0"/>
          <c:showVal val="1"/>
          <c:showCatName val="0"/>
          <c:showSerName val="0"/>
          <c:showPercent val="0"/>
          <c:showBubbleSize val="0"/>
        </c:dLbls>
        <c:axId val="57715328"/>
        <c:axId val="57733888"/>
      </c:scatterChart>
      <c:valAx>
        <c:axId val="57715328"/>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733888"/>
        <c:crosses val="autoZero"/>
        <c:crossBetween val="midCat"/>
      </c:valAx>
      <c:valAx>
        <c:axId val="57733888"/>
        <c:scaling>
          <c:orientation val="minMax"/>
          <c:max val="9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71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{4FA772F4-3C2E-46F5-8000-6992EE1792D3}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5B4-45E3-89B1-10CA6E4CBF4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{8F3E7EAC-EDFA-4B2C-9C53-2DA849685ED1}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B4-45E3-89B1-10CA6E4CBF4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{E08D5377-D8B8-42A0-A996-7EF47B1110FD}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B4-45E3-89B1-10CA6E4CBF4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{0969167D-3378-45CD-9523-2B4D2A15163E}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B4-45E3-89B1-10CA6E4CBF4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{984AC0F0-84F7-4F88-9CB8-BA85B8E4020F}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B4-45E3-89B1-10CA6E4CBF4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{D66330EB-64B5-487F-8E75-5F2D345C0D9C}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5B4-45E3-89B1-10CA6E4CBF4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{C12AE56A-5C54-4EDD-A635-E20E217BD591}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5B4-45E3-89B1-10CA6E4CBF4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{992CA082-4CFD-43B6-B810-257719A603D8}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5B4-45E3-89B1-10CA6E4CBF4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{7CDB9A16-3C63-4201-994C-B56E79FDB6E0}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5B4-45E3-89B1-10CA6E4CBF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8.8000000000000007</c:v>
                </c:pt>
                <c:pt idx="16">
                  <c:v>8.1</c:v>
                </c:pt>
                <c:pt idx="24">
                  <c:v>7.7</c:v>
                </c:pt>
                <c:pt idx="32">
                  <c:v>7.5</c:v>
                </c:pt>
              </c:numCache>
            </c:numRef>
          </c:xVal>
          <c:yVal>
            <c:numRef>
              <c:f>公会計指標分析・財政指標組合せ分析表!$BP$73:$DC$73</c:f>
              <c:numCache>
                <c:formatCode>#,##0.0;"▲ "#,##0.0</c:formatCode>
                <c:ptCount val="40"/>
                <c:pt idx="0">
                  <c:v>53.4</c:v>
                </c:pt>
                <c:pt idx="8">
                  <c:v>56.8</c:v>
                </c:pt>
                <c:pt idx="16">
                  <c:v>54.8</c:v>
                </c:pt>
                <c:pt idx="24">
                  <c:v>78.900000000000006</c:v>
                </c:pt>
                <c:pt idx="32">
                  <c:v>69.8</c:v>
                </c:pt>
              </c:numCache>
            </c:numRef>
          </c:yVal>
          <c:smooth val="0"/>
          <c:extLst xmlns:c16r2="http://schemas.microsoft.com/office/drawing/2015/06/chart">
            <c:ext xmlns:c16="http://schemas.microsoft.com/office/drawing/2014/chart" uri="{C3380CC4-5D6E-409C-BE32-E72D297353CC}">
              <c16:uniqueId val="{00000009-C5B4-45E3-89B1-10CA6E4CBF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{8A38C4F5-4259-44F8-A742-F1B56C8B9677}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5B4-45E3-89B1-10CA6E4CBF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{005FD8F6-DC33-42F9-8BB8-EFE7BE39C52F}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B4-45E3-89B1-10CA6E4CBF4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{C2C5A673-08B9-4D9C-B5B5-8511D5FE3D7F}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B4-45E3-89B1-10CA6E4CBF4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{D4FA8093-444D-4A38-B350-49D5BB7A9CA3}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B4-45E3-89B1-10CA6E4CBF4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{672CA434-CCAC-4527-87BD-A6C015F5C41C}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B4-45E3-89B1-10CA6E4CBF4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{1691337A-D8F7-4167-AA86-A7420210F941}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5B4-45E3-89B1-10CA6E4CBF4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{6AACC6DD-5F12-4CF7-B7FA-3E9C5E395BDC}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5B4-45E3-89B1-10CA6E4CBF43}"/>
                </c:ext>
              </c:extLst>
            </c:dLbl>
            <c:dLbl>
              <c:idx val="24"/>
              <c:layout>
                <c:manualLayout>
                  <c:x val="-3.034331952600189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{6A3E6AEF-4A87-4838-9EE4-64C12053F3E3}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5B4-45E3-89B1-10CA6E4CBF43}"/>
                </c:ext>
              </c:extLst>
            </c:dLbl>
            <c:dLbl>
              <c:idx val="32"/>
              <c:layout>
                <c:manualLayout>
                  <c:x val="-3.305266371221937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{267676A3-543B-4E09-8F6D-0B9D6CED6277}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5B4-45E3-89B1-10CA6E4CBF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C5B4-45E3-89B1-10CA6E4CBF43}"/>
            </c:ext>
          </c:extLst>
        </c:ser>
        <c:dLbls>
          <c:showLegendKey val="0"/>
          <c:showVal val="1"/>
          <c:showCatName val="0"/>
          <c:showSerName val="0"/>
          <c:showPercent val="0"/>
          <c:showBubbleSize val="0"/>
        </c:dLbls>
        <c:axId val="152835968"/>
        <c:axId val="152850432"/>
      </c:scatterChart>
      <c:valAx>
        <c:axId val="152835968"/>
        <c:scaling>
          <c:orientation val="minMax"/>
          <c:max val="9.799999999999998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850432"/>
        <c:crosses val="autoZero"/>
        <c:crossBetween val="midCat"/>
      </c:valAx>
      <c:valAx>
        <c:axId val="152850432"/>
        <c:scaling>
          <c:orientation val="minMax"/>
          <c:max val="9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835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年度以降減少傾向であるが、平成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369</a:t>
          </a:r>
          <a:r>
            <a:rPr kumimoji="1" lang="ja-JP" altLang="en-US" sz="1400">
              <a:latin typeface="ＭＳ ゴシック" pitchFamily="49" charset="-128"/>
              <a:ea typeface="ＭＳ ゴシック" pitchFamily="49" charset="-128"/>
            </a:rPr>
            <a:t>百万円と前年度と比べ</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元利償還金は近年</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億円台で推移しており、保育園及び小中学校の整備事業が集中したことや臨時財政対策債の元利償還が始まったことにより、平成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までは地方債の元利償還金が重い負担となる見込みである。しかし、事業費補正等基準財政需要額に算入された公債費も増加しているので、差し引きで実質公債費比率の分子は大きく伸びない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年度の将来負担比率の分子は</a:t>
          </a:r>
          <a:r>
            <a:rPr kumimoji="1" lang="en-US" altLang="ja-JP" sz="1400">
              <a:latin typeface="ＭＳ ゴシック" pitchFamily="49" charset="-128"/>
              <a:ea typeface="ＭＳ ゴシック" pitchFamily="49" charset="-128"/>
            </a:rPr>
            <a:t>413</a:t>
          </a:r>
          <a:r>
            <a:rPr kumimoji="1" lang="ja-JP" altLang="en-US" sz="1400">
              <a:latin typeface="ＭＳ ゴシック" pitchFamily="49" charset="-128"/>
              <a:ea typeface="ＭＳ ゴシック" pitchFamily="49" charset="-128"/>
            </a:rPr>
            <a:t>百万円減少した。これは、ふるさと支援まちづくり基金積立金の増により、充当可能基金が</a:t>
          </a:r>
          <a:r>
            <a:rPr kumimoji="1" lang="en-US" altLang="ja-JP" sz="1400">
              <a:latin typeface="ＭＳ ゴシック" pitchFamily="49" charset="-128"/>
              <a:ea typeface="ＭＳ ゴシック" pitchFamily="49" charset="-128"/>
            </a:rPr>
            <a:t>761</a:t>
          </a:r>
          <a:r>
            <a:rPr kumimoji="1" lang="ja-JP" altLang="en-US" sz="1400">
              <a:latin typeface="ＭＳ ゴシック" pitchFamily="49" charset="-128"/>
              <a:ea typeface="ＭＳ ゴシック" pitchFamily="49" charset="-128"/>
            </a:rPr>
            <a:t>百万円増加したことが要因である。今後は後世への負担を少しでも軽減するよう、新規事業の実施などについて総点検を図り、財政の健全化を図っていく。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以降、ふるさと納税の制度改正により、今後ふるさと支援まちづくり寄附金が減少し、基金全体の積立金の減少が見込まれるが、町の発展に必要な施策に重点化を図り、基金の取り崩しを抑え、全体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億円で推移する。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ふるさと支援まちづくり基金：安全で支え合う安心づくり、便利でうるおいのある快適づくり、機能的で創意ある活力づくり、人と地域が輝く文化づくり、協働体制による連帯づくりに関する施策。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地域福祉事業基金：高齢者保健福祉の増進に関する</a:t>
          </a:r>
          <a:r>
            <a:rPr lang="ja-JP" altLang="en-US" sz="1300"/>
            <a:t>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公共下水道基金：公共下水道事業に関する施策。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ふるさと農村活性化対策基金：土地改良施設等の利活用に係る、集落共同活動を支援し、農村の活性化を図るための施策。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ふるさと創生基金：ふるさと創生事業として、宿泊研修施設建設に関する施策。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ふるさと支援まちづくり寄附金の増加による、ふるさと支援まちづくり基金積立金の増。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月以降、ふるさと納税の制度改正により、今後ふるさと支援まちづくり寄附金が減少し、基金積立金の減少が見込まれるが、町の活性化に必要な事業を選択し、基金（寄附金）を有効に活用していく。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社会保障関係経費の増加による変動。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％が適正と言われており、現状では標準財政規模に対する割合は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％となり適正な水準である。しかし、災害など予期せぬ事態に備える必要があるため、今後は基金の取り崩しを抑え、そして過去の実績等を踏まえ、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億円以上を目処に積立を行う。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決算見込みの状況を加味して積み立てを行う。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当町の有形固定資産減価償却率は全国平均より低い水準であるが、築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年を経過した施設が町内施設全体の半分を超えている。今後は公共施設の個別管理計画をもとに、施設の維持管理を適切に進めていく。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0" name="楕円 79"/>
        <xdr:cNvSpPr/>
      </xdr:nvSpPr>
      <xdr:spPr>
        <a:xfrm>
          <a:off x="47117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6276</xdr:rowOff>
    </xdr:from>
    <xdr:ext cx="405111" cy="259045"/>
    <xdr:sp macro="" textlink="">
      <xdr:nvSpPr>
        <xdr:cNvPr id="81" name="有形固定資産減価償却率該当値テキスト"/>
        <xdr:cNvSpPr txBox="1"/>
      </xdr:nvSpPr>
      <xdr:spPr>
        <a:xfrm>
          <a:off x="4813300" y="57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2" name="楕円 81"/>
        <xdr:cNvSpPr/>
      </xdr:nvSpPr>
      <xdr:spPr>
        <a:xfrm>
          <a:off x="4000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34199</xdr:rowOff>
    </xdr:from>
    <xdr:to>
      <xdr:col>23</xdr:col>
      <xdr:colOff>85725</xdr:colOff>
      <xdr:row>30</xdr:row>
      <xdr:rowOff>43452</xdr:rowOff>
    </xdr:to>
    <xdr:cxnSp macro="">
      <xdr:nvCxnSpPr>
        <xdr:cNvPr id="83" name="直線コネクタ 82"/>
        <xdr:cNvCxnSpPr/>
      </xdr:nvCxnSpPr>
      <xdr:spPr>
        <a:xfrm flipV="1">
          <a:off x="4051300" y="594922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84" name="楕円 83"/>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30</xdr:row>
      <xdr:rowOff>58874</xdr:rowOff>
    </xdr:to>
    <xdr:cxnSp macro="">
      <xdr:nvCxnSpPr>
        <xdr:cNvPr id="85" name="直線コネクタ 84"/>
        <xdr:cNvCxnSpPr/>
      </xdr:nvCxnSpPr>
      <xdr:spPr>
        <a:xfrm flipV="1">
          <a:off x="3289300" y="595847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6"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7"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85379</xdr:rowOff>
    </xdr:from>
    <xdr:ext cx="405111" cy="259045"/>
    <xdr:sp macro="" textlink="">
      <xdr:nvSpPr>
        <xdr:cNvPr id="88" name="n_1main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89" name="n_2mainValue有形固定資産減価償却率"/>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当町の債務償還可能年数は県平均より高い水準にあるため、今後は公債費の適正化に努めていく。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0" name="楕円 129"/>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2063</xdr:rowOff>
    </xdr:from>
    <xdr:ext cx="340478" cy="259045"/>
    <xdr:sp macro="" textlink="">
      <xdr:nvSpPr>
        <xdr:cNvPr id="131" name="債務償還可能年数該当値テキスト"/>
        <xdr:cNvSpPr txBox="1"/>
      </xdr:nvSpPr>
      <xdr:spPr>
        <a:xfrm>
          <a:off x="14846300" y="5917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0" name="楕円 69"/>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1" name="【道路】&#10;有形固定資産減価償却率該当値テキスト"/>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2" name="楕円 71"/>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135255</xdr:rowOff>
    </xdr:to>
    <xdr:cxnSp macro="">
      <xdr:nvCxnSpPr>
        <xdr:cNvPr id="73" name="直線コネクタ 72"/>
        <xdr:cNvCxnSpPr/>
      </xdr:nvCxnSpPr>
      <xdr:spPr>
        <a:xfrm flipV="1">
          <a:off x="3797300" y="64522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4" name="楕円 73"/>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165735</xdr:rowOff>
    </xdr:to>
    <xdr:cxnSp macro="">
      <xdr:nvCxnSpPr>
        <xdr:cNvPr id="75" name="直線コネクタ 74"/>
        <xdr:cNvCxnSpPr/>
      </xdr:nvCxnSpPr>
      <xdr:spPr>
        <a:xfrm flipV="1">
          <a:off x="2908300" y="647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78"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79" name="n_2main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122898</xdr:rowOff>
    </xdr:from>
    <xdr:to>
      <xdr:col>55</xdr:col>
      <xdr:colOff>50800</xdr:colOff>
      <xdr:row>40</xdr:row>
      <xdr:rowOff>53048</xdr:rowOff>
    </xdr:to>
    <xdr:sp macro="" textlink="">
      <xdr:nvSpPr>
        <xdr:cNvPr id="121" name="楕円 120"/>
        <xdr:cNvSpPr/>
      </xdr:nvSpPr>
      <xdr:spPr>
        <a:xfrm>
          <a:off x="10426700" y="68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101325</xdr:rowOff>
    </xdr:from>
    <xdr:ext cx="534377" cy="259045"/>
    <xdr:sp macro="" textlink="">
      <xdr:nvSpPr>
        <xdr:cNvPr id="122" name="【道路】&#10;一人当たり延長該当値テキスト"/>
        <xdr:cNvSpPr txBox="1"/>
      </xdr:nvSpPr>
      <xdr:spPr>
        <a:xfrm>
          <a:off x="10515600" y="67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126155</xdr:rowOff>
    </xdr:from>
    <xdr:to>
      <xdr:col>50</xdr:col>
      <xdr:colOff>165100</xdr:colOff>
      <xdr:row>40</xdr:row>
      <xdr:rowOff>56305</xdr:rowOff>
    </xdr:to>
    <xdr:sp macro="" textlink="">
      <xdr:nvSpPr>
        <xdr:cNvPr id="123" name="楕円 122"/>
        <xdr:cNvSpPr/>
      </xdr:nvSpPr>
      <xdr:spPr>
        <a:xfrm>
          <a:off x="9588500" y="68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2248</xdr:rowOff>
    </xdr:from>
    <xdr:to>
      <xdr:col>55</xdr:col>
      <xdr:colOff>0</xdr:colOff>
      <xdr:row>40</xdr:row>
      <xdr:rowOff>5505</xdr:rowOff>
    </xdr:to>
    <xdr:cxnSp macro="">
      <xdr:nvCxnSpPr>
        <xdr:cNvPr id="124" name="直線コネクタ 123"/>
        <xdr:cNvCxnSpPr/>
      </xdr:nvCxnSpPr>
      <xdr:spPr>
        <a:xfrm flipV="1">
          <a:off x="9639300" y="6860248"/>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130128</xdr:rowOff>
    </xdr:from>
    <xdr:to>
      <xdr:col>46</xdr:col>
      <xdr:colOff>38100</xdr:colOff>
      <xdr:row>40</xdr:row>
      <xdr:rowOff>60278</xdr:rowOff>
    </xdr:to>
    <xdr:sp macro="" textlink="">
      <xdr:nvSpPr>
        <xdr:cNvPr id="125" name="楕円 124"/>
        <xdr:cNvSpPr/>
      </xdr:nvSpPr>
      <xdr:spPr>
        <a:xfrm>
          <a:off x="8699500" y="68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5505</xdr:rowOff>
    </xdr:from>
    <xdr:to>
      <xdr:col>50</xdr:col>
      <xdr:colOff>114300</xdr:colOff>
      <xdr:row>40</xdr:row>
      <xdr:rowOff>9478</xdr:rowOff>
    </xdr:to>
    <xdr:cxnSp macro="">
      <xdr:nvCxnSpPr>
        <xdr:cNvPr id="126" name="直線コネクタ 125"/>
        <xdr:cNvCxnSpPr/>
      </xdr:nvCxnSpPr>
      <xdr:spPr>
        <a:xfrm flipV="1">
          <a:off x="8750300" y="6863505"/>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47432</xdr:rowOff>
    </xdr:from>
    <xdr:ext cx="534377" cy="259045"/>
    <xdr:sp macro="" textlink="">
      <xdr:nvSpPr>
        <xdr:cNvPr id="129" name="n_1mainValue【道路】&#10;一人当たり延長"/>
        <xdr:cNvSpPr txBox="1"/>
      </xdr:nvSpPr>
      <xdr:spPr>
        <a:xfrm>
          <a:off x="9359411" y="69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51405</xdr:rowOff>
    </xdr:from>
    <xdr:ext cx="534377" cy="259045"/>
    <xdr:sp macro="" textlink="">
      <xdr:nvSpPr>
        <xdr:cNvPr id="130" name="n_2mainValue【道路】&#10;一人当たり延長"/>
        <xdr:cNvSpPr txBox="1"/>
      </xdr:nvSpPr>
      <xdr:spPr>
        <a:xfrm>
          <a:off x="8483111" y="690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127508</xdr:rowOff>
    </xdr:from>
    <xdr:to>
      <xdr:col>24</xdr:col>
      <xdr:colOff>114300</xdr:colOff>
      <xdr:row>59</xdr:row>
      <xdr:rowOff>57658</xdr:rowOff>
    </xdr:to>
    <xdr:sp macro="" textlink="">
      <xdr:nvSpPr>
        <xdr:cNvPr id="167" name="楕円 166"/>
        <xdr:cNvSpPr/>
      </xdr:nvSpPr>
      <xdr:spPr>
        <a:xfrm>
          <a:off x="45847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150385</xdr:rowOff>
    </xdr:from>
    <xdr:ext cx="405111" cy="259045"/>
    <xdr:sp macro="" textlink="">
      <xdr:nvSpPr>
        <xdr:cNvPr id="168" name="【橋りょう・トンネル】&#10;有形固定資産減価償却率該当値テキスト"/>
        <xdr:cNvSpPr txBox="1"/>
      </xdr:nvSpPr>
      <xdr:spPr>
        <a:xfrm>
          <a:off x="4673600" y="99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56642</xdr:rowOff>
    </xdr:from>
    <xdr:to>
      <xdr:col>20</xdr:col>
      <xdr:colOff>38100</xdr:colOff>
      <xdr:row>58</xdr:row>
      <xdr:rowOff>158242</xdr:rowOff>
    </xdr:to>
    <xdr:sp macro="" textlink="">
      <xdr:nvSpPr>
        <xdr:cNvPr id="169" name="楕円 168"/>
        <xdr:cNvSpPr/>
      </xdr:nvSpPr>
      <xdr:spPr>
        <a:xfrm>
          <a:off x="3746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107442</xdr:rowOff>
    </xdr:from>
    <xdr:to>
      <xdr:col>24</xdr:col>
      <xdr:colOff>63500</xdr:colOff>
      <xdr:row>59</xdr:row>
      <xdr:rowOff>6858</xdr:rowOff>
    </xdr:to>
    <xdr:cxnSp macro="">
      <xdr:nvCxnSpPr>
        <xdr:cNvPr id="170" name="直線コネクタ 169"/>
        <xdr:cNvCxnSpPr/>
      </xdr:nvCxnSpPr>
      <xdr:spPr>
        <a:xfrm>
          <a:off x="3797300" y="1005154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93218</xdr:rowOff>
    </xdr:from>
    <xdr:to>
      <xdr:col>15</xdr:col>
      <xdr:colOff>101600</xdr:colOff>
      <xdr:row>59</xdr:row>
      <xdr:rowOff>23368</xdr:rowOff>
    </xdr:to>
    <xdr:sp macro="" textlink="">
      <xdr:nvSpPr>
        <xdr:cNvPr id="171" name="楕円 170"/>
        <xdr:cNvSpPr/>
      </xdr:nvSpPr>
      <xdr:spPr>
        <a:xfrm>
          <a:off x="2857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107442</xdr:rowOff>
    </xdr:from>
    <xdr:to>
      <xdr:col>19</xdr:col>
      <xdr:colOff>177800</xdr:colOff>
      <xdr:row>58</xdr:row>
      <xdr:rowOff>144018</xdr:rowOff>
    </xdr:to>
    <xdr:cxnSp macro="">
      <xdr:nvCxnSpPr>
        <xdr:cNvPr id="172" name="直線コネクタ 171"/>
        <xdr:cNvCxnSpPr/>
      </xdr:nvCxnSpPr>
      <xdr:spPr>
        <a:xfrm flipV="1">
          <a:off x="2908300" y="100515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3319</xdr:rowOff>
    </xdr:from>
    <xdr:ext cx="405111" cy="259045"/>
    <xdr:sp macro="" textlink="">
      <xdr:nvSpPr>
        <xdr:cNvPr id="175" name="n_1main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39895</xdr:rowOff>
    </xdr:from>
    <xdr:ext cx="405111" cy="259045"/>
    <xdr:sp macro="" textlink="">
      <xdr:nvSpPr>
        <xdr:cNvPr id="176" name="n_2mainValue【橋りょう・トンネル】&#10;有形固定資産減価償却率"/>
        <xdr:cNvSpPr txBox="1"/>
      </xdr:nvSpPr>
      <xdr:spPr>
        <a:xfrm>
          <a:off x="2705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203"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32273</xdr:rowOff>
    </xdr:from>
    <xdr:to>
      <xdr:col>55</xdr:col>
      <xdr:colOff>50800</xdr:colOff>
      <xdr:row>61</xdr:row>
      <xdr:rowOff>133873</xdr:rowOff>
    </xdr:to>
    <xdr:sp macro="" textlink="">
      <xdr:nvSpPr>
        <xdr:cNvPr id="212" name="楕円 211"/>
        <xdr:cNvSpPr/>
      </xdr:nvSpPr>
      <xdr:spPr>
        <a:xfrm>
          <a:off x="10426700" y="104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55150</xdr:rowOff>
    </xdr:from>
    <xdr:ext cx="599010" cy="259045"/>
    <xdr:sp macro="" textlink="">
      <xdr:nvSpPr>
        <xdr:cNvPr id="213" name="【橋りょう・トンネル】&#10;一人当たり有形固定資産（償却資産）額該当値テキスト"/>
        <xdr:cNvSpPr txBox="1"/>
      </xdr:nvSpPr>
      <xdr:spPr>
        <a:xfrm>
          <a:off x="10515600" y="1034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153013</xdr:rowOff>
    </xdr:from>
    <xdr:to>
      <xdr:col>50</xdr:col>
      <xdr:colOff>165100</xdr:colOff>
      <xdr:row>61</xdr:row>
      <xdr:rowOff>83163</xdr:rowOff>
    </xdr:to>
    <xdr:sp macro="" textlink="">
      <xdr:nvSpPr>
        <xdr:cNvPr id="214" name="楕円 213"/>
        <xdr:cNvSpPr/>
      </xdr:nvSpPr>
      <xdr:spPr>
        <a:xfrm>
          <a:off x="9588500" y="104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32363</xdr:rowOff>
    </xdr:from>
    <xdr:to>
      <xdr:col>55</xdr:col>
      <xdr:colOff>0</xdr:colOff>
      <xdr:row>61</xdr:row>
      <xdr:rowOff>83073</xdr:rowOff>
    </xdr:to>
    <xdr:cxnSp macro="">
      <xdr:nvCxnSpPr>
        <xdr:cNvPr id="215" name="直線コネクタ 214"/>
        <xdr:cNvCxnSpPr/>
      </xdr:nvCxnSpPr>
      <xdr:spPr>
        <a:xfrm>
          <a:off x="9639300" y="10490813"/>
          <a:ext cx="8382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157475</xdr:rowOff>
    </xdr:from>
    <xdr:to>
      <xdr:col>46</xdr:col>
      <xdr:colOff>38100</xdr:colOff>
      <xdr:row>61</xdr:row>
      <xdr:rowOff>87625</xdr:rowOff>
    </xdr:to>
    <xdr:sp macro="" textlink="">
      <xdr:nvSpPr>
        <xdr:cNvPr id="216" name="楕円 215"/>
        <xdr:cNvSpPr/>
      </xdr:nvSpPr>
      <xdr:spPr>
        <a:xfrm>
          <a:off x="8699500" y="104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32363</xdr:rowOff>
    </xdr:from>
    <xdr:to>
      <xdr:col>50</xdr:col>
      <xdr:colOff>114300</xdr:colOff>
      <xdr:row>61</xdr:row>
      <xdr:rowOff>36825</xdr:rowOff>
    </xdr:to>
    <xdr:cxnSp macro="">
      <xdr:nvCxnSpPr>
        <xdr:cNvPr id="217" name="直線コネクタ 216"/>
        <xdr:cNvCxnSpPr/>
      </xdr:nvCxnSpPr>
      <xdr:spPr>
        <a:xfrm flipV="1">
          <a:off x="8750300" y="10490813"/>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18"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19" name="n_2aveValue【橋りょう・トンネル】&#10;一人当たり有形固定資産（償却資産）額"/>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99690</xdr:rowOff>
    </xdr:from>
    <xdr:ext cx="599010" cy="259045"/>
    <xdr:sp macro="" textlink="">
      <xdr:nvSpPr>
        <xdr:cNvPr id="220" name="n_1mainValue【橋りょう・トンネル】&#10;一人当たり有形固定資産（償却資産）額"/>
        <xdr:cNvSpPr txBox="1"/>
      </xdr:nvSpPr>
      <xdr:spPr>
        <a:xfrm>
          <a:off x="9327095" y="102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104152</xdr:rowOff>
    </xdr:from>
    <xdr:ext cx="599010" cy="259045"/>
    <xdr:sp macro="" textlink="">
      <xdr:nvSpPr>
        <xdr:cNvPr id="221" name="n_2mainValue【橋りょう・トンネル】&#10;一人当たり有形固定資産（償却資産）額"/>
        <xdr:cNvSpPr txBox="1"/>
      </xdr:nvSpPr>
      <xdr:spPr>
        <a:xfrm>
          <a:off x="8450795" y="1021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49"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133604</xdr:rowOff>
    </xdr:from>
    <xdr:to>
      <xdr:col>24</xdr:col>
      <xdr:colOff>114300</xdr:colOff>
      <xdr:row>84</xdr:row>
      <xdr:rowOff>63754</xdr:rowOff>
    </xdr:to>
    <xdr:sp macro="" textlink="">
      <xdr:nvSpPr>
        <xdr:cNvPr id="258" name="楕円 257"/>
        <xdr:cNvSpPr/>
      </xdr:nvSpPr>
      <xdr:spPr>
        <a:xfrm>
          <a:off x="4584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112031</xdr:rowOff>
    </xdr:from>
    <xdr:ext cx="405111" cy="259045"/>
    <xdr:sp macro="" textlink="">
      <xdr:nvSpPr>
        <xdr:cNvPr id="259" name="【公営住宅】&#10;有形固定資産減価償却率該当値テキスト"/>
        <xdr:cNvSpPr txBox="1"/>
      </xdr:nvSpPr>
      <xdr:spPr>
        <a:xfrm>
          <a:off x="4673600"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xdr:rowOff>
    </xdr:from>
    <xdr:to>
      <xdr:col>20</xdr:col>
      <xdr:colOff>38100</xdr:colOff>
      <xdr:row>84</xdr:row>
      <xdr:rowOff>114046</xdr:rowOff>
    </xdr:to>
    <xdr:sp macro="" textlink="">
      <xdr:nvSpPr>
        <xdr:cNvPr id="260" name="楕円 259"/>
        <xdr:cNvSpPr/>
      </xdr:nvSpPr>
      <xdr:spPr>
        <a:xfrm>
          <a:off x="3746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12954</xdr:rowOff>
    </xdr:from>
    <xdr:to>
      <xdr:col>24</xdr:col>
      <xdr:colOff>63500</xdr:colOff>
      <xdr:row>84</xdr:row>
      <xdr:rowOff>63246</xdr:rowOff>
    </xdr:to>
    <xdr:cxnSp macro="">
      <xdr:nvCxnSpPr>
        <xdr:cNvPr id="261" name="直線コネクタ 260"/>
        <xdr:cNvCxnSpPr/>
      </xdr:nvCxnSpPr>
      <xdr:spPr>
        <a:xfrm flipV="1">
          <a:off x="3797300" y="144147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65024</xdr:rowOff>
    </xdr:from>
    <xdr:to>
      <xdr:col>15</xdr:col>
      <xdr:colOff>101600</xdr:colOff>
      <xdr:row>84</xdr:row>
      <xdr:rowOff>166624</xdr:rowOff>
    </xdr:to>
    <xdr:sp macro="" textlink="">
      <xdr:nvSpPr>
        <xdr:cNvPr id="262" name="楕円 261"/>
        <xdr:cNvSpPr/>
      </xdr:nvSpPr>
      <xdr:spPr>
        <a:xfrm>
          <a:off x="2857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63246</xdr:rowOff>
    </xdr:from>
    <xdr:to>
      <xdr:col>19</xdr:col>
      <xdr:colOff>177800</xdr:colOff>
      <xdr:row>84</xdr:row>
      <xdr:rowOff>115824</xdr:rowOff>
    </xdr:to>
    <xdr:cxnSp macro="">
      <xdr:nvCxnSpPr>
        <xdr:cNvPr id="263" name="直線コネクタ 262"/>
        <xdr:cNvCxnSpPr/>
      </xdr:nvCxnSpPr>
      <xdr:spPr>
        <a:xfrm flipV="1">
          <a:off x="2908300" y="144650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4"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65"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105173</xdr:rowOff>
    </xdr:from>
    <xdr:ext cx="405111" cy="259045"/>
    <xdr:sp macro="" textlink="">
      <xdr:nvSpPr>
        <xdr:cNvPr id="266" name="n_1mainValue【公営住宅】&#10;有形固定資産減価償却率"/>
        <xdr:cNvSpPr txBox="1"/>
      </xdr:nvSpPr>
      <xdr:spPr>
        <a:xfrm>
          <a:off x="3582044" y="1450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157751</xdr:rowOff>
    </xdr:from>
    <xdr:ext cx="405111" cy="259045"/>
    <xdr:sp macro="" textlink="">
      <xdr:nvSpPr>
        <xdr:cNvPr id="267" name="n_2mainValue【公営住宅】&#10;有形固定資産減価償却率"/>
        <xdr:cNvSpPr txBox="1"/>
      </xdr:nvSpPr>
      <xdr:spPr>
        <a:xfrm>
          <a:off x="27057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9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01" name="楕円 300"/>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136541</xdr:rowOff>
    </xdr:from>
    <xdr:ext cx="469744" cy="259045"/>
    <xdr:sp macro="" textlink="">
      <xdr:nvSpPr>
        <xdr:cNvPr id="302" name="【公営住宅】&#10;一人当たり面積該当値テキスト"/>
        <xdr:cNvSpPr txBox="1"/>
      </xdr:nvSpPr>
      <xdr:spPr>
        <a:xfrm>
          <a:off x="10515600" y="1436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50736</xdr:rowOff>
    </xdr:from>
    <xdr:to>
      <xdr:col>50</xdr:col>
      <xdr:colOff>165100</xdr:colOff>
      <xdr:row>84</xdr:row>
      <xdr:rowOff>152336</xdr:rowOff>
    </xdr:to>
    <xdr:sp macro="" textlink="">
      <xdr:nvSpPr>
        <xdr:cNvPr id="303" name="楕円 302"/>
        <xdr:cNvSpPr/>
      </xdr:nvSpPr>
      <xdr:spPr>
        <a:xfrm>
          <a:off x="9588500" y="144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101536</xdr:rowOff>
    </xdr:to>
    <xdr:cxnSp macro="">
      <xdr:nvCxnSpPr>
        <xdr:cNvPr id="304" name="直線コネクタ 303"/>
        <xdr:cNvCxnSpPr/>
      </xdr:nvCxnSpPr>
      <xdr:spPr>
        <a:xfrm flipV="1">
          <a:off x="9639300" y="1450276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52451</xdr:rowOff>
    </xdr:from>
    <xdr:to>
      <xdr:col>46</xdr:col>
      <xdr:colOff>38100</xdr:colOff>
      <xdr:row>84</xdr:row>
      <xdr:rowOff>154051</xdr:rowOff>
    </xdr:to>
    <xdr:sp macro="" textlink="">
      <xdr:nvSpPr>
        <xdr:cNvPr id="305" name="楕円 304"/>
        <xdr:cNvSpPr/>
      </xdr:nvSpPr>
      <xdr:spPr>
        <a:xfrm>
          <a:off x="8699500" y="144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101536</xdr:rowOff>
    </xdr:from>
    <xdr:to>
      <xdr:col>50</xdr:col>
      <xdr:colOff>114300</xdr:colOff>
      <xdr:row>84</xdr:row>
      <xdr:rowOff>103251</xdr:rowOff>
    </xdr:to>
    <xdr:cxnSp macro="">
      <xdr:nvCxnSpPr>
        <xdr:cNvPr id="306" name="直線コネクタ 305"/>
        <xdr:cNvCxnSpPr/>
      </xdr:nvCxnSpPr>
      <xdr:spPr>
        <a:xfrm flipV="1">
          <a:off x="8750300" y="1450333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307"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8"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143463</xdr:rowOff>
    </xdr:from>
    <xdr:ext cx="469744" cy="259045"/>
    <xdr:sp macro="" textlink="">
      <xdr:nvSpPr>
        <xdr:cNvPr id="309" name="n_1mainValue【公営住宅】&#10;一人当たり面積"/>
        <xdr:cNvSpPr txBox="1"/>
      </xdr:nvSpPr>
      <xdr:spPr>
        <a:xfrm>
          <a:off x="9391727" y="1454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145178</xdr:rowOff>
    </xdr:from>
    <xdr:ext cx="469744" cy="259045"/>
    <xdr:sp macro="" textlink="">
      <xdr:nvSpPr>
        <xdr:cNvPr id="310" name="n_2mainValue【公営住宅】&#10;一人当たり面積"/>
        <xdr:cNvSpPr txBox="1"/>
      </xdr:nvSpPr>
      <xdr:spPr>
        <a:xfrm>
          <a:off x="8515427"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1" name="直線コネクタ 350"/>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3" name="直線コネクタ 35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4"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5" name="直線コネクタ 354"/>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6"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7" name="フローチャート: 判断 35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8" name="フローチャート: 判断 357"/>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9" name="フローチャート: 判断 358"/>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365" name="楕円 364"/>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15892</xdr:rowOff>
    </xdr:from>
    <xdr:ext cx="405111" cy="259045"/>
    <xdr:sp macro="" textlink="">
      <xdr:nvSpPr>
        <xdr:cNvPr id="366" name="【認定こども園・幼稚園・保育所】&#10;有形固定資産減価償却率該当値テキスト"/>
        <xdr:cNvSpPr txBox="1"/>
      </xdr:nvSpPr>
      <xdr:spPr>
        <a:xfrm>
          <a:off x="16357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367" name="楕円 366"/>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37</xdr:row>
      <xdr:rowOff>91440</xdr:rowOff>
    </xdr:to>
    <xdr:cxnSp macro="">
      <xdr:nvCxnSpPr>
        <xdr:cNvPr id="368" name="直線コネクタ 367"/>
        <xdr:cNvCxnSpPr/>
      </xdr:nvCxnSpPr>
      <xdr:spPr>
        <a:xfrm flipV="1">
          <a:off x="15481300" y="63874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369" name="楕円 368"/>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161925</xdr:rowOff>
    </xdr:to>
    <xdr:cxnSp macro="">
      <xdr:nvCxnSpPr>
        <xdr:cNvPr id="370" name="直線コネクタ 369"/>
        <xdr:cNvCxnSpPr/>
      </xdr:nvCxnSpPr>
      <xdr:spPr>
        <a:xfrm flipV="1">
          <a:off x="14592300" y="64350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71"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72"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373" name="n_1main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57802</xdr:rowOff>
    </xdr:from>
    <xdr:ext cx="405111" cy="259045"/>
    <xdr:sp macro="" textlink="">
      <xdr:nvSpPr>
        <xdr:cNvPr id="374" name="n_2mainValue【認定こども園・幼稚園・保育所】&#10;有形固定資産減価償却率"/>
        <xdr:cNvSpPr txBox="1"/>
      </xdr:nvSpPr>
      <xdr:spPr>
        <a:xfrm>
          <a:off x="14389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6" name="テキスト ボックス 3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8" name="テキスト ボックス 3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0" name="テキスト ボックス 3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2" name="テキスト ボックス 3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6" name="直線コネクタ 395"/>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7"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8" name="直線コネクタ 397"/>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9"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0" name="直線コネクタ 399"/>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01"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2" name="フローチャート: 判断 40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3" name="フローチャート: 判断 402"/>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4" name="フローチャート: 判断 403"/>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10" name="楕円 409"/>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11"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61976</xdr:rowOff>
    </xdr:from>
    <xdr:to>
      <xdr:col>112</xdr:col>
      <xdr:colOff>38100</xdr:colOff>
      <xdr:row>39</xdr:row>
      <xdr:rowOff>163576</xdr:rowOff>
    </xdr:to>
    <xdr:sp macro="" textlink="">
      <xdr:nvSpPr>
        <xdr:cNvPr id="412" name="楕円 411"/>
        <xdr:cNvSpPr/>
      </xdr:nvSpPr>
      <xdr:spPr>
        <a:xfrm>
          <a:off x="21272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112776</xdr:rowOff>
    </xdr:to>
    <xdr:cxnSp macro="">
      <xdr:nvCxnSpPr>
        <xdr:cNvPr id="413" name="直線コネクタ 412"/>
        <xdr:cNvCxnSpPr/>
      </xdr:nvCxnSpPr>
      <xdr:spPr>
        <a:xfrm flipV="1">
          <a:off x="21323300" y="67970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64262</xdr:rowOff>
    </xdr:from>
    <xdr:to>
      <xdr:col>107</xdr:col>
      <xdr:colOff>101600</xdr:colOff>
      <xdr:row>39</xdr:row>
      <xdr:rowOff>165862</xdr:rowOff>
    </xdr:to>
    <xdr:sp macro="" textlink="">
      <xdr:nvSpPr>
        <xdr:cNvPr id="414" name="楕円 413"/>
        <xdr:cNvSpPr/>
      </xdr:nvSpPr>
      <xdr:spPr>
        <a:xfrm>
          <a:off x="20383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112776</xdr:rowOff>
    </xdr:from>
    <xdr:to>
      <xdr:col>111</xdr:col>
      <xdr:colOff>177800</xdr:colOff>
      <xdr:row>39</xdr:row>
      <xdr:rowOff>115062</xdr:rowOff>
    </xdr:to>
    <xdr:cxnSp macro="">
      <xdr:nvCxnSpPr>
        <xdr:cNvPr id="415" name="直線コネクタ 414"/>
        <xdr:cNvCxnSpPr/>
      </xdr:nvCxnSpPr>
      <xdr:spPr>
        <a:xfrm flipV="1">
          <a:off x="20434300" y="67993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416"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17"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154703</xdr:rowOff>
    </xdr:from>
    <xdr:ext cx="469744" cy="259045"/>
    <xdr:sp macro="" textlink="">
      <xdr:nvSpPr>
        <xdr:cNvPr id="418" name="n_1mainValue【認定こども園・幼稚園・保育所】&#10;一人当たり面積"/>
        <xdr:cNvSpPr txBox="1"/>
      </xdr:nvSpPr>
      <xdr:spPr>
        <a:xfrm>
          <a:off x="210757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156989</xdr:rowOff>
    </xdr:from>
    <xdr:ext cx="469744" cy="259045"/>
    <xdr:sp macro="" textlink="">
      <xdr:nvSpPr>
        <xdr:cNvPr id="419" name="n_2mainValue【認定こども園・幼稚園・保育所】&#10;一人当たり面積"/>
        <xdr:cNvSpPr txBox="1"/>
      </xdr:nvSpPr>
      <xdr:spPr>
        <a:xfrm>
          <a:off x="20199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6" name="直線コネクタ 445"/>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7"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8" name="直線コネクタ 447"/>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9"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50" name="直線コネクタ 449"/>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51"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2" name="フローチャート: 判断 451"/>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53" name="フローチャート: 判断 452"/>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4" name="フローチャート: 判断 453"/>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460" name="楕円 459"/>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110507</xdr:rowOff>
    </xdr:from>
    <xdr:ext cx="405111" cy="259045"/>
    <xdr:sp macro="" textlink="">
      <xdr:nvSpPr>
        <xdr:cNvPr id="461" name="【学校施設】&#10;有形固定資産減価償却率該当値テキスト"/>
        <xdr:cNvSpPr txBox="1"/>
      </xdr:nvSpPr>
      <xdr:spPr>
        <a:xfrm>
          <a:off x="16357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141877</xdr:rowOff>
    </xdr:from>
    <xdr:to>
      <xdr:col>81</xdr:col>
      <xdr:colOff>101600</xdr:colOff>
      <xdr:row>63</xdr:row>
      <xdr:rowOff>72027</xdr:rowOff>
    </xdr:to>
    <xdr:sp macro="" textlink="">
      <xdr:nvSpPr>
        <xdr:cNvPr id="462" name="楕円 461"/>
        <xdr:cNvSpPr/>
      </xdr:nvSpPr>
      <xdr:spPr>
        <a:xfrm>
          <a:off x="15430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21227</xdr:rowOff>
    </xdr:to>
    <xdr:cxnSp macro="">
      <xdr:nvCxnSpPr>
        <xdr:cNvPr id="463" name="直線コネクタ 462"/>
        <xdr:cNvCxnSpPr/>
      </xdr:nvCxnSpPr>
      <xdr:spPr>
        <a:xfrm flipV="1">
          <a:off x="15481300" y="108127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150041</xdr:rowOff>
    </xdr:from>
    <xdr:to>
      <xdr:col>76</xdr:col>
      <xdr:colOff>165100</xdr:colOff>
      <xdr:row>62</xdr:row>
      <xdr:rowOff>80191</xdr:rowOff>
    </xdr:to>
    <xdr:sp macro="" textlink="">
      <xdr:nvSpPr>
        <xdr:cNvPr id="464" name="楕円 463"/>
        <xdr:cNvSpPr/>
      </xdr:nvSpPr>
      <xdr:spPr>
        <a:xfrm>
          <a:off x="14541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63</xdr:row>
      <xdr:rowOff>21227</xdr:rowOff>
    </xdr:to>
    <xdr:cxnSp macro="">
      <xdr:nvCxnSpPr>
        <xdr:cNvPr id="465" name="直線コネクタ 464"/>
        <xdr:cNvCxnSpPr/>
      </xdr:nvCxnSpPr>
      <xdr:spPr>
        <a:xfrm>
          <a:off x="14592300" y="1065929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66"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67"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63154</xdr:rowOff>
    </xdr:from>
    <xdr:ext cx="405111" cy="259045"/>
    <xdr:sp macro="" textlink="">
      <xdr:nvSpPr>
        <xdr:cNvPr id="468" name="n_1mainValue【学校施設】&#10;有形固定資産減価償却率"/>
        <xdr:cNvSpPr txBox="1"/>
      </xdr:nvSpPr>
      <xdr:spPr>
        <a:xfrm>
          <a:off x="15266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71318</xdr:rowOff>
    </xdr:from>
    <xdr:ext cx="405111" cy="259045"/>
    <xdr:sp macro="" textlink="">
      <xdr:nvSpPr>
        <xdr:cNvPr id="469" name="n_2mainValue【学校施設】&#10;有形固定資産減価償却率"/>
        <xdr:cNvSpPr txBox="1"/>
      </xdr:nvSpPr>
      <xdr:spPr>
        <a:xfrm>
          <a:off x="14389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4" name="直線コネクタ 493"/>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5"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6" name="直線コネクタ 495"/>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7"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8" name="直線コネクタ 497"/>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99"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00" name="フローチャート: 判断 499"/>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01" name="フローチャート: 判断 500"/>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2" name="フローチャート: 判断 501"/>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113792</xdr:rowOff>
    </xdr:from>
    <xdr:to>
      <xdr:col>116</xdr:col>
      <xdr:colOff>114300</xdr:colOff>
      <xdr:row>62</xdr:row>
      <xdr:rowOff>43942</xdr:rowOff>
    </xdr:to>
    <xdr:sp macro="" textlink="">
      <xdr:nvSpPr>
        <xdr:cNvPr id="508" name="楕円 507"/>
        <xdr:cNvSpPr/>
      </xdr:nvSpPr>
      <xdr:spPr>
        <a:xfrm>
          <a:off x="221107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92219</xdr:rowOff>
    </xdr:from>
    <xdr:ext cx="469744" cy="259045"/>
    <xdr:sp macro="" textlink="">
      <xdr:nvSpPr>
        <xdr:cNvPr id="509" name="【学校施設】&#10;一人当たり面積該当値テキスト"/>
        <xdr:cNvSpPr txBox="1"/>
      </xdr:nvSpPr>
      <xdr:spPr>
        <a:xfrm>
          <a:off x="22199600" y="105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510" name="楕円 509"/>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164592</xdr:rowOff>
    </xdr:from>
    <xdr:to>
      <xdr:col>116</xdr:col>
      <xdr:colOff>63500</xdr:colOff>
      <xdr:row>62</xdr:row>
      <xdr:rowOff>4572</xdr:rowOff>
    </xdr:to>
    <xdr:cxnSp macro="">
      <xdr:nvCxnSpPr>
        <xdr:cNvPr id="511" name="直線コネクタ 510"/>
        <xdr:cNvCxnSpPr/>
      </xdr:nvCxnSpPr>
      <xdr:spPr>
        <a:xfrm flipV="1">
          <a:off x="21323300" y="1062304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134366</xdr:rowOff>
    </xdr:from>
    <xdr:to>
      <xdr:col>107</xdr:col>
      <xdr:colOff>101600</xdr:colOff>
      <xdr:row>62</xdr:row>
      <xdr:rowOff>64516</xdr:rowOff>
    </xdr:to>
    <xdr:sp macro="" textlink="">
      <xdr:nvSpPr>
        <xdr:cNvPr id="512" name="楕円 511"/>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xdr:rowOff>
    </xdr:from>
    <xdr:to>
      <xdr:col>111</xdr:col>
      <xdr:colOff>177800</xdr:colOff>
      <xdr:row>62</xdr:row>
      <xdr:rowOff>13716</xdr:rowOff>
    </xdr:to>
    <xdr:cxnSp macro="">
      <xdr:nvCxnSpPr>
        <xdr:cNvPr id="513" name="直線コネクタ 512"/>
        <xdr:cNvCxnSpPr/>
      </xdr:nvCxnSpPr>
      <xdr:spPr>
        <a:xfrm flipV="1">
          <a:off x="20434300" y="1063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14"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515"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46499</xdr:rowOff>
    </xdr:from>
    <xdr:ext cx="469744" cy="259045"/>
    <xdr:sp macro="" textlink="">
      <xdr:nvSpPr>
        <xdr:cNvPr id="516" name="n_1mainValue【学校施設】&#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517" name="n_2mainValue【学校施設】&#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42" name="直線コネクタ 54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4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44" name="直線コネクタ 54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38752</xdr:rowOff>
    </xdr:from>
    <xdr:ext cx="405111" cy="259045"/>
    <xdr:sp macro="" textlink="">
      <xdr:nvSpPr>
        <xdr:cNvPr id="547" name="【児童館】&#10;有形固定資産減価償却率平均値テキスト"/>
        <xdr:cNvSpPr txBox="1"/>
      </xdr:nvSpPr>
      <xdr:spPr>
        <a:xfrm>
          <a:off x="16357600" y="1392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8" name="フローチャート: 判断 54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49" name="フローチャート: 判断 54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0" name="フローチャート: 判断 54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56" name="楕円 555"/>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19066</xdr:rowOff>
    </xdr:from>
    <xdr:ext cx="405111" cy="259045"/>
    <xdr:sp macro="" textlink="">
      <xdr:nvSpPr>
        <xdr:cNvPr id="557" name="【児童館】&#10;有形固定資産減価償却率該当値テキスト"/>
        <xdr:cNvSpPr txBox="1"/>
      </xdr:nvSpPr>
      <xdr:spPr>
        <a:xfrm>
          <a:off x="16357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558" name="楕円 557"/>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83</xdr:row>
      <xdr:rowOff>91439</xdr:rowOff>
    </xdr:to>
    <xdr:cxnSp macro="">
      <xdr:nvCxnSpPr>
        <xdr:cNvPr id="559" name="直線コネクタ 558"/>
        <xdr:cNvCxnSpPr/>
      </xdr:nvCxnSpPr>
      <xdr:spPr>
        <a:xfrm>
          <a:off x="15481300" y="13940789"/>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122555</xdr:rowOff>
    </xdr:from>
    <xdr:to>
      <xdr:col>76</xdr:col>
      <xdr:colOff>165100</xdr:colOff>
      <xdr:row>81</xdr:row>
      <xdr:rowOff>52705</xdr:rowOff>
    </xdr:to>
    <xdr:sp macro="" textlink="">
      <xdr:nvSpPr>
        <xdr:cNvPr id="560" name="楕円 559"/>
        <xdr:cNvSpPr/>
      </xdr:nvSpPr>
      <xdr:spPr>
        <a:xfrm>
          <a:off x="14541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xdr:rowOff>
    </xdr:from>
    <xdr:to>
      <xdr:col>81</xdr:col>
      <xdr:colOff>50800</xdr:colOff>
      <xdr:row>81</xdr:row>
      <xdr:rowOff>53339</xdr:rowOff>
    </xdr:to>
    <xdr:cxnSp macro="">
      <xdr:nvCxnSpPr>
        <xdr:cNvPr id="561" name="直線コネクタ 560"/>
        <xdr:cNvCxnSpPr/>
      </xdr:nvCxnSpPr>
      <xdr:spPr>
        <a:xfrm>
          <a:off x="14592300" y="138893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62"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63"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564" name="n_1mainValue【児童館】&#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69232</xdr:rowOff>
    </xdr:from>
    <xdr:ext cx="405111" cy="259045"/>
    <xdr:sp macro="" textlink="">
      <xdr:nvSpPr>
        <xdr:cNvPr id="565" name="n_2mainValue【児童館】&#10;有形固定資産減価償却率"/>
        <xdr:cNvSpPr txBox="1"/>
      </xdr:nvSpPr>
      <xdr:spPr>
        <a:xfrm>
          <a:off x="14389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89" name="直線コネクタ 588"/>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1" name="直線コネクタ 59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92"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93" name="直線コネクタ 592"/>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5" name="フローチャート: 判断 59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96" name="フローチャート: 判断 595"/>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97" name="フローチャート: 判断 596"/>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95250</xdr:rowOff>
    </xdr:from>
    <xdr:to>
      <xdr:col>116</xdr:col>
      <xdr:colOff>114300</xdr:colOff>
      <xdr:row>80</xdr:row>
      <xdr:rowOff>25400</xdr:rowOff>
    </xdr:to>
    <xdr:sp macro="" textlink="">
      <xdr:nvSpPr>
        <xdr:cNvPr id="603" name="楕円 602"/>
        <xdr:cNvSpPr/>
      </xdr:nvSpPr>
      <xdr:spPr>
        <a:xfrm>
          <a:off x="221107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118127</xdr:rowOff>
    </xdr:from>
    <xdr:ext cx="469744" cy="259045"/>
    <xdr:sp macro="" textlink="">
      <xdr:nvSpPr>
        <xdr:cNvPr id="604" name="【児童館】&#10;一人当たり面積該当値テキスト"/>
        <xdr:cNvSpPr txBox="1"/>
      </xdr:nvSpPr>
      <xdr:spPr>
        <a:xfrm>
          <a:off x="22199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152400</xdr:rowOff>
    </xdr:from>
    <xdr:to>
      <xdr:col>112</xdr:col>
      <xdr:colOff>38100</xdr:colOff>
      <xdr:row>81</xdr:row>
      <xdr:rowOff>82550</xdr:rowOff>
    </xdr:to>
    <xdr:sp macro="" textlink="">
      <xdr:nvSpPr>
        <xdr:cNvPr id="605" name="楕円 604"/>
        <xdr:cNvSpPr/>
      </xdr:nvSpPr>
      <xdr:spPr>
        <a:xfrm>
          <a:off x="21272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146050</xdr:rowOff>
    </xdr:from>
    <xdr:to>
      <xdr:col>116</xdr:col>
      <xdr:colOff>63500</xdr:colOff>
      <xdr:row>81</xdr:row>
      <xdr:rowOff>31750</xdr:rowOff>
    </xdr:to>
    <xdr:cxnSp macro="">
      <xdr:nvCxnSpPr>
        <xdr:cNvPr id="606" name="直線コネクタ 605"/>
        <xdr:cNvCxnSpPr/>
      </xdr:nvCxnSpPr>
      <xdr:spPr>
        <a:xfrm flipV="1">
          <a:off x="21323300" y="13690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152400</xdr:rowOff>
    </xdr:from>
    <xdr:to>
      <xdr:col>107</xdr:col>
      <xdr:colOff>101600</xdr:colOff>
      <xdr:row>81</xdr:row>
      <xdr:rowOff>82550</xdr:rowOff>
    </xdr:to>
    <xdr:sp macro="" textlink="">
      <xdr:nvSpPr>
        <xdr:cNvPr id="607" name="楕円 606"/>
        <xdr:cNvSpPr/>
      </xdr:nvSpPr>
      <xdr:spPr>
        <a:xfrm>
          <a:off x="20383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31750</xdr:rowOff>
    </xdr:from>
    <xdr:to>
      <xdr:col>111</xdr:col>
      <xdr:colOff>177800</xdr:colOff>
      <xdr:row>81</xdr:row>
      <xdr:rowOff>31750</xdr:rowOff>
    </xdr:to>
    <xdr:cxnSp macro="">
      <xdr:nvCxnSpPr>
        <xdr:cNvPr id="608" name="直線コネクタ 607"/>
        <xdr:cNvCxnSpPr/>
      </xdr:nvCxnSpPr>
      <xdr:spPr>
        <a:xfrm>
          <a:off x="204343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09"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610" name="n_2aveValue【児童館】&#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99077</xdr:rowOff>
    </xdr:from>
    <xdr:ext cx="469744" cy="259045"/>
    <xdr:sp macro="" textlink="">
      <xdr:nvSpPr>
        <xdr:cNvPr id="611" name="n_1mainValue【児童館】&#10;一人当たり面積"/>
        <xdr:cNvSpPr txBox="1"/>
      </xdr:nvSpPr>
      <xdr:spPr>
        <a:xfrm>
          <a:off x="210757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99077</xdr:rowOff>
    </xdr:from>
    <xdr:ext cx="469744" cy="259045"/>
    <xdr:sp macro="" textlink="">
      <xdr:nvSpPr>
        <xdr:cNvPr id="612" name="n_2mainValue【児童館】&#10;一人当たり面積"/>
        <xdr:cNvSpPr txBox="1"/>
      </xdr:nvSpPr>
      <xdr:spPr>
        <a:xfrm>
          <a:off x="20199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3" name="テキスト ボックス 6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4" name="直線コネクタ 6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5" name="テキスト ボックス 62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6" name="直線コネクタ 6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7" name="テキスト ボックス 6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8" name="直線コネクタ 6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9" name="テキスト ボックス 6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0" name="直線コネクタ 6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1" name="テキスト ボックス 63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35" name="直線コネクタ 634"/>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36"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37" name="直線コネクタ 636"/>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8"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39" name="直線コネクタ 638"/>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40"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41" name="フローチャート: 判断 64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42" name="フローチャート: 判断 641"/>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43" name="フローチャート: 判断 642"/>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55118</xdr:rowOff>
    </xdr:from>
    <xdr:to>
      <xdr:col>85</xdr:col>
      <xdr:colOff>177800</xdr:colOff>
      <xdr:row>104</xdr:row>
      <xdr:rowOff>156718</xdr:rowOff>
    </xdr:to>
    <xdr:sp macro="" textlink="">
      <xdr:nvSpPr>
        <xdr:cNvPr id="649" name="楕円 648"/>
        <xdr:cNvSpPr/>
      </xdr:nvSpPr>
      <xdr:spPr>
        <a:xfrm>
          <a:off x="162687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77995</xdr:rowOff>
    </xdr:from>
    <xdr:ext cx="405111" cy="259045"/>
    <xdr:sp macro="" textlink="">
      <xdr:nvSpPr>
        <xdr:cNvPr id="650" name="【公民館】&#10;有形固定資産減価償却率該当値テキスト"/>
        <xdr:cNvSpPr txBox="1"/>
      </xdr:nvSpPr>
      <xdr:spPr>
        <a:xfrm>
          <a:off x="16357600" y="177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98552</xdr:rowOff>
    </xdr:from>
    <xdr:to>
      <xdr:col>81</xdr:col>
      <xdr:colOff>101600</xdr:colOff>
      <xdr:row>105</xdr:row>
      <xdr:rowOff>28702</xdr:rowOff>
    </xdr:to>
    <xdr:sp macro="" textlink="">
      <xdr:nvSpPr>
        <xdr:cNvPr id="651" name="楕円 650"/>
        <xdr:cNvSpPr/>
      </xdr:nvSpPr>
      <xdr:spPr>
        <a:xfrm>
          <a:off x="15430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105918</xdr:rowOff>
    </xdr:from>
    <xdr:to>
      <xdr:col>85</xdr:col>
      <xdr:colOff>127000</xdr:colOff>
      <xdr:row>104</xdr:row>
      <xdr:rowOff>149352</xdr:rowOff>
    </xdr:to>
    <xdr:cxnSp macro="">
      <xdr:nvCxnSpPr>
        <xdr:cNvPr id="652" name="直線コネクタ 651"/>
        <xdr:cNvCxnSpPr/>
      </xdr:nvCxnSpPr>
      <xdr:spPr>
        <a:xfrm flipV="1">
          <a:off x="15481300" y="179367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653" name="楕円 652"/>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149352</xdr:rowOff>
    </xdr:from>
    <xdr:to>
      <xdr:col>81</xdr:col>
      <xdr:colOff>50800</xdr:colOff>
      <xdr:row>105</xdr:row>
      <xdr:rowOff>19050</xdr:rowOff>
    </xdr:to>
    <xdr:cxnSp macro="">
      <xdr:nvCxnSpPr>
        <xdr:cNvPr id="654" name="直線コネクタ 653"/>
        <xdr:cNvCxnSpPr/>
      </xdr:nvCxnSpPr>
      <xdr:spPr>
        <a:xfrm flipV="1">
          <a:off x="14592300" y="17980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55"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56"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45229</xdr:rowOff>
    </xdr:from>
    <xdr:ext cx="405111" cy="259045"/>
    <xdr:sp macro="" textlink="">
      <xdr:nvSpPr>
        <xdr:cNvPr id="657" name="n_1mainValue【公民館】&#10;有形固定資産減価償却率"/>
        <xdr:cNvSpPr txBox="1"/>
      </xdr:nvSpPr>
      <xdr:spPr>
        <a:xfrm>
          <a:off x="15266044" y="1770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658" name="n_2mainValue【公民館】&#10;有形固定資産減価償却率"/>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84" name="直線コネクタ 683"/>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5"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6" name="直線コネクタ 685"/>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87"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88" name="直線コネクタ 687"/>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89"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90" name="フローチャート: 判断 689"/>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91" name="フローチャート: 判断 69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92" name="フローチャート: 判断 691"/>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118473</xdr:rowOff>
    </xdr:from>
    <xdr:to>
      <xdr:col>116</xdr:col>
      <xdr:colOff>114300</xdr:colOff>
      <xdr:row>102</xdr:row>
      <xdr:rowOff>48623</xdr:rowOff>
    </xdr:to>
    <xdr:sp macro="" textlink="">
      <xdr:nvSpPr>
        <xdr:cNvPr id="698" name="楕円 697"/>
        <xdr:cNvSpPr/>
      </xdr:nvSpPr>
      <xdr:spPr>
        <a:xfrm>
          <a:off x="221107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141350</xdr:rowOff>
    </xdr:from>
    <xdr:ext cx="469744" cy="259045"/>
    <xdr:sp macro="" textlink="">
      <xdr:nvSpPr>
        <xdr:cNvPr id="699" name="【公民館】&#10;一人当たり面積該当値テキスト"/>
        <xdr:cNvSpPr txBox="1"/>
      </xdr:nvSpPr>
      <xdr:spPr>
        <a:xfrm>
          <a:off x="22199600" y="172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118473</xdr:rowOff>
    </xdr:from>
    <xdr:to>
      <xdr:col>112</xdr:col>
      <xdr:colOff>38100</xdr:colOff>
      <xdr:row>102</xdr:row>
      <xdr:rowOff>48623</xdr:rowOff>
    </xdr:to>
    <xdr:sp macro="" textlink="">
      <xdr:nvSpPr>
        <xdr:cNvPr id="700" name="楕円 699"/>
        <xdr:cNvSpPr/>
      </xdr:nvSpPr>
      <xdr:spPr>
        <a:xfrm>
          <a:off x="2127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169273</xdr:rowOff>
    </xdr:from>
    <xdr:to>
      <xdr:col>116</xdr:col>
      <xdr:colOff>63500</xdr:colOff>
      <xdr:row>101</xdr:row>
      <xdr:rowOff>169273</xdr:rowOff>
    </xdr:to>
    <xdr:cxnSp macro="">
      <xdr:nvCxnSpPr>
        <xdr:cNvPr id="701" name="直線コネクタ 700"/>
        <xdr:cNvCxnSpPr/>
      </xdr:nvCxnSpPr>
      <xdr:spPr>
        <a:xfrm>
          <a:off x="21323300" y="17485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128270</xdr:rowOff>
    </xdr:from>
    <xdr:to>
      <xdr:col>107</xdr:col>
      <xdr:colOff>101600</xdr:colOff>
      <xdr:row>102</xdr:row>
      <xdr:rowOff>58420</xdr:rowOff>
    </xdr:to>
    <xdr:sp macro="" textlink="">
      <xdr:nvSpPr>
        <xdr:cNvPr id="702" name="楕円 701"/>
        <xdr:cNvSpPr/>
      </xdr:nvSpPr>
      <xdr:spPr>
        <a:xfrm>
          <a:off x="2038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169273</xdr:rowOff>
    </xdr:from>
    <xdr:to>
      <xdr:col>111</xdr:col>
      <xdr:colOff>177800</xdr:colOff>
      <xdr:row>102</xdr:row>
      <xdr:rowOff>7620</xdr:rowOff>
    </xdr:to>
    <xdr:cxnSp macro="">
      <xdr:nvCxnSpPr>
        <xdr:cNvPr id="703" name="直線コネクタ 702"/>
        <xdr:cNvCxnSpPr/>
      </xdr:nvCxnSpPr>
      <xdr:spPr>
        <a:xfrm flipV="1">
          <a:off x="20434300" y="17485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704" name="n_1aveValue【公民館】&#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705" name="n_2aveValue【公民館】&#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65150</xdr:rowOff>
    </xdr:from>
    <xdr:ext cx="469744" cy="259045"/>
    <xdr:sp macro="" textlink="">
      <xdr:nvSpPr>
        <xdr:cNvPr id="706" name="n_1mainValue【公民館】&#10;一人当たり面積"/>
        <xdr:cNvSpPr txBox="1"/>
      </xdr:nvSpPr>
      <xdr:spPr>
        <a:xfrm>
          <a:off x="210757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74947</xdr:rowOff>
    </xdr:from>
    <xdr:ext cx="469744" cy="259045"/>
    <xdr:sp macro="" textlink="">
      <xdr:nvSpPr>
        <xdr:cNvPr id="707" name="n_2mainValue【公民館】&#10;一人当たり面積"/>
        <xdr:cNvSpPr txBox="1"/>
      </xdr:nvSpPr>
      <xdr:spPr>
        <a:xfrm>
          <a:off x="20199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類似団体と比較して特に有形固定資産減価償却率が高くなっている施設は、児童館、公民館、保健センターであり、特に低くなっている施設は、公営住宅、学校施設、図書館である。</a:t>
          </a:r>
          <a:endParaRPr lang="ja-JP" altLang="ja-JP" sz="1400">
            <a:effectLst/>
          </a:endParaRPr>
        </a:p>
        <a:p>
          <a:r>
            <a:rPr kumimoji="1" lang="ja-JP" altLang="ja-JP" sz="1100">
              <a:solidFill>
                <a:schemeClr val="dk1"/>
              </a:solidFill>
              <a:effectLst/>
              <a:latin typeface="+mn-lt"/>
              <a:ea typeface="+mn-ea"/>
              <a:cs typeface="+mn-cs"/>
            </a:rPr>
            <a:t>　公営住宅については、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施設を保有しており、平成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年に整備した願成寺住宅が耐用年数を経過していないため、有形固定資産減価償却率は類似団体平均を下回っている。その他</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年を経過しいるため入居状況、施設需要を考慮した上で、可能なものについては削減を行っていく。</a:t>
          </a:r>
          <a:endParaRPr lang="ja-JP" altLang="ja-JP" sz="1400">
            <a:effectLst/>
          </a:endParaRPr>
        </a:p>
        <a:p>
          <a:r>
            <a:rPr kumimoji="1" lang="ja-JP" altLang="ja-JP" sz="1100">
              <a:solidFill>
                <a:schemeClr val="dk1"/>
              </a:solidFill>
              <a:effectLst/>
              <a:latin typeface="+mn-lt"/>
              <a:ea typeface="+mn-ea"/>
              <a:cs typeface="+mn-cs"/>
            </a:rPr>
            <a:t>　学校施設については、耐震改修、大規模改修を計画的に進めているため、有形固定資産減価償却率は類似団体平均を下回っている。今後建替えを行う際には、将来の施設需要を見通し、適正規模の実施に努めていく。</a:t>
          </a:r>
          <a:endParaRPr lang="ja-JP" altLang="ja-JP" sz="1400">
            <a:effectLst/>
          </a:endParaRPr>
        </a:p>
        <a:p>
          <a:r>
            <a:rPr kumimoji="1" lang="ja-JP" altLang="ja-JP" sz="1100">
              <a:solidFill>
                <a:schemeClr val="dk1"/>
              </a:solidFill>
              <a:effectLst/>
              <a:latin typeface="+mn-lt"/>
              <a:ea typeface="+mn-ea"/>
              <a:cs typeface="+mn-cs"/>
            </a:rPr>
            <a:t>　児童館については、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を保有しており、そのうち１施設においては他施設との複合化により新規整備したため、有形固定資産減価償却率は類似団体平均を下回っている。今後は施設の利用状況、需要等を考慮して、適正規模の実施等について検討する必要がある。</a:t>
          </a:r>
          <a:endParaRPr lang="ja-JP" altLang="ja-JP" sz="1400">
            <a:effectLst/>
          </a:endParaRPr>
        </a:p>
        <a:p>
          <a:r>
            <a:rPr kumimoji="1" lang="ja-JP" altLang="ja-JP" sz="1100">
              <a:solidFill>
                <a:schemeClr val="dk1"/>
              </a:solidFill>
              <a:effectLst/>
              <a:latin typeface="+mn-lt"/>
              <a:ea typeface="+mn-ea"/>
              <a:cs typeface="+mn-cs"/>
            </a:rPr>
            <a:t>　公民館については、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施設を保有しており、その全てが築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年を経過しているため、有形固定資産減価償却率は類似団体平均を上回っている。今後は施設の利用状況等を考慮して、廃止や複合化等の統廃合について検討する必要がある。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68834</xdr:rowOff>
    </xdr:from>
    <xdr:to>
      <xdr:col>24</xdr:col>
      <xdr:colOff>114300</xdr:colOff>
      <xdr:row>38</xdr:row>
      <xdr:rowOff>170434</xdr:rowOff>
    </xdr:to>
    <xdr:sp macro="" textlink="">
      <xdr:nvSpPr>
        <xdr:cNvPr id="68" name="楕円 67"/>
        <xdr:cNvSpPr/>
      </xdr:nvSpPr>
      <xdr:spPr>
        <a:xfrm>
          <a:off x="4584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47261</xdr:rowOff>
    </xdr:from>
    <xdr:ext cx="405111" cy="259045"/>
    <xdr:sp macro="" textlink="">
      <xdr:nvSpPr>
        <xdr:cNvPr id="69" name="【図書館】&#10;有形固定資産減価償却率該当値テキスト"/>
        <xdr:cNvSpPr txBox="1"/>
      </xdr:nvSpPr>
      <xdr:spPr>
        <a:xfrm>
          <a:off x="4673600"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0" name="楕円 69"/>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133350</xdr:rowOff>
    </xdr:to>
    <xdr:cxnSp macro="">
      <xdr:nvCxnSpPr>
        <xdr:cNvPr id="71" name="直線コネクタ 70"/>
        <xdr:cNvCxnSpPr/>
      </xdr:nvCxnSpPr>
      <xdr:spPr>
        <a:xfrm flipV="1">
          <a:off x="3797300" y="663473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130556</xdr:rowOff>
    </xdr:from>
    <xdr:to>
      <xdr:col>15</xdr:col>
      <xdr:colOff>101600</xdr:colOff>
      <xdr:row>39</xdr:row>
      <xdr:rowOff>60706</xdr:rowOff>
    </xdr:to>
    <xdr:sp macro="" textlink="">
      <xdr:nvSpPr>
        <xdr:cNvPr id="72" name="楕円 71"/>
        <xdr:cNvSpPr/>
      </xdr:nvSpPr>
      <xdr:spPr>
        <a:xfrm>
          <a:off x="2857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39</xdr:row>
      <xdr:rowOff>9906</xdr:rowOff>
    </xdr:to>
    <xdr:cxnSp macro="">
      <xdr:nvCxnSpPr>
        <xdr:cNvPr id="73" name="直線コネクタ 72"/>
        <xdr:cNvCxnSpPr/>
      </xdr:nvCxnSpPr>
      <xdr:spPr>
        <a:xfrm flipV="1">
          <a:off x="2908300" y="66484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54373</xdr:rowOff>
    </xdr:from>
    <xdr:ext cx="405111" cy="259045"/>
    <xdr:sp macro="" textlink="">
      <xdr:nvSpPr>
        <xdr:cNvPr id="74"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4081</xdr:rowOff>
    </xdr:from>
    <xdr:ext cx="405111" cy="259045"/>
    <xdr:sp macro="" textlink="">
      <xdr:nvSpPr>
        <xdr:cNvPr id="75"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6" name="n_1mainValue【図書館】&#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51833</xdr:rowOff>
    </xdr:from>
    <xdr:ext cx="405111" cy="259045"/>
    <xdr:sp macro="" textlink="">
      <xdr:nvSpPr>
        <xdr:cNvPr id="77" name="n_2mainValue【図書館】&#10;有形固定資産減価償却率"/>
        <xdr:cNvSpPr txBox="1"/>
      </xdr:nvSpPr>
      <xdr:spPr>
        <a:xfrm>
          <a:off x="27057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8"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68943</xdr:rowOff>
    </xdr:from>
    <xdr:to>
      <xdr:col>55</xdr:col>
      <xdr:colOff>50800</xdr:colOff>
      <xdr:row>36</xdr:row>
      <xdr:rowOff>170543</xdr:rowOff>
    </xdr:to>
    <xdr:sp macro="" textlink="">
      <xdr:nvSpPr>
        <xdr:cNvPr id="117" name="楕円 116"/>
        <xdr:cNvSpPr/>
      </xdr:nvSpPr>
      <xdr:spPr>
        <a:xfrm>
          <a:off x="10426700" y="62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91820</xdr:rowOff>
    </xdr:from>
    <xdr:ext cx="469744" cy="259045"/>
    <xdr:sp macro="" textlink="">
      <xdr:nvSpPr>
        <xdr:cNvPr id="118" name="【図書館】&#10;一人当たり面積該当値テキスト"/>
        <xdr:cNvSpPr txBox="1"/>
      </xdr:nvSpPr>
      <xdr:spPr>
        <a:xfrm>
          <a:off x="10515600"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79828</xdr:rowOff>
    </xdr:from>
    <xdr:to>
      <xdr:col>50</xdr:col>
      <xdr:colOff>165100</xdr:colOff>
      <xdr:row>37</xdr:row>
      <xdr:rowOff>9978</xdr:rowOff>
    </xdr:to>
    <xdr:sp macro="" textlink="">
      <xdr:nvSpPr>
        <xdr:cNvPr id="119" name="楕円 118"/>
        <xdr:cNvSpPr/>
      </xdr:nvSpPr>
      <xdr:spPr>
        <a:xfrm>
          <a:off x="9588500" y="62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119743</xdr:rowOff>
    </xdr:from>
    <xdr:to>
      <xdr:col>55</xdr:col>
      <xdr:colOff>0</xdr:colOff>
      <xdr:row>36</xdr:row>
      <xdr:rowOff>130628</xdr:rowOff>
    </xdr:to>
    <xdr:cxnSp macro="">
      <xdr:nvCxnSpPr>
        <xdr:cNvPr id="120" name="直線コネクタ 119"/>
        <xdr:cNvCxnSpPr/>
      </xdr:nvCxnSpPr>
      <xdr:spPr>
        <a:xfrm flipV="1">
          <a:off x="9639300" y="6291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90714</xdr:rowOff>
    </xdr:from>
    <xdr:to>
      <xdr:col>46</xdr:col>
      <xdr:colOff>38100</xdr:colOff>
      <xdr:row>37</xdr:row>
      <xdr:rowOff>20864</xdr:rowOff>
    </xdr:to>
    <xdr:sp macro="" textlink="">
      <xdr:nvSpPr>
        <xdr:cNvPr id="121" name="楕円 120"/>
        <xdr:cNvSpPr/>
      </xdr:nvSpPr>
      <xdr:spPr>
        <a:xfrm>
          <a:off x="869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130628</xdr:rowOff>
    </xdr:from>
    <xdr:to>
      <xdr:col>50</xdr:col>
      <xdr:colOff>114300</xdr:colOff>
      <xdr:row>36</xdr:row>
      <xdr:rowOff>141514</xdr:rowOff>
    </xdr:to>
    <xdr:cxnSp macro="">
      <xdr:nvCxnSpPr>
        <xdr:cNvPr id="122" name="直線コネクタ 121"/>
        <xdr:cNvCxnSpPr/>
      </xdr:nvCxnSpPr>
      <xdr:spPr>
        <a:xfrm flipV="1">
          <a:off x="8750300" y="63028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23"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26505</xdr:rowOff>
    </xdr:from>
    <xdr:ext cx="469744" cy="259045"/>
    <xdr:sp macro="" textlink="">
      <xdr:nvSpPr>
        <xdr:cNvPr id="125" name="n_1mainValue【図書館】&#10;一人当たり面積"/>
        <xdr:cNvSpPr txBox="1"/>
      </xdr:nvSpPr>
      <xdr:spPr>
        <a:xfrm>
          <a:off x="9391727"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37391</xdr:rowOff>
    </xdr:from>
    <xdr:ext cx="469744" cy="259045"/>
    <xdr:sp macro="" textlink="">
      <xdr:nvSpPr>
        <xdr:cNvPr id="126" name="n_2mainValue【図書館】&#10;一人当たり面積"/>
        <xdr:cNvSpPr txBox="1"/>
      </xdr:nvSpPr>
      <xdr:spPr>
        <a:xfrm>
          <a:off x="8515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6"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65" name="楕円 164"/>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154322</xdr:rowOff>
    </xdr:from>
    <xdr:ext cx="405111" cy="259045"/>
    <xdr:sp macro="" textlink="">
      <xdr:nvSpPr>
        <xdr:cNvPr id="166" name="【体育館・プール】&#10;有形固定資産減価償却率該当値テキスト"/>
        <xdr:cNvSpPr txBox="1"/>
      </xdr:nvSpPr>
      <xdr:spPr>
        <a:xfrm>
          <a:off x="4673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67" name="楕円 166"/>
        <xdr:cNvSpPr/>
      </xdr:nvSpPr>
      <xdr:spPr>
        <a:xfrm>
          <a:off x="3746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97155</xdr:rowOff>
    </xdr:to>
    <xdr:cxnSp macro="">
      <xdr:nvCxnSpPr>
        <xdr:cNvPr id="168" name="直線コネクタ 167"/>
        <xdr:cNvCxnSpPr/>
      </xdr:nvCxnSpPr>
      <xdr:spPr>
        <a:xfrm flipV="1">
          <a:off x="3797300" y="10342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90170</xdr:rowOff>
    </xdr:from>
    <xdr:to>
      <xdr:col>15</xdr:col>
      <xdr:colOff>101600</xdr:colOff>
      <xdr:row>61</xdr:row>
      <xdr:rowOff>20320</xdr:rowOff>
    </xdr:to>
    <xdr:sp macro="" textlink="">
      <xdr:nvSpPr>
        <xdr:cNvPr id="169" name="楕円 168"/>
        <xdr:cNvSpPr/>
      </xdr:nvSpPr>
      <xdr:spPr>
        <a:xfrm>
          <a:off x="2857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140970</xdr:rowOff>
    </xdr:to>
    <xdr:cxnSp macro="">
      <xdr:nvCxnSpPr>
        <xdr:cNvPr id="170" name="直線コネクタ 169"/>
        <xdr:cNvCxnSpPr/>
      </xdr:nvCxnSpPr>
      <xdr:spPr>
        <a:xfrm flipV="1">
          <a:off x="2908300" y="1038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29227</xdr:rowOff>
    </xdr:from>
    <xdr:ext cx="405111" cy="259045"/>
    <xdr:sp macro="" textlink="">
      <xdr:nvSpPr>
        <xdr:cNvPr id="171"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72"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173" name="n_1main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11447</xdr:rowOff>
    </xdr:from>
    <xdr:ext cx="405111" cy="259045"/>
    <xdr:sp macro="" textlink="">
      <xdr:nvSpPr>
        <xdr:cNvPr id="174" name="n_2mainValue【体育館・プール】&#10;有形固定資産減価償却率"/>
        <xdr:cNvSpPr txBox="1"/>
      </xdr:nvSpPr>
      <xdr:spPr>
        <a:xfrm>
          <a:off x="2705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08" name="楕円 207"/>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155656</xdr:rowOff>
    </xdr:from>
    <xdr:ext cx="469744" cy="259045"/>
    <xdr:sp macro="" textlink="">
      <xdr:nvSpPr>
        <xdr:cNvPr id="209" name="【体育館・プール】&#10;一人当たり面積該当値テキスト"/>
        <xdr:cNvSpPr txBox="1"/>
      </xdr:nvSpPr>
      <xdr:spPr>
        <a:xfrm>
          <a:off x="10515600" y="106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30353</xdr:rowOff>
    </xdr:from>
    <xdr:to>
      <xdr:col>50</xdr:col>
      <xdr:colOff>165100</xdr:colOff>
      <xdr:row>62</xdr:row>
      <xdr:rowOff>131953</xdr:rowOff>
    </xdr:to>
    <xdr:sp macro="" textlink="">
      <xdr:nvSpPr>
        <xdr:cNvPr id="210" name="楕円 209"/>
        <xdr:cNvSpPr/>
      </xdr:nvSpPr>
      <xdr:spPr>
        <a:xfrm>
          <a:off x="9588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81153</xdr:rowOff>
    </xdr:to>
    <xdr:cxnSp macro="">
      <xdr:nvCxnSpPr>
        <xdr:cNvPr id="211" name="直線コネクタ 210"/>
        <xdr:cNvCxnSpPr/>
      </xdr:nvCxnSpPr>
      <xdr:spPr>
        <a:xfrm flipV="1">
          <a:off x="9639300" y="1070991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31496</xdr:rowOff>
    </xdr:from>
    <xdr:to>
      <xdr:col>46</xdr:col>
      <xdr:colOff>38100</xdr:colOff>
      <xdr:row>62</xdr:row>
      <xdr:rowOff>133096</xdr:rowOff>
    </xdr:to>
    <xdr:sp macro="" textlink="">
      <xdr:nvSpPr>
        <xdr:cNvPr id="212" name="楕円 211"/>
        <xdr:cNvSpPr/>
      </xdr:nvSpPr>
      <xdr:spPr>
        <a:xfrm>
          <a:off x="869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81153</xdr:rowOff>
    </xdr:from>
    <xdr:to>
      <xdr:col>50</xdr:col>
      <xdr:colOff>114300</xdr:colOff>
      <xdr:row>62</xdr:row>
      <xdr:rowOff>82296</xdr:rowOff>
    </xdr:to>
    <xdr:cxnSp macro="">
      <xdr:nvCxnSpPr>
        <xdr:cNvPr id="213" name="直線コネクタ 212"/>
        <xdr:cNvCxnSpPr/>
      </xdr:nvCxnSpPr>
      <xdr:spPr>
        <a:xfrm flipV="1">
          <a:off x="8750300" y="107110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140796</xdr:rowOff>
    </xdr:from>
    <xdr:ext cx="469744" cy="259045"/>
    <xdr:sp macro="" textlink="">
      <xdr:nvSpPr>
        <xdr:cNvPr id="215"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123080</xdr:rowOff>
    </xdr:from>
    <xdr:ext cx="469744" cy="259045"/>
    <xdr:sp macro="" textlink="">
      <xdr:nvSpPr>
        <xdr:cNvPr id="216" name="n_1mainValue【体育館・プール】&#10;一人当たり面積"/>
        <xdr:cNvSpPr txBox="1"/>
      </xdr:nvSpPr>
      <xdr:spPr>
        <a:xfrm>
          <a:off x="93917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149623</xdr:rowOff>
    </xdr:from>
    <xdr:ext cx="469744" cy="259045"/>
    <xdr:sp macro="" textlink="">
      <xdr:nvSpPr>
        <xdr:cNvPr id="217" name="n_2mainValue【体育館・プール】&#10;一人当たり面積"/>
        <xdr:cNvSpPr txBox="1"/>
      </xdr:nvSpPr>
      <xdr:spPr>
        <a:xfrm>
          <a:off x="8515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54" name="楕円 253"/>
        <xdr:cNvSpPr/>
      </xdr:nvSpPr>
      <xdr:spPr>
        <a:xfrm>
          <a:off x="45847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81042</xdr:rowOff>
    </xdr:from>
    <xdr:ext cx="405111" cy="259045"/>
    <xdr:sp macro="" textlink="">
      <xdr:nvSpPr>
        <xdr:cNvPr id="255" name="【福祉施設】&#10;有形固定資産減価償却率該当値テキスト"/>
        <xdr:cNvSpPr txBox="1"/>
      </xdr:nvSpPr>
      <xdr:spPr>
        <a:xfrm>
          <a:off x="4673600" y="136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126746</xdr:rowOff>
    </xdr:from>
    <xdr:to>
      <xdr:col>20</xdr:col>
      <xdr:colOff>38100</xdr:colOff>
      <xdr:row>81</xdr:row>
      <xdr:rowOff>56896</xdr:rowOff>
    </xdr:to>
    <xdr:sp macro="" textlink="">
      <xdr:nvSpPr>
        <xdr:cNvPr id="256" name="楕円 255"/>
        <xdr:cNvSpPr/>
      </xdr:nvSpPr>
      <xdr:spPr>
        <a:xfrm>
          <a:off x="3746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108965</xdr:rowOff>
    </xdr:from>
    <xdr:to>
      <xdr:col>24</xdr:col>
      <xdr:colOff>63500</xdr:colOff>
      <xdr:row>81</xdr:row>
      <xdr:rowOff>6096</xdr:rowOff>
    </xdr:to>
    <xdr:cxnSp macro="">
      <xdr:nvCxnSpPr>
        <xdr:cNvPr id="257" name="直線コネクタ 256"/>
        <xdr:cNvCxnSpPr/>
      </xdr:nvCxnSpPr>
      <xdr:spPr>
        <a:xfrm flipV="1">
          <a:off x="3797300" y="1382496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xdr:rowOff>
    </xdr:from>
    <xdr:to>
      <xdr:col>15</xdr:col>
      <xdr:colOff>101600</xdr:colOff>
      <xdr:row>81</xdr:row>
      <xdr:rowOff>118618</xdr:rowOff>
    </xdr:to>
    <xdr:sp macro="" textlink="">
      <xdr:nvSpPr>
        <xdr:cNvPr id="258" name="楕円 257"/>
        <xdr:cNvSpPr/>
      </xdr:nvSpPr>
      <xdr:spPr>
        <a:xfrm>
          <a:off x="2857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xdr:rowOff>
    </xdr:from>
    <xdr:to>
      <xdr:col>19</xdr:col>
      <xdr:colOff>177800</xdr:colOff>
      <xdr:row>81</xdr:row>
      <xdr:rowOff>67818</xdr:rowOff>
    </xdr:to>
    <xdr:cxnSp macro="">
      <xdr:nvCxnSpPr>
        <xdr:cNvPr id="259" name="直線コネクタ 258"/>
        <xdr:cNvCxnSpPr/>
      </xdr:nvCxnSpPr>
      <xdr:spPr>
        <a:xfrm flipV="1">
          <a:off x="2908300" y="138935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73423</xdr:rowOff>
    </xdr:from>
    <xdr:ext cx="405111" cy="259045"/>
    <xdr:sp macro="" textlink="">
      <xdr:nvSpPr>
        <xdr:cNvPr id="262" name="n_1mainValue【福祉施設】&#10;有形固定資産減価償却率"/>
        <xdr:cNvSpPr txBox="1"/>
      </xdr:nvSpPr>
      <xdr:spPr>
        <a:xfrm>
          <a:off x="35820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135145</xdr:rowOff>
    </xdr:from>
    <xdr:ext cx="405111" cy="259045"/>
    <xdr:sp macro="" textlink="">
      <xdr:nvSpPr>
        <xdr:cNvPr id="263" name="n_2mainValue【福祉施設】&#10;有形固定資産減価償却率"/>
        <xdr:cNvSpPr txBox="1"/>
      </xdr:nvSpPr>
      <xdr:spPr>
        <a:xfrm>
          <a:off x="270574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01" name="楕円 300"/>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02" name="【福祉施設】&#10;一人当たり面積該当値テキスト"/>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03" name="楕円 302"/>
        <xdr:cNvSpPr/>
      </xdr:nvSpPr>
      <xdr:spPr>
        <a:xfrm>
          <a:off x="958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99061</xdr:rowOff>
    </xdr:to>
    <xdr:cxnSp macro="">
      <xdr:nvCxnSpPr>
        <xdr:cNvPr id="304" name="直線コネクタ 303"/>
        <xdr:cNvCxnSpPr/>
      </xdr:nvCxnSpPr>
      <xdr:spPr>
        <a:xfrm flipV="1">
          <a:off x="9639300" y="1449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305" name="楕円 304"/>
        <xdr:cNvSpPr/>
      </xdr:nvSpPr>
      <xdr:spPr>
        <a:xfrm>
          <a:off x="8699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99061</xdr:rowOff>
    </xdr:from>
    <xdr:to>
      <xdr:col>50</xdr:col>
      <xdr:colOff>114300</xdr:colOff>
      <xdr:row>84</xdr:row>
      <xdr:rowOff>99061</xdr:rowOff>
    </xdr:to>
    <xdr:cxnSp macro="">
      <xdr:nvCxnSpPr>
        <xdr:cNvPr id="306" name="直線コネクタ 305"/>
        <xdr:cNvCxnSpPr/>
      </xdr:nvCxnSpPr>
      <xdr:spPr>
        <a:xfrm>
          <a:off x="8750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08"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09" name="n_1mainValue【福祉施設】&#10;一人当たり面積"/>
        <xdr:cNvSpPr txBox="1"/>
      </xdr:nvSpPr>
      <xdr:spPr>
        <a:xfrm>
          <a:off x="9391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140988</xdr:rowOff>
    </xdr:from>
    <xdr:ext cx="469744" cy="259045"/>
    <xdr:sp macro="" textlink="">
      <xdr:nvSpPr>
        <xdr:cNvPr id="310" name="n_2mainValue【福祉施設】&#10;一人当たり面積"/>
        <xdr:cNvSpPr txBox="1"/>
      </xdr:nvSpPr>
      <xdr:spPr>
        <a:xfrm>
          <a:off x="8515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7" name="テキスト ボックス 3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38" name="直線コネクタ 33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39" name="テキスト ボックス 33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0" name="直線コネクタ 3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1" name="テキスト ボックス 3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42" name="直線コネクタ 34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43" name="テキスト ボックス 34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5" name="テキスト ボックス 3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347" name="直線コネクタ 346"/>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48"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49" name="直線コネクタ 348"/>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0"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1" name="直線コネクタ 350"/>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91140</xdr:rowOff>
    </xdr:from>
    <xdr:ext cx="405111" cy="259045"/>
    <xdr:sp macro="" textlink="">
      <xdr:nvSpPr>
        <xdr:cNvPr id="352" name="【一般廃棄物処理施設】&#10;有形固定資産減価償却率平均値テキスト"/>
        <xdr:cNvSpPr txBox="1"/>
      </xdr:nvSpPr>
      <xdr:spPr>
        <a:xfrm>
          <a:off x="16357600" y="6263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353" name="フローチャート: 判断 352"/>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354" name="フローチャート: 判断 353"/>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355" name="フローチャート: 判断 354"/>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5397</xdr:rowOff>
    </xdr:from>
    <xdr:to>
      <xdr:col>85</xdr:col>
      <xdr:colOff>177800</xdr:colOff>
      <xdr:row>41</xdr:row>
      <xdr:rowOff>106997</xdr:rowOff>
    </xdr:to>
    <xdr:sp macro="" textlink="">
      <xdr:nvSpPr>
        <xdr:cNvPr id="361" name="楕円 360"/>
        <xdr:cNvSpPr/>
      </xdr:nvSpPr>
      <xdr:spPr>
        <a:xfrm>
          <a:off x="16268700" y="70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91774</xdr:rowOff>
    </xdr:from>
    <xdr:ext cx="405111" cy="259045"/>
    <xdr:sp macro="" textlink="">
      <xdr:nvSpPr>
        <xdr:cNvPr id="362" name="【一般廃棄物処理施設】&#10;有形固定資産減価償却率該当値テキスト"/>
        <xdr:cNvSpPr txBox="1"/>
      </xdr:nvSpPr>
      <xdr:spPr>
        <a:xfrm>
          <a:off x="16357600" y="69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68263</xdr:rowOff>
    </xdr:from>
    <xdr:to>
      <xdr:col>81</xdr:col>
      <xdr:colOff>101600</xdr:colOff>
      <xdr:row>40</xdr:row>
      <xdr:rowOff>169863</xdr:rowOff>
    </xdr:to>
    <xdr:sp macro="" textlink="">
      <xdr:nvSpPr>
        <xdr:cNvPr id="363" name="楕円 362"/>
        <xdr:cNvSpPr/>
      </xdr:nvSpPr>
      <xdr:spPr>
        <a:xfrm>
          <a:off x="15430500" y="69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119063</xdr:rowOff>
    </xdr:from>
    <xdr:to>
      <xdr:col>85</xdr:col>
      <xdr:colOff>127000</xdr:colOff>
      <xdr:row>41</xdr:row>
      <xdr:rowOff>56197</xdr:rowOff>
    </xdr:to>
    <xdr:cxnSp macro="">
      <xdr:nvCxnSpPr>
        <xdr:cNvPr id="364" name="直線コネクタ 363"/>
        <xdr:cNvCxnSpPr/>
      </xdr:nvCxnSpPr>
      <xdr:spPr>
        <a:xfrm>
          <a:off x="15481300" y="697706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148272</xdr:rowOff>
    </xdr:from>
    <xdr:to>
      <xdr:col>76</xdr:col>
      <xdr:colOff>165100</xdr:colOff>
      <xdr:row>41</xdr:row>
      <xdr:rowOff>78422</xdr:rowOff>
    </xdr:to>
    <xdr:sp macro="" textlink="">
      <xdr:nvSpPr>
        <xdr:cNvPr id="365" name="楕円 364"/>
        <xdr:cNvSpPr/>
      </xdr:nvSpPr>
      <xdr:spPr>
        <a:xfrm>
          <a:off x="14541500" y="70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119063</xdr:rowOff>
    </xdr:from>
    <xdr:to>
      <xdr:col>81</xdr:col>
      <xdr:colOff>50800</xdr:colOff>
      <xdr:row>41</xdr:row>
      <xdr:rowOff>27622</xdr:rowOff>
    </xdr:to>
    <xdr:cxnSp macro="">
      <xdr:nvCxnSpPr>
        <xdr:cNvPr id="366" name="直線コネクタ 365"/>
        <xdr:cNvCxnSpPr/>
      </xdr:nvCxnSpPr>
      <xdr:spPr>
        <a:xfrm flipV="1">
          <a:off x="14592300" y="697706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20655</xdr:rowOff>
    </xdr:from>
    <xdr:ext cx="405111" cy="259045"/>
    <xdr:sp macro="" textlink="">
      <xdr:nvSpPr>
        <xdr:cNvPr id="367"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157815</xdr:rowOff>
    </xdr:from>
    <xdr:ext cx="405111" cy="259045"/>
    <xdr:sp macro="" textlink="">
      <xdr:nvSpPr>
        <xdr:cNvPr id="368"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160990</xdr:rowOff>
    </xdr:from>
    <xdr:ext cx="405111" cy="259045"/>
    <xdr:sp macro="" textlink="">
      <xdr:nvSpPr>
        <xdr:cNvPr id="369" name="n_1mainValue【一般廃棄物処理施設】&#10;有形固定資産減価償却率"/>
        <xdr:cNvSpPr txBox="1"/>
      </xdr:nvSpPr>
      <xdr:spPr>
        <a:xfrm>
          <a:off x="15266044" y="701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69549</xdr:rowOff>
    </xdr:from>
    <xdr:ext cx="405111" cy="259045"/>
    <xdr:sp macro="" textlink="">
      <xdr:nvSpPr>
        <xdr:cNvPr id="370" name="n_2mainValue【一般廃棄物処理施設】&#10;有形固定資産減価償却率"/>
        <xdr:cNvSpPr txBox="1"/>
      </xdr:nvSpPr>
      <xdr:spPr>
        <a:xfrm>
          <a:off x="14389744" y="709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4" name="テキスト ボックス 38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6" name="テキスト ボックス 3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8" name="テキスト ボックス 3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0" name="テキスト ボックス 3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394" name="直線コネクタ 393"/>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395"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396" name="直線コネクタ 395"/>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397"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398" name="直線コネクタ 397"/>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399"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00" name="フローチャート: 判断 399"/>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01" name="フローチャート: 判断 400"/>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02" name="フローチャート: 判断 401"/>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95809</xdr:rowOff>
    </xdr:from>
    <xdr:to>
      <xdr:col>116</xdr:col>
      <xdr:colOff>114300</xdr:colOff>
      <xdr:row>40</xdr:row>
      <xdr:rowOff>25959</xdr:rowOff>
    </xdr:to>
    <xdr:sp macro="" textlink="">
      <xdr:nvSpPr>
        <xdr:cNvPr id="408" name="楕円 407"/>
        <xdr:cNvSpPr/>
      </xdr:nvSpPr>
      <xdr:spPr>
        <a:xfrm>
          <a:off x="22110700" y="67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118686</xdr:rowOff>
    </xdr:from>
    <xdr:ext cx="599010" cy="259045"/>
    <xdr:sp macro="" textlink="">
      <xdr:nvSpPr>
        <xdr:cNvPr id="409" name="【一般廃棄物処理施設】&#10;一人当たり有形固定資産（償却資産）額該当値テキスト"/>
        <xdr:cNvSpPr txBox="1"/>
      </xdr:nvSpPr>
      <xdr:spPr>
        <a:xfrm>
          <a:off x="22199600" y="663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158323</xdr:rowOff>
    </xdr:from>
    <xdr:to>
      <xdr:col>112</xdr:col>
      <xdr:colOff>38100</xdr:colOff>
      <xdr:row>40</xdr:row>
      <xdr:rowOff>88473</xdr:rowOff>
    </xdr:to>
    <xdr:sp macro="" textlink="">
      <xdr:nvSpPr>
        <xdr:cNvPr id="410" name="楕円 409"/>
        <xdr:cNvSpPr/>
      </xdr:nvSpPr>
      <xdr:spPr>
        <a:xfrm>
          <a:off x="21272500" y="68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146609</xdr:rowOff>
    </xdr:from>
    <xdr:to>
      <xdr:col>116</xdr:col>
      <xdr:colOff>63500</xdr:colOff>
      <xdr:row>40</xdr:row>
      <xdr:rowOff>37673</xdr:rowOff>
    </xdr:to>
    <xdr:cxnSp macro="">
      <xdr:nvCxnSpPr>
        <xdr:cNvPr id="411" name="直線コネクタ 410"/>
        <xdr:cNvCxnSpPr/>
      </xdr:nvCxnSpPr>
      <xdr:spPr>
        <a:xfrm flipV="1">
          <a:off x="21323300" y="6833159"/>
          <a:ext cx="838200" cy="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158689</xdr:rowOff>
    </xdr:from>
    <xdr:to>
      <xdr:col>107</xdr:col>
      <xdr:colOff>101600</xdr:colOff>
      <xdr:row>40</xdr:row>
      <xdr:rowOff>88839</xdr:rowOff>
    </xdr:to>
    <xdr:sp macro="" textlink="">
      <xdr:nvSpPr>
        <xdr:cNvPr id="412" name="楕円 411"/>
        <xdr:cNvSpPr/>
      </xdr:nvSpPr>
      <xdr:spPr>
        <a:xfrm>
          <a:off x="20383500" y="68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37673</xdr:rowOff>
    </xdr:from>
    <xdr:to>
      <xdr:col>111</xdr:col>
      <xdr:colOff>177800</xdr:colOff>
      <xdr:row>40</xdr:row>
      <xdr:rowOff>38039</xdr:rowOff>
    </xdr:to>
    <xdr:cxnSp macro="">
      <xdr:nvCxnSpPr>
        <xdr:cNvPr id="413" name="直線コネクタ 412"/>
        <xdr:cNvCxnSpPr/>
      </xdr:nvCxnSpPr>
      <xdr:spPr>
        <a:xfrm flipV="1">
          <a:off x="20434300" y="689567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53551</xdr:rowOff>
    </xdr:from>
    <xdr:ext cx="534377" cy="259045"/>
    <xdr:sp macro="" textlink="">
      <xdr:nvSpPr>
        <xdr:cNvPr id="414" name="n_1aveValue【一般廃棄物処理施設】&#10;一人当たり有形固定資産（償却資産）額"/>
        <xdr:cNvSpPr txBox="1"/>
      </xdr:nvSpPr>
      <xdr:spPr>
        <a:xfrm>
          <a:off x="21043411" y="70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32924</xdr:rowOff>
    </xdr:from>
    <xdr:ext cx="534377" cy="259045"/>
    <xdr:sp macro="" textlink="">
      <xdr:nvSpPr>
        <xdr:cNvPr id="415" name="n_2aveValue【一般廃棄物処理施設】&#10;一人当たり有形固定資産（償却資産）額"/>
        <xdr:cNvSpPr txBox="1"/>
      </xdr:nvSpPr>
      <xdr:spPr>
        <a:xfrm>
          <a:off x="20167111" y="70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105000</xdr:rowOff>
    </xdr:from>
    <xdr:ext cx="534377" cy="259045"/>
    <xdr:sp macro="" textlink="">
      <xdr:nvSpPr>
        <xdr:cNvPr id="416" name="n_1mainValue【一般廃棄物処理施設】&#10;一人当たり有形固定資産（償却資産）額"/>
        <xdr:cNvSpPr txBox="1"/>
      </xdr:nvSpPr>
      <xdr:spPr>
        <a:xfrm>
          <a:off x="21043411" y="66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105366</xdr:rowOff>
    </xdr:from>
    <xdr:ext cx="534377" cy="259045"/>
    <xdr:sp macro="" textlink="">
      <xdr:nvSpPr>
        <xdr:cNvPr id="417" name="n_2mainValue【一般廃棄物処理施設】&#10;一人当たり有形固定資産（償却資産）額"/>
        <xdr:cNvSpPr txBox="1"/>
      </xdr:nvSpPr>
      <xdr:spPr>
        <a:xfrm>
          <a:off x="20167111" y="66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8" name="テキスト ボックス 4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9" name="直線コネクタ 4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0" name="テキスト ボックス 42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1" name="直線コネクタ 4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2" name="テキスト ボックス 4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3" name="直線コネクタ 4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4" name="テキスト ボックス 4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5" name="直線コネクタ 4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6" name="テキスト ボックス 4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7" name="直線コネクタ 4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8" name="テキスト ボックス 4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9" name="直線コネクタ 4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0" name="テキスト ボックス 43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44" name="直線コネクタ 443"/>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45"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46" name="直線コネクタ 445"/>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47"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48" name="直線コネクタ 447"/>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49"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50" name="フローチャート: 判断 44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51" name="フローチャート: 判断 450"/>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452" name="フローチャート: 判断 451"/>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7983</xdr:rowOff>
    </xdr:from>
    <xdr:to>
      <xdr:col>85</xdr:col>
      <xdr:colOff>177800</xdr:colOff>
      <xdr:row>56</xdr:row>
      <xdr:rowOff>109583</xdr:rowOff>
    </xdr:to>
    <xdr:sp macro="" textlink="">
      <xdr:nvSpPr>
        <xdr:cNvPr id="458" name="楕円 457"/>
        <xdr:cNvSpPr/>
      </xdr:nvSpPr>
      <xdr:spPr>
        <a:xfrm>
          <a:off x="162687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94360</xdr:rowOff>
    </xdr:from>
    <xdr:ext cx="405111" cy="259045"/>
    <xdr:sp macro="" textlink="">
      <xdr:nvSpPr>
        <xdr:cNvPr id="459" name="【保健センター・保健所】&#10;有形固定資産減価償却率該当値テキスト"/>
        <xdr:cNvSpPr txBox="1"/>
      </xdr:nvSpPr>
      <xdr:spPr>
        <a:xfrm>
          <a:off x="16357600" y="9524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34109</xdr:rowOff>
    </xdr:from>
    <xdr:to>
      <xdr:col>81</xdr:col>
      <xdr:colOff>101600</xdr:colOff>
      <xdr:row>56</xdr:row>
      <xdr:rowOff>135709</xdr:rowOff>
    </xdr:to>
    <xdr:sp macro="" textlink="">
      <xdr:nvSpPr>
        <xdr:cNvPr id="460" name="楕円 459"/>
        <xdr:cNvSpPr/>
      </xdr:nvSpPr>
      <xdr:spPr>
        <a:xfrm>
          <a:off x="15430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58783</xdr:rowOff>
    </xdr:from>
    <xdr:to>
      <xdr:col>85</xdr:col>
      <xdr:colOff>127000</xdr:colOff>
      <xdr:row>56</xdr:row>
      <xdr:rowOff>84909</xdr:rowOff>
    </xdr:to>
    <xdr:cxnSp macro="">
      <xdr:nvCxnSpPr>
        <xdr:cNvPr id="461" name="直線コネクタ 460"/>
        <xdr:cNvCxnSpPr/>
      </xdr:nvCxnSpPr>
      <xdr:spPr>
        <a:xfrm flipV="1">
          <a:off x="15481300" y="96599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60234</xdr:rowOff>
    </xdr:from>
    <xdr:to>
      <xdr:col>76</xdr:col>
      <xdr:colOff>165100</xdr:colOff>
      <xdr:row>56</xdr:row>
      <xdr:rowOff>161834</xdr:rowOff>
    </xdr:to>
    <xdr:sp macro="" textlink="">
      <xdr:nvSpPr>
        <xdr:cNvPr id="462" name="楕円 461"/>
        <xdr:cNvSpPr/>
      </xdr:nvSpPr>
      <xdr:spPr>
        <a:xfrm>
          <a:off x="14541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84909</xdr:rowOff>
    </xdr:from>
    <xdr:to>
      <xdr:col>81</xdr:col>
      <xdr:colOff>50800</xdr:colOff>
      <xdr:row>56</xdr:row>
      <xdr:rowOff>111034</xdr:rowOff>
    </xdr:to>
    <xdr:cxnSp macro="">
      <xdr:nvCxnSpPr>
        <xdr:cNvPr id="463" name="直線コネクタ 462"/>
        <xdr:cNvCxnSpPr/>
      </xdr:nvCxnSpPr>
      <xdr:spPr>
        <a:xfrm flipV="1">
          <a:off x="14592300" y="96861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464"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465"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152236</xdr:rowOff>
    </xdr:from>
    <xdr:ext cx="405111" cy="259045"/>
    <xdr:sp macro="" textlink="">
      <xdr:nvSpPr>
        <xdr:cNvPr id="466" name="n_1mainValue【保健センター・保健所】&#10;有形固定資産減価償却率"/>
        <xdr:cNvSpPr txBox="1"/>
      </xdr:nvSpPr>
      <xdr:spPr>
        <a:xfrm>
          <a:off x="152660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6911</xdr:rowOff>
    </xdr:from>
    <xdr:ext cx="405111" cy="259045"/>
    <xdr:sp macro="" textlink="">
      <xdr:nvSpPr>
        <xdr:cNvPr id="467" name="n_2mainValue【保健センター・保健所】&#10;有形固定資産減価償却率"/>
        <xdr:cNvSpPr txBox="1"/>
      </xdr:nvSpPr>
      <xdr:spPr>
        <a:xfrm>
          <a:off x="14389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91" name="直線コネクタ 490"/>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92"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93" name="直線コネクタ 492"/>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4"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5" name="直線コネクタ 494"/>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496"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97" name="フローチャート: 判断 49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98" name="フローチャート: 判断 497"/>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499" name="フローチャート: 判断 498"/>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505" name="楕円 504"/>
        <xdr:cNvSpPr/>
      </xdr:nvSpPr>
      <xdr:spPr>
        <a:xfrm>
          <a:off x="22110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506" name="【保健センター・保健所】&#10;一人当たり面積該当値テキスト"/>
        <xdr:cNvSpPr txBox="1"/>
      </xdr:nvSpPr>
      <xdr:spPr>
        <a:xfrm>
          <a:off x="22199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507" name="楕円 506"/>
        <xdr:cNvSpPr/>
      </xdr:nvSpPr>
      <xdr:spPr>
        <a:xfrm>
          <a:off x="2127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53340</xdr:rowOff>
    </xdr:from>
    <xdr:to>
      <xdr:col>116</xdr:col>
      <xdr:colOff>63500</xdr:colOff>
      <xdr:row>63</xdr:row>
      <xdr:rowOff>53340</xdr:rowOff>
    </xdr:to>
    <xdr:cxnSp macro="">
      <xdr:nvCxnSpPr>
        <xdr:cNvPr id="508" name="直線コネクタ 507"/>
        <xdr:cNvCxnSpPr/>
      </xdr:nvCxnSpPr>
      <xdr:spPr>
        <a:xfrm>
          <a:off x="21323300" y="10854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509" name="楕円 508"/>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53340</xdr:rowOff>
    </xdr:to>
    <xdr:cxnSp macro="">
      <xdr:nvCxnSpPr>
        <xdr:cNvPr id="510" name="直線コネクタ 509"/>
        <xdr:cNvCxnSpPr/>
      </xdr:nvCxnSpPr>
      <xdr:spPr>
        <a:xfrm>
          <a:off x="20434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11"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12"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513" name="n_1mainValue【保健センター・保健所】&#10;一人当たり面積"/>
        <xdr:cNvSpPr txBox="1"/>
      </xdr:nvSpPr>
      <xdr:spPr>
        <a:xfrm>
          <a:off x="21075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514" name="n_2mainValue【保健センター・保健所】&#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5" name="テキスト ボックス 52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6" name="直線コネクタ 5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7" name="テキスト ボックス 52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8" name="直線コネクタ 5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9" name="テキスト ボックス 5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0" name="直線コネクタ 5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1" name="テキスト ボックス 5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2" name="直線コネクタ 5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3" name="テキスト ボックス 5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4" name="直線コネクタ 5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5" name="テキスト ボックス 53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39" name="直線コネクタ 538"/>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40"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41" name="直線コネクタ 540"/>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2"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3" name="直線コネクタ 5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544"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45" name="フローチャート: 判断 544"/>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46" name="フローチャート: 判断 545"/>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47" name="フローチャート: 判断 546"/>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82550</xdr:rowOff>
    </xdr:from>
    <xdr:to>
      <xdr:col>85</xdr:col>
      <xdr:colOff>177800</xdr:colOff>
      <xdr:row>85</xdr:row>
      <xdr:rowOff>12700</xdr:rowOff>
    </xdr:to>
    <xdr:sp macro="" textlink="">
      <xdr:nvSpPr>
        <xdr:cNvPr id="553" name="楕円 552"/>
        <xdr:cNvSpPr/>
      </xdr:nvSpPr>
      <xdr:spPr>
        <a:xfrm>
          <a:off x="16268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60977</xdr:rowOff>
    </xdr:from>
    <xdr:ext cx="405111" cy="259045"/>
    <xdr:sp macro="" textlink="">
      <xdr:nvSpPr>
        <xdr:cNvPr id="554" name="【消防施設】&#10;有形固定資産減価償却率該当値テキスト"/>
        <xdr:cNvSpPr txBox="1"/>
      </xdr:nvSpPr>
      <xdr:spPr>
        <a:xfrm>
          <a:off x="16357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103505</xdr:rowOff>
    </xdr:from>
    <xdr:to>
      <xdr:col>81</xdr:col>
      <xdr:colOff>101600</xdr:colOff>
      <xdr:row>85</xdr:row>
      <xdr:rowOff>33655</xdr:rowOff>
    </xdr:to>
    <xdr:sp macro="" textlink="">
      <xdr:nvSpPr>
        <xdr:cNvPr id="555" name="楕円 554"/>
        <xdr:cNvSpPr/>
      </xdr:nvSpPr>
      <xdr:spPr>
        <a:xfrm>
          <a:off x="15430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133350</xdr:rowOff>
    </xdr:from>
    <xdr:to>
      <xdr:col>85</xdr:col>
      <xdr:colOff>127000</xdr:colOff>
      <xdr:row>84</xdr:row>
      <xdr:rowOff>154305</xdr:rowOff>
    </xdr:to>
    <xdr:cxnSp macro="">
      <xdr:nvCxnSpPr>
        <xdr:cNvPr id="556" name="直線コネクタ 555"/>
        <xdr:cNvCxnSpPr/>
      </xdr:nvCxnSpPr>
      <xdr:spPr>
        <a:xfrm flipV="1">
          <a:off x="15481300" y="14535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80663</xdr:rowOff>
    </xdr:from>
    <xdr:ext cx="405111" cy="259045"/>
    <xdr:sp macro="" textlink="">
      <xdr:nvSpPr>
        <xdr:cNvPr id="557"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58"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24782</xdr:rowOff>
    </xdr:from>
    <xdr:ext cx="405111" cy="259045"/>
    <xdr:sp macro="" textlink="">
      <xdr:nvSpPr>
        <xdr:cNvPr id="559" name="n_1mainValue【消防施設】&#10;有形固定資産減価償却率"/>
        <xdr:cNvSpPr txBox="1"/>
      </xdr:nvSpPr>
      <xdr:spPr>
        <a:xfrm>
          <a:off x="152660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83" name="直線コネクタ 582"/>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5" name="直線コネクタ 58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86"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87" name="直線コネクタ 58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88"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89" name="フローチャート: 判断 588"/>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90" name="フローチャート: 判断 589"/>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591" name="フローチャート: 判断 590"/>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597" name="楕円 596"/>
        <xdr:cNvSpPr/>
      </xdr:nvSpPr>
      <xdr:spPr>
        <a:xfrm>
          <a:off x="22110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82568</xdr:rowOff>
    </xdr:from>
    <xdr:ext cx="469744" cy="259045"/>
    <xdr:sp macro="" textlink="">
      <xdr:nvSpPr>
        <xdr:cNvPr id="598" name="【消防施設】&#10;一人当たり面積該当値テキスト"/>
        <xdr:cNvSpPr txBox="1"/>
      </xdr:nvSpPr>
      <xdr:spPr>
        <a:xfrm>
          <a:off x="22199600" y="146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140970</xdr:rowOff>
    </xdr:from>
    <xdr:to>
      <xdr:col>112</xdr:col>
      <xdr:colOff>38100</xdr:colOff>
      <xdr:row>86</xdr:row>
      <xdr:rowOff>71120</xdr:rowOff>
    </xdr:to>
    <xdr:sp macro="" textlink="">
      <xdr:nvSpPr>
        <xdr:cNvPr id="599" name="楕円 598"/>
        <xdr:cNvSpPr/>
      </xdr:nvSpPr>
      <xdr:spPr>
        <a:xfrm>
          <a:off x="21272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20320</xdr:rowOff>
    </xdr:from>
    <xdr:to>
      <xdr:col>116</xdr:col>
      <xdr:colOff>63500</xdr:colOff>
      <xdr:row>86</xdr:row>
      <xdr:rowOff>29211</xdr:rowOff>
    </xdr:to>
    <xdr:cxnSp macro="">
      <xdr:nvCxnSpPr>
        <xdr:cNvPr id="600" name="直線コネクタ 599"/>
        <xdr:cNvCxnSpPr/>
      </xdr:nvCxnSpPr>
      <xdr:spPr>
        <a:xfrm>
          <a:off x="21323300" y="1476502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01"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02"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62247</xdr:rowOff>
    </xdr:from>
    <xdr:ext cx="469744" cy="259045"/>
    <xdr:sp macro="" textlink="">
      <xdr:nvSpPr>
        <xdr:cNvPr id="603" name="n_1mainValue【消防施設】&#10;一人当たり面積"/>
        <xdr:cNvSpPr txBox="1"/>
      </xdr:nvSpPr>
      <xdr:spPr>
        <a:xfrm>
          <a:off x="210757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5" name="テキスト ボックス 6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5" name="テキスト ボックス 6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29" name="直線コネクタ 628"/>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30"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31" name="直線コネクタ 630"/>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32"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33" name="直線コネクタ 632"/>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634"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35" name="フローチャート: 判断 634"/>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36" name="フローチャート: 判断 635"/>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37" name="フローチャート: 判断 636"/>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643" name="楕円 642"/>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5822</xdr:rowOff>
    </xdr:from>
    <xdr:ext cx="405111" cy="259045"/>
    <xdr:sp macro="" textlink="">
      <xdr:nvSpPr>
        <xdr:cNvPr id="644" name="【庁舎】&#10;有形固定資産減価償却率該当値テキスト"/>
        <xdr:cNvSpPr txBox="1"/>
      </xdr:nvSpPr>
      <xdr:spPr>
        <a:xfrm>
          <a:off x="16357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645" name="楕円 644"/>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33745</xdr:rowOff>
    </xdr:from>
    <xdr:to>
      <xdr:col>85</xdr:col>
      <xdr:colOff>127000</xdr:colOff>
      <xdr:row>103</xdr:row>
      <xdr:rowOff>61505</xdr:rowOff>
    </xdr:to>
    <xdr:cxnSp macro="">
      <xdr:nvCxnSpPr>
        <xdr:cNvPr id="646" name="直線コネクタ 645"/>
        <xdr:cNvCxnSpPr/>
      </xdr:nvCxnSpPr>
      <xdr:spPr>
        <a:xfrm flipV="1">
          <a:off x="15481300" y="1769309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647" name="楕円 646"/>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61505</xdr:rowOff>
    </xdr:from>
    <xdr:to>
      <xdr:col>81</xdr:col>
      <xdr:colOff>50800</xdr:colOff>
      <xdr:row>103</xdr:row>
      <xdr:rowOff>92529</xdr:rowOff>
    </xdr:to>
    <xdr:cxnSp macro="">
      <xdr:nvCxnSpPr>
        <xdr:cNvPr id="648" name="直線コネクタ 647"/>
        <xdr:cNvCxnSpPr/>
      </xdr:nvCxnSpPr>
      <xdr:spPr>
        <a:xfrm flipV="1">
          <a:off x="14592300" y="177208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649"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650"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128832</xdr:rowOff>
    </xdr:from>
    <xdr:ext cx="405111" cy="259045"/>
    <xdr:sp macro="" textlink="">
      <xdr:nvSpPr>
        <xdr:cNvPr id="651" name="n_1main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652" name="n_2mainValue【庁舎】&#10;有形固定資産減価償却率"/>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76" name="直線コネクタ 675"/>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77"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78" name="直線コネクタ 677"/>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79"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80" name="直線コネクタ 679"/>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81"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82" name="フローチャート: 判断 681"/>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83" name="フローチャート: 判断 68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684" name="フローチャート: 判断 683"/>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690" name="楕円 689"/>
        <xdr:cNvSpPr/>
      </xdr:nvSpPr>
      <xdr:spPr>
        <a:xfrm>
          <a:off x="22110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43832</xdr:rowOff>
    </xdr:from>
    <xdr:ext cx="469744" cy="259045"/>
    <xdr:sp macro="" textlink="">
      <xdr:nvSpPr>
        <xdr:cNvPr id="691" name="【庁舎】&#10;一人当たり面積該当値テキスト"/>
        <xdr:cNvSpPr txBox="1"/>
      </xdr:nvSpPr>
      <xdr:spPr>
        <a:xfrm>
          <a:off x="22199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46355</xdr:rowOff>
    </xdr:from>
    <xdr:to>
      <xdr:col>112</xdr:col>
      <xdr:colOff>38100</xdr:colOff>
      <xdr:row>106</xdr:row>
      <xdr:rowOff>147955</xdr:rowOff>
    </xdr:to>
    <xdr:sp macro="" textlink="">
      <xdr:nvSpPr>
        <xdr:cNvPr id="692" name="楕円 691"/>
        <xdr:cNvSpPr/>
      </xdr:nvSpPr>
      <xdr:spPr>
        <a:xfrm>
          <a:off x="2127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97155</xdr:rowOff>
    </xdr:from>
    <xdr:to>
      <xdr:col>116</xdr:col>
      <xdr:colOff>63500</xdr:colOff>
      <xdr:row>106</xdr:row>
      <xdr:rowOff>116205</xdr:rowOff>
    </xdr:to>
    <xdr:cxnSp macro="">
      <xdr:nvCxnSpPr>
        <xdr:cNvPr id="693" name="直線コネクタ 692"/>
        <xdr:cNvCxnSpPr/>
      </xdr:nvCxnSpPr>
      <xdr:spPr>
        <a:xfrm>
          <a:off x="21323300" y="182708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94" name="楕円 693"/>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97155</xdr:rowOff>
    </xdr:from>
    <xdr:to>
      <xdr:col>111</xdr:col>
      <xdr:colOff>177800</xdr:colOff>
      <xdr:row>106</xdr:row>
      <xdr:rowOff>99061</xdr:rowOff>
    </xdr:to>
    <xdr:cxnSp macro="">
      <xdr:nvCxnSpPr>
        <xdr:cNvPr id="695" name="直線コネクタ 694"/>
        <xdr:cNvCxnSpPr/>
      </xdr:nvCxnSpPr>
      <xdr:spPr>
        <a:xfrm flipV="1">
          <a:off x="20434300" y="18270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696"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697"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139082</xdr:rowOff>
    </xdr:from>
    <xdr:ext cx="469744" cy="259045"/>
    <xdr:sp macro="" textlink="">
      <xdr:nvSpPr>
        <xdr:cNvPr id="698" name="n_1main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699"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体育館については、ぎふ清流国体の会場として施設の一部を増築したため、</a:t>
          </a:r>
          <a:r>
            <a:rPr kumimoji="1" lang="ja-JP" altLang="ja-JP" sz="1100" baseline="0">
              <a:solidFill>
                <a:schemeClr val="dk1"/>
              </a:solidFill>
              <a:effectLst/>
              <a:latin typeface="+mn-lt"/>
              <a:ea typeface="+mn-ea"/>
              <a:cs typeface="+mn-cs"/>
            </a:rPr>
            <a:t>有形固定資産減価償却率は</a:t>
          </a:r>
          <a:r>
            <a:rPr kumimoji="1" lang="ja-JP" altLang="ja-JP" sz="1100">
              <a:solidFill>
                <a:schemeClr val="dk1"/>
              </a:solidFill>
              <a:effectLst/>
              <a:latin typeface="+mn-lt"/>
              <a:ea typeface="+mn-ea"/>
              <a:cs typeface="+mn-cs"/>
            </a:rPr>
            <a:t>類似団体平均を下回っている。維持管理にかかる経費の増加に留意しつつ、効率的な運用に努めていく。</a:t>
          </a:r>
          <a:endParaRPr lang="ja-JP" altLang="ja-JP" sz="1400">
            <a:effectLst/>
          </a:endParaRPr>
        </a:p>
        <a:p>
          <a:r>
            <a:rPr kumimoji="1" lang="ja-JP" altLang="ja-JP" sz="1100">
              <a:solidFill>
                <a:schemeClr val="dk1"/>
              </a:solidFill>
              <a:effectLst/>
              <a:latin typeface="+mn-lt"/>
              <a:ea typeface="+mn-ea"/>
              <a:cs typeface="+mn-cs"/>
            </a:rPr>
            <a:t>保健センターについては、</a:t>
          </a:r>
          <a:r>
            <a:rPr kumimoji="1" lang="ja-JP" altLang="ja-JP" sz="1100" baseline="0">
              <a:solidFill>
                <a:schemeClr val="dk1"/>
              </a:solidFill>
              <a:effectLst/>
              <a:latin typeface="+mn-lt"/>
              <a:ea typeface="+mn-ea"/>
              <a:cs typeface="+mn-cs"/>
            </a:rPr>
            <a:t>築</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年を超えているため、有形固定資産減価償却率は類似団体平均を上回っている。今後は改修等により建物性能の維持に努めるとともに、予防保全型の修繕を検討していく。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近年は人口の減少や高齢化率の進行により個人町民税は年々減少しているが、町が推し進めている企業誘致事業により、法人税が増加した結果、</a:t>
          </a:r>
          <a:r>
            <a:rPr lang="ja-JP" altLang="en-US" sz="1300" b="0" i="0" baseline="0">
              <a:solidFill>
                <a:schemeClr val="dk1"/>
              </a:solidFill>
              <a:effectLst/>
              <a:latin typeface="+mn-lt"/>
              <a:ea typeface="+mn-ea"/>
              <a:cs typeface="+mn-cs"/>
            </a:rPr>
            <a:t>今回、</a:t>
          </a:r>
          <a:r>
            <a:rPr lang="ja-JP" altLang="ja-JP" sz="1300" b="0" i="0" baseline="0">
              <a:solidFill>
                <a:schemeClr val="dk1"/>
              </a:solidFill>
              <a:effectLst/>
              <a:latin typeface="+mn-lt"/>
              <a:ea typeface="+mn-ea"/>
              <a:cs typeface="+mn-cs"/>
            </a:rPr>
            <a:t>財政力指数は</a:t>
          </a:r>
          <a:r>
            <a:rPr lang="ja-JP" altLang="en-US" sz="1300" b="0" i="0" baseline="0">
              <a:solidFill>
                <a:schemeClr val="dk1"/>
              </a:solidFill>
              <a:effectLst/>
              <a:latin typeface="+mn-lt"/>
              <a:ea typeface="+mn-ea"/>
              <a:cs typeface="+mn-cs"/>
            </a:rPr>
            <a:t>前年度と同水準となった</a:t>
          </a:r>
          <a:r>
            <a:rPr lang="ja-JP" altLang="ja-JP" sz="1300" b="0" i="0" baseline="0">
              <a:solidFill>
                <a:schemeClr val="dk1"/>
              </a:solidFill>
              <a:effectLst/>
              <a:latin typeface="+mn-lt"/>
              <a:ea typeface="+mn-ea"/>
              <a:cs typeface="+mn-cs"/>
            </a:rPr>
            <a:t>。しかし、依然として類似団体平均を下回っており、</a:t>
          </a:r>
          <a:r>
            <a:rPr kumimoji="1" lang="ja-JP" altLang="ja-JP" sz="1300">
              <a:solidFill>
                <a:schemeClr val="dk1"/>
              </a:solidFill>
              <a:effectLst/>
              <a:latin typeface="+mn-lt"/>
              <a:ea typeface="+mn-ea"/>
              <a:cs typeface="+mn-cs"/>
            </a:rPr>
            <a:t>今後も基準財政収入額の大幅な伸びが見込めない中で、歳入確保策、歳出削減策を講じ、財政基盤の強化</a:t>
          </a:r>
          <a:r>
            <a:rPr kumimoji="1" lang="ja-JP" altLang="en-US" sz="1300">
              <a:solidFill>
                <a:schemeClr val="dk1"/>
              </a:solidFill>
              <a:effectLst/>
              <a:latin typeface="+mn-lt"/>
              <a:ea typeface="+mn-ea"/>
              <a:cs typeface="+mn-cs"/>
            </a:rPr>
            <a:t>、自主財源の確保</a:t>
          </a:r>
          <a:r>
            <a:rPr kumimoji="1" lang="ja-JP" altLang="ja-JP" sz="1300">
              <a:solidFill>
                <a:schemeClr val="dk1"/>
              </a:solidFill>
              <a:effectLst/>
              <a:latin typeface="+mn-lt"/>
              <a:ea typeface="+mn-ea"/>
              <a:cs typeface="+mn-cs"/>
            </a:rPr>
            <a:t>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1411</xdr:rowOff>
    </xdr:to>
    <xdr:cxnSp macro="">
      <xdr:nvCxnSpPr>
        <xdr:cNvPr id="75" name="直線コネクタ 74"/>
        <xdr:cNvCxnSpPr/>
      </xdr:nvCxnSpPr>
      <xdr:spPr>
        <a:xfrm flipV="1">
          <a:off x="2336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8" name="直線コネクタ 77"/>
        <xdr:cNvCxnSpPr/>
      </xdr:nvCxnSpPr>
      <xdr:spPr>
        <a:xfrm flipV="1">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適正な人員管理等により人件費の伸びを類似団体平均より大きく抑えることで経常経費の削減に努めた結果、財政構造の弾力性を保</a:t>
          </a:r>
          <a:r>
            <a:rPr lang="ja-JP" altLang="en-US" sz="1300" b="0" i="0" baseline="0">
              <a:solidFill>
                <a:schemeClr val="dk1"/>
              </a:solidFill>
              <a:effectLst/>
              <a:latin typeface="+mn-lt"/>
              <a:ea typeface="+mn-ea"/>
              <a:cs typeface="+mn-cs"/>
            </a:rPr>
            <a:t>ち、</a:t>
          </a:r>
          <a:r>
            <a:rPr lang="ja-JP" altLang="ja-JP" sz="1300" b="0" i="0" baseline="0">
              <a:solidFill>
                <a:schemeClr val="dk1"/>
              </a:solidFill>
              <a:effectLst/>
              <a:latin typeface="+mn-lt"/>
              <a:ea typeface="+mn-ea"/>
              <a:cs typeface="+mn-cs"/>
            </a:rPr>
            <a:t>類似団体平均を大きく上回る</a:t>
          </a:r>
          <a:r>
            <a:rPr lang="ja-JP" altLang="en-US" sz="1300" b="0" i="0" baseline="0">
              <a:solidFill>
                <a:schemeClr val="dk1"/>
              </a:solidFill>
              <a:effectLst/>
              <a:latin typeface="+mn-lt"/>
              <a:ea typeface="+mn-ea"/>
              <a:cs typeface="+mn-cs"/>
            </a:rPr>
            <a:t>結果となっている</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　今後も扶助費及び公債費の増加が見込まれることから一層の財源確保に努めると共に、事務事業の見直し、整理合理化を進め、極限まで経常経費の削減に努めることにより、現在の水準を維持していく。</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62</xdr:row>
      <xdr:rowOff>120862</xdr:rowOff>
    </xdr:to>
    <xdr:cxnSp macro="">
      <xdr:nvCxnSpPr>
        <xdr:cNvPr id="132" name="直線コネクタ 131"/>
        <xdr:cNvCxnSpPr/>
      </xdr:nvCxnSpPr>
      <xdr:spPr>
        <a:xfrm>
          <a:off x="4114800" y="107507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62</xdr:row>
      <xdr:rowOff>120862</xdr:rowOff>
    </xdr:to>
    <xdr:cxnSp macro="">
      <xdr:nvCxnSpPr>
        <xdr:cNvPr id="135" name="直線コネクタ 134"/>
        <xdr:cNvCxnSpPr/>
      </xdr:nvCxnSpPr>
      <xdr:spPr>
        <a:xfrm>
          <a:off x="3225800" y="10573808"/>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96731</xdr:rowOff>
    </xdr:to>
    <xdr:cxnSp macro="">
      <xdr:nvCxnSpPr>
        <xdr:cNvPr id="138" name="直線コネクタ 137"/>
        <xdr:cNvCxnSpPr/>
      </xdr:nvCxnSpPr>
      <xdr:spPr>
        <a:xfrm flipV="1">
          <a:off x="2336800" y="1057380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62</xdr:row>
      <xdr:rowOff>96731</xdr:rowOff>
    </xdr:to>
    <xdr:cxnSp macro="">
      <xdr:nvCxnSpPr>
        <xdr:cNvPr id="141" name="直線コネクタ 140"/>
        <xdr:cNvCxnSpPr/>
      </xdr:nvCxnSpPr>
      <xdr:spPr>
        <a:xfrm>
          <a:off x="1447800" y="1065424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1" name="楕円 150"/>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2"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3" name="楕円 152"/>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4" name="テキスト ボックス 153"/>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64558</xdr:rowOff>
    </xdr:from>
    <xdr:to>
      <xdr:col>15</xdr:col>
      <xdr:colOff>133350</xdr:colOff>
      <xdr:row>61</xdr:row>
      <xdr:rowOff>166158</xdr:rowOff>
    </xdr:to>
    <xdr:sp macro="" textlink="">
      <xdr:nvSpPr>
        <xdr:cNvPr id="155" name="楕円 154"/>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4885</xdr:rowOff>
    </xdr:from>
    <xdr:ext cx="762000" cy="259045"/>
    <xdr:sp macro="" textlink="">
      <xdr:nvSpPr>
        <xdr:cNvPr id="156" name="テキスト ボックス 155"/>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45931</xdr:rowOff>
    </xdr:from>
    <xdr:to>
      <xdr:col>11</xdr:col>
      <xdr:colOff>82550</xdr:colOff>
      <xdr:row>62</xdr:row>
      <xdr:rowOff>147531</xdr:rowOff>
    </xdr:to>
    <xdr:sp macro="" textlink="">
      <xdr:nvSpPr>
        <xdr:cNvPr id="157" name="楕円 156"/>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157708</xdr:rowOff>
    </xdr:from>
    <xdr:ext cx="762000" cy="259045"/>
    <xdr:sp macro="" textlink="">
      <xdr:nvSpPr>
        <xdr:cNvPr id="158" name="テキスト ボックス 157"/>
        <xdr:cNvSpPr txBox="1"/>
      </xdr:nvSpPr>
      <xdr:spPr>
        <a:xfrm>
          <a:off x="1955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9" name="楕円 158"/>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60" name="テキスト ボックス 159"/>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過去の人件費・物件費の決算額と比較して著しく増加した要因として、物件費において、ふるさと納税関連委託料が増加したことによる。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20555</xdr:rowOff>
    </xdr:from>
    <xdr:to>
      <xdr:col>23</xdr:col>
      <xdr:colOff>133350</xdr:colOff>
      <xdr:row>84</xdr:row>
      <xdr:rowOff>11275</xdr:rowOff>
    </xdr:to>
    <xdr:cxnSp macro="">
      <xdr:nvCxnSpPr>
        <xdr:cNvPr id="191" name="直線コネクタ 190"/>
        <xdr:cNvCxnSpPr/>
      </xdr:nvCxnSpPr>
      <xdr:spPr>
        <a:xfrm>
          <a:off x="4114800" y="14079455"/>
          <a:ext cx="838200" cy="3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120351</xdr:rowOff>
    </xdr:from>
    <xdr:to>
      <xdr:col>19</xdr:col>
      <xdr:colOff>133350</xdr:colOff>
      <xdr:row>82</xdr:row>
      <xdr:rowOff>20555</xdr:rowOff>
    </xdr:to>
    <xdr:cxnSp macro="">
      <xdr:nvCxnSpPr>
        <xdr:cNvPr id="194" name="直線コネクタ 193"/>
        <xdr:cNvCxnSpPr/>
      </xdr:nvCxnSpPr>
      <xdr:spPr>
        <a:xfrm>
          <a:off x="3225800" y="14007801"/>
          <a:ext cx="889000" cy="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77181</xdr:rowOff>
    </xdr:from>
    <xdr:to>
      <xdr:col>15</xdr:col>
      <xdr:colOff>82550</xdr:colOff>
      <xdr:row>81</xdr:row>
      <xdr:rowOff>120351</xdr:rowOff>
    </xdr:to>
    <xdr:cxnSp macro="">
      <xdr:nvCxnSpPr>
        <xdr:cNvPr id="197" name="直線コネクタ 196"/>
        <xdr:cNvCxnSpPr/>
      </xdr:nvCxnSpPr>
      <xdr:spPr>
        <a:xfrm>
          <a:off x="2336800" y="13964631"/>
          <a:ext cx="889000" cy="4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52112</xdr:rowOff>
    </xdr:from>
    <xdr:to>
      <xdr:col>11</xdr:col>
      <xdr:colOff>31750</xdr:colOff>
      <xdr:row>81</xdr:row>
      <xdr:rowOff>77181</xdr:rowOff>
    </xdr:to>
    <xdr:cxnSp macro="">
      <xdr:nvCxnSpPr>
        <xdr:cNvPr id="200" name="直線コネクタ 199"/>
        <xdr:cNvCxnSpPr/>
      </xdr:nvCxnSpPr>
      <xdr:spPr>
        <a:xfrm>
          <a:off x="1447800" y="13939562"/>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131925</xdr:rowOff>
    </xdr:from>
    <xdr:to>
      <xdr:col>23</xdr:col>
      <xdr:colOff>184150</xdr:colOff>
      <xdr:row>84</xdr:row>
      <xdr:rowOff>62075</xdr:rowOff>
    </xdr:to>
    <xdr:sp macro="" textlink="">
      <xdr:nvSpPr>
        <xdr:cNvPr id="210" name="楕円 209"/>
        <xdr:cNvSpPr/>
      </xdr:nvSpPr>
      <xdr:spPr>
        <a:xfrm>
          <a:off x="4902200" y="143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104002</xdr:rowOff>
    </xdr:from>
    <xdr:ext cx="762000" cy="259045"/>
    <xdr:sp macro="" textlink="">
      <xdr:nvSpPr>
        <xdr:cNvPr id="211" name="人件費・物件費等の状況該当値テキスト"/>
        <xdr:cNvSpPr txBox="1"/>
      </xdr:nvSpPr>
      <xdr:spPr>
        <a:xfrm>
          <a:off x="5041900" y="143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141205</xdr:rowOff>
    </xdr:from>
    <xdr:to>
      <xdr:col>19</xdr:col>
      <xdr:colOff>184150</xdr:colOff>
      <xdr:row>82</xdr:row>
      <xdr:rowOff>71355</xdr:rowOff>
    </xdr:to>
    <xdr:sp macro="" textlink="">
      <xdr:nvSpPr>
        <xdr:cNvPr id="212" name="楕円 211"/>
        <xdr:cNvSpPr/>
      </xdr:nvSpPr>
      <xdr:spPr>
        <a:xfrm>
          <a:off x="4064000" y="140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81532</xdr:rowOff>
    </xdr:from>
    <xdr:ext cx="736600" cy="259045"/>
    <xdr:sp macro="" textlink="">
      <xdr:nvSpPr>
        <xdr:cNvPr id="213" name="テキスト ボックス 212"/>
        <xdr:cNvSpPr txBox="1"/>
      </xdr:nvSpPr>
      <xdr:spPr>
        <a:xfrm>
          <a:off x="3733800" y="137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69551</xdr:rowOff>
    </xdr:from>
    <xdr:to>
      <xdr:col>15</xdr:col>
      <xdr:colOff>133350</xdr:colOff>
      <xdr:row>81</xdr:row>
      <xdr:rowOff>171151</xdr:rowOff>
    </xdr:to>
    <xdr:sp macro="" textlink="">
      <xdr:nvSpPr>
        <xdr:cNvPr id="214" name="楕円 213"/>
        <xdr:cNvSpPr/>
      </xdr:nvSpPr>
      <xdr:spPr>
        <a:xfrm>
          <a:off x="3175000" y="139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9878</xdr:rowOff>
    </xdr:from>
    <xdr:ext cx="762000" cy="259045"/>
    <xdr:sp macro="" textlink="">
      <xdr:nvSpPr>
        <xdr:cNvPr id="215" name="テキスト ボックス 214"/>
        <xdr:cNvSpPr txBox="1"/>
      </xdr:nvSpPr>
      <xdr:spPr>
        <a:xfrm>
          <a:off x="2844800" y="1372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26381</xdr:rowOff>
    </xdr:from>
    <xdr:to>
      <xdr:col>11</xdr:col>
      <xdr:colOff>82550</xdr:colOff>
      <xdr:row>81</xdr:row>
      <xdr:rowOff>127981</xdr:rowOff>
    </xdr:to>
    <xdr:sp macro="" textlink="">
      <xdr:nvSpPr>
        <xdr:cNvPr id="216" name="楕円 215"/>
        <xdr:cNvSpPr/>
      </xdr:nvSpPr>
      <xdr:spPr>
        <a:xfrm>
          <a:off x="2286000" y="139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138158</xdr:rowOff>
    </xdr:from>
    <xdr:ext cx="762000" cy="259045"/>
    <xdr:sp macro="" textlink="">
      <xdr:nvSpPr>
        <xdr:cNvPr id="217" name="テキスト ボックス 216"/>
        <xdr:cNvSpPr txBox="1"/>
      </xdr:nvSpPr>
      <xdr:spPr>
        <a:xfrm>
          <a:off x="1955800" y="1368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1312</xdr:rowOff>
    </xdr:from>
    <xdr:to>
      <xdr:col>7</xdr:col>
      <xdr:colOff>31750</xdr:colOff>
      <xdr:row>81</xdr:row>
      <xdr:rowOff>102912</xdr:rowOff>
    </xdr:to>
    <xdr:sp macro="" textlink="">
      <xdr:nvSpPr>
        <xdr:cNvPr id="218" name="楕円 217"/>
        <xdr:cNvSpPr/>
      </xdr:nvSpPr>
      <xdr:spPr>
        <a:xfrm>
          <a:off x="1397000" y="138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113089</xdr:rowOff>
    </xdr:from>
    <xdr:ext cx="762000" cy="259045"/>
    <xdr:sp macro="" textlink="">
      <xdr:nvSpPr>
        <xdr:cNvPr id="219" name="テキスト ボックス 218"/>
        <xdr:cNvSpPr txBox="1"/>
      </xdr:nvSpPr>
      <xdr:spPr>
        <a:xfrm>
          <a:off x="1066800" y="136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年度より新たな昇給制度（勤務評定</a:t>
          </a:r>
          <a:r>
            <a:rPr lang="ja-JP" altLang="en-US" sz="1300" b="0" i="0" baseline="0">
              <a:solidFill>
                <a:schemeClr val="dk1"/>
              </a:solidFill>
              <a:effectLst/>
              <a:latin typeface="+mn-lt"/>
              <a:ea typeface="+mn-ea"/>
              <a:cs typeface="+mn-cs"/>
            </a:rPr>
            <a:t>、人事評価</a:t>
          </a:r>
          <a:r>
            <a:rPr lang="ja-JP" altLang="ja-JP" sz="1300" b="0" i="0" baseline="0">
              <a:solidFill>
                <a:schemeClr val="dk1"/>
              </a:solidFill>
              <a:effectLst/>
              <a:latin typeface="+mn-lt"/>
              <a:ea typeface="+mn-ea"/>
              <a:cs typeface="+mn-cs"/>
            </a:rPr>
            <a:t>）により給与制度</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改正</a:t>
          </a:r>
          <a:r>
            <a:rPr lang="ja-JP" altLang="en-US" sz="1300" b="0" i="0" baseline="0">
              <a:solidFill>
                <a:schemeClr val="dk1"/>
              </a:solidFill>
              <a:effectLst/>
              <a:latin typeface="+mn-lt"/>
              <a:ea typeface="+mn-ea"/>
              <a:cs typeface="+mn-cs"/>
            </a:rPr>
            <a:t>し、また人事院勧告に伴い、</a:t>
          </a:r>
          <a:r>
            <a:rPr lang="en-US" altLang="ja-JP" sz="1300" b="0" i="0" baseline="0">
              <a:solidFill>
                <a:schemeClr val="dk1"/>
              </a:solidFill>
              <a:effectLst/>
              <a:latin typeface="+mn-lt"/>
              <a:ea typeface="+mn-ea"/>
              <a:cs typeface="+mn-cs"/>
            </a:rPr>
            <a:t>55</a:t>
          </a:r>
          <a:r>
            <a:rPr lang="ja-JP" altLang="en-US" sz="1300" b="0" i="0" baseline="0">
              <a:solidFill>
                <a:schemeClr val="dk1"/>
              </a:solidFill>
              <a:effectLst/>
              <a:latin typeface="+mn-lt"/>
              <a:ea typeface="+mn-ea"/>
              <a:cs typeface="+mn-cs"/>
            </a:rPr>
            <a:t>歳を超える職員の昇給抑制などを適正に行った</a:t>
          </a:r>
          <a:r>
            <a:rPr lang="ja-JP" altLang="ja-JP" sz="1300" b="0" i="0" baseline="0">
              <a:solidFill>
                <a:schemeClr val="dk1"/>
              </a:solidFill>
              <a:effectLst/>
              <a:latin typeface="+mn-lt"/>
              <a:ea typeface="+mn-ea"/>
              <a:cs typeface="+mn-cs"/>
            </a:rPr>
            <a:t>結果、類似団体内で最低水準にある。今後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より一層</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給与の適正化に</a:t>
          </a:r>
          <a:r>
            <a:rPr lang="ja-JP" altLang="en-US" sz="1300" b="0" i="0" baseline="0">
              <a:solidFill>
                <a:schemeClr val="dk1"/>
              </a:solidFill>
              <a:effectLst/>
              <a:latin typeface="+mn-lt"/>
              <a:ea typeface="+mn-ea"/>
              <a:cs typeface="+mn-cs"/>
            </a:rPr>
            <a:t>向け、</a:t>
          </a:r>
          <a:r>
            <a:rPr lang="ja-JP" altLang="ja-JP" sz="1300" b="0" i="0" baseline="0">
              <a:solidFill>
                <a:schemeClr val="dk1"/>
              </a:solidFill>
              <a:effectLst/>
              <a:latin typeface="+mn-lt"/>
              <a:ea typeface="+mn-ea"/>
              <a:cs typeface="+mn-cs"/>
            </a:rPr>
            <a:t>努めていく。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71261</xdr:rowOff>
    </xdr:from>
    <xdr:to>
      <xdr:col>81</xdr:col>
      <xdr:colOff>44450</xdr:colOff>
      <xdr:row>80</xdr:row>
      <xdr:rowOff>71261</xdr:rowOff>
    </xdr:to>
    <xdr:cxnSp macro="">
      <xdr:nvCxnSpPr>
        <xdr:cNvPr id="253" name="直線コネクタ 252"/>
        <xdr:cNvCxnSpPr/>
      </xdr:nvCxnSpPr>
      <xdr:spPr>
        <a:xfrm>
          <a:off x="16179800" y="13787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82</xdr:row>
      <xdr:rowOff>9878</xdr:rowOff>
    </xdr:to>
    <xdr:cxnSp macro="">
      <xdr:nvCxnSpPr>
        <xdr:cNvPr id="256" name="直線コネクタ 255"/>
        <xdr:cNvCxnSpPr/>
      </xdr:nvCxnSpPr>
      <xdr:spPr>
        <a:xfrm flipV="1">
          <a:off x="15290800" y="1378726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87489</xdr:rowOff>
    </xdr:from>
    <xdr:to>
      <xdr:col>72</xdr:col>
      <xdr:colOff>203200</xdr:colOff>
      <xdr:row>82</xdr:row>
      <xdr:rowOff>9878</xdr:rowOff>
    </xdr:to>
    <xdr:cxnSp macro="">
      <xdr:nvCxnSpPr>
        <xdr:cNvPr id="259" name="直線コネクタ 258"/>
        <xdr:cNvCxnSpPr/>
      </xdr:nvCxnSpPr>
      <xdr:spPr>
        <a:xfrm>
          <a:off x="14401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138289</xdr:rowOff>
    </xdr:from>
    <xdr:to>
      <xdr:col>68</xdr:col>
      <xdr:colOff>152400</xdr:colOff>
      <xdr:row>81</xdr:row>
      <xdr:rowOff>87489</xdr:rowOff>
    </xdr:to>
    <xdr:cxnSp macro="">
      <xdr:nvCxnSpPr>
        <xdr:cNvPr id="262" name="直線コネクタ 261"/>
        <xdr:cNvCxnSpPr/>
      </xdr:nvCxnSpPr>
      <xdr:spPr>
        <a:xfrm>
          <a:off x="13512800" y="138542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20461</xdr:rowOff>
    </xdr:from>
    <xdr:to>
      <xdr:col>81</xdr:col>
      <xdr:colOff>95250</xdr:colOff>
      <xdr:row>80</xdr:row>
      <xdr:rowOff>122061</xdr:rowOff>
    </xdr:to>
    <xdr:sp macro="" textlink="">
      <xdr:nvSpPr>
        <xdr:cNvPr id="272" name="楕円 271"/>
        <xdr:cNvSpPr/>
      </xdr:nvSpPr>
      <xdr:spPr>
        <a:xfrm>
          <a:off x="169672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113188</xdr:rowOff>
    </xdr:from>
    <xdr:ext cx="762000" cy="259045"/>
    <xdr:sp macro="" textlink="">
      <xdr:nvSpPr>
        <xdr:cNvPr id="273" name="給与水準   （国との比較）該当値テキスト"/>
        <xdr:cNvSpPr txBox="1"/>
      </xdr:nvSpPr>
      <xdr:spPr>
        <a:xfrm>
          <a:off x="17106900" y="1365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20461</xdr:rowOff>
    </xdr:from>
    <xdr:to>
      <xdr:col>77</xdr:col>
      <xdr:colOff>95250</xdr:colOff>
      <xdr:row>80</xdr:row>
      <xdr:rowOff>122061</xdr:rowOff>
    </xdr:to>
    <xdr:sp macro="" textlink="">
      <xdr:nvSpPr>
        <xdr:cNvPr id="274" name="楕円 273"/>
        <xdr:cNvSpPr/>
      </xdr:nvSpPr>
      <xdr:spPr>
        <a:xfrm>
          <a:off x="16129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132238</xdr:rowOff>
    </xdr:from>
    <xdr:ext cx="736600" cy="259045"/>
    <xdr:sp macro="" textlink="">
      <xdr:nvSpPr>
        <xdr:cNvPr id="275" name="テキスト ボックス 274"/>
        <xdr:cNvSpPr txBox="1"/>
      </xdr:nvSpPr>
      <xdr:spPr>
        <a:xfrm>
          <a:off x="15798800" y="135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130528</xdr:rowOff>
    </xdr:from>
    <xdr:to>
      <xdr:col>73</xdr:col>
      <xdr:colOff>44450</xdr:colOff>
      <xdr:row>82</xdr:row>
      <xdr:rowOff>60678</xdr:rowOff>
    </xdr:to>
    <xdr:sp macro="" textlink="">
      <xdr:nvSpPr>
        <xdr:cNvPr id="276" name="楕円 275"/>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70855</xdr:rowOff>
    </xdr:from>
    <xdr:ext cx="762000" cy="259045"/>
    <xdr:sp macro="" textlink="">
      <xdr:nvSpPr>
        <xdr:cNvPr id="277" name="テキスト ボックス 276"/>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36689</xdr:rowOff>
    </xdr:from>
    <xdr:to>
      <xdr:col>68</xdr:col>
      <xdr:colOff>203200</xdr:colOff>
      <xdr:row>81</xdr:row>
      <xdr:rowOff>138289</xdr:rowOff>
    </xdr:to>
    <xdr:sp macro="" textlink="">
      <xdr:nvSpPr>
        <xdr:cNvPr id="278" name="楕円 277"/>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148466</xdr:rowOff>
    </xdr:from>
    <xdr:ext cx="762000" cy="259045"/>
    <xdr:sp macro="" textlink="">
      <xdr:nvSpPr>
        <xdr:cNvPr id="279" name="テキスト ボックス 278"/>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0" name="楕円 279"/>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1" name="テキスト ボックス 280"/>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過去からの適正な人員管理等により類似団体平均を下回っている。今後も住民サービスを低下させることなく、電子化の推進やアウトソーシングの活用を図ることにより、適切な定員管理に努めていく。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165009</xdr:rowOff>
    </xdr:from>
    <xdr:to>
      <xdr:col>81</xdr:col>
      <xdr:colOff>44450</xdr:colOff>
      <xdr:row>61</xdr:row>
      <xdr:rowOff>2177</xdr:rowOff>
    </xdr:to>
    <xdr:cxnSp macro="">
      <xdr:nvCxnSpPr>
        <xdr:cNvPr id="318" name="直線コネクタ 317"/>
        <xdr:cNvCxnSpPr/>
      </xdr:nvCxnSpPr>
      <xdr:spPr>
        <a:xfrm>
          <a:off x="16179800" y="1045200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142603</xdr:rowOff>
    </xdr:from>
    <xdr:to>
      <xdr:col>77</xdr:col>
      <xdr:colOff>44450</xdr:colOff>
      <xdr:row>60</xdr:row>
      <xdr:rowOff>165009</xdr:rowOff>
    </xdr:to>
    <xdr:cxnSp macro="">
      <xdr:nvCxnSpPr>
        <xdr:cNvPr id="321" name="直線コネクタ 320"/>
        <xdr:cNvCxnSpPr/>
      </xdr:nvCxnSpPr>
      <xdr:spPr>
        <a:xfrm>
          <a:off x="15290800" y="1042960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151221</xdr:rowOff>
    </xdr:to>
    <xdr:cxnSp macro="">
      <xdr:nvCxnSpPr>
        <xdr:cNvPr id="324" name="直線コネクタ 323"/>
        <xdr:cNvCxnSpPr/>
      </xdr:nvCxnSpPr>
      <xdr:spPr>
        <a:xfrm flipV="1">
          <a:off x="14401800" y="1042960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151221</xdr:rowOff>
    </xdr:to>
    <xdr:cxnSp macro="">
      <xdr:nvCxnSpPr>
        <xdr:cNvPr id="327" name="直線コネクタ 326"/>
        <xdr:cNvCxnSpPr/>
      </xdr:nvCxnSpPr>
      <xdr:spPr>
        <a:xfrm>
          <a:off x="13512800" y="1037272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37" name="楕円 336"/>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139354</xdr:rowOff>
    </xdr:from>
    <xdr:ext cx="762000" cy="259045"/>
    <xdr:sp macro="" textlink="">
      <xdr:nvSpPr>
        <xdr:cNvPr id="338" name="定員管理の状況該当値テキスト"/>
        <xdr:cNvSpPr txBox="1"/>
      </xdr:nvSpPr>
      <xdr:spPr>
        <a:xfrm>
          <a:off x="17106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114209</xdr:rowOff>
    </xdr:from>
    <xdr:to>
      <xdr:col>77</xdr:col>
      <xdr:colOff>95250</xdr:colOff>
      <xdr:row>61</xdr:row>
      <xdr:rowOff>44359</xdr:rowOff>
    </xdr:to>
    <xdr:sp macro="" textlink="">
      <xdr:nvSpPr>
        <xdr:cNvPr id="339" name="楕円 338"/>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54536</xdr:rowOff>
    </xdr:from>
    <xdr:ext cx="736600" cy="259045"/>
    <xdr:sp macro="" textlink="">
      <xdr:nvSpPr>
        <xdr:cNvPr id="340" name="テキスト ボックス 339"/>
        <xdr:cNvSpPr txBox="1"/>
      </xdr:nvSpPr>
      <xdr:spPr>
        <a:xfrm>
          <a:off x="15798800" y="1017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91803</xdr:rowOff>
    </xdr:from>
    <xdr:to>
      <xdr:col>73</xdr:col>
      <xdr:colOff>44450</xdr:colOff>
      <xdr:row>61</xdr:row>
      <xdr:rowOff>21953</xdr:rowOff>
    </xdr:to>
    <xdr:sp macro="" textlink="">
      <xdr:nvSpPr>
        <xdr:cNvPr id="341" name="楕円 340"/>
        <xdr:cNvSpPr/>
      </xdr:nvSpPr>
      <xdr:spPr>
        <a:xfrm>
          <a:off x="15240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32130</xdr:rowOff>
    </xdr:from>
    <xdr:ext cx="762000" cy="259045"/>
    <xdr:sp macro="" textlink="">
      <xdr:nvSpPr>
        <xdr:cNvPr id="342" name="テキスト ボックス 341"/>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3" name="楕円 342"/>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44" name="テキスト ボックス 343"/>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5" name="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地方債の発行が重なり、類似団体平均と比較するとやや上回っているが、一部事務組合等の起こした地方債に充てたと認められる補助金又は負担金や、公債費に準ずる債務負担行為が年々減少し、起債に関しても交付税措置のあるものを選択した結果、比率は年々減少傾向にある。今後も総合計画を見極めながら、緊急度･住民ニーズを的確に把握した事業選択により、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140788</xdr:rowOff>
    </xdr:to>
    <xdr:cxnSp macro="">
      <xdr:nvCxnSpPr>
        <xdr:cNvPr id="381" name="直線コネクタ 380"/>
        <xdr:cNvCxnSpPr/>
      </xdr:nvCxnSpPr>
      <xdr:spPr>
        <a:xfrm flipV="1">
          <a:off x="16179800" y="69850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140788</xdr:rowOff>
    </xdr:from>
    <xdr:to>
      <xdr:col>77</xdr:col>
      <xdr:colOff>44450</xdr:colOff>
      <xdr:row>40</xdr:row>
      <xdr:rowOff>168366</xdr:rowOff>
    </xdr:to>
    <xdr:cxnSp macro="">
      <xdr:nvCxnSpPr>
        <xdr:cNvPr id="384" name="直線コネクタ 383"/>
        <xdr:cNvCxnSpPr/>
      </xdr:nvCxnSpPr>
      <xdr:spPr>
        <a:xfrm flipV="1">
          <a:off x="15290800" y="69987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41</xdr:row>
      <xdr:rowOff>45176</xdr:rowOff>
    </xdr:to>
    <xdr:cxnSp macro="">
      <xdr:nvCxnSpPr>
        <xdr:cNvPr id="387" name="直線コネクタ 386"/>
        <xdr:cNvCxnSpPr/>
      </xdr:nvCxnSpPr>
      <xdr:spPr>
        <a:xfrm flipV="1">
          <a:off x="14401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45176</xdr:rowOff>
    </xdr:from>
    <xdr:to>
      <xdr:col>68</xdr:col>
      <xdr:colOff>152400</xdr:colOff>
      <xdr:row>41</xdr:row>
      <xdr:rowOff>93435</xdr:rowOff>
    </xdr:to>
    <xdr:cxnSp macro="">
      <xdr:nvCxnSpPr>
        <xdr:cNvPr id="390" name="直線コネクタ 389"/>
        <xdr:cNvCxnSpPr/>
      </xdr:nvCxnSpPr>
      <xdr:spPr>
        <a:xfrm flipV="1">
          <a:off x="13512800" y="70746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1"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02" name="楕円 401"/>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03" name="テキスト ボックス 402"/>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117566</xdr:rowOff>
    </xdr:from>
    <xdr:to>
      <xdr:col>73</xdr:col>
      <xdr:colOff>44450</xdr:colOff>
      <xdr:row>41</xdr:row>
      <xdr:rowOff>47716</xdr:rowOff>
    </xdr:to>
    <xdr:sp macro="" textlink="">
      <xdr:nvSpPr>
        <xdr:cNvPr id="404" name="楕円 403"/>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32493</xdr:rowOff>
    </xdr:from>
    <xdr:ext cx="762000" cy="259045"/>
    <xdr:sp macro="" textlink="">
      <xdr:nvSpPr>
        <xdr:cNvPr id="405" name="テキスト ボックス 404"/>
        <xdr:cNvSpPr txBox="1"/>
      </xdr:nvSpPr>
      <xdr:spPr>
        <a:xfrm>
          <a:off x="14909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165826</xdr:rowOff>
    </xdr:from>
    <xdr:to>
      <xdr:col>68</xdr:col>
      <xdr:colOff>203200</xdr:colOff>
      <xdr:row>41</xdr:row>
      <xdr:rowOff>95976</xdr:rowOff>
    </xdr:to>
    <xdr:sp macro="" textlink="">
      <xdr:nvSpPr>
        <xdr:cNvPr id="406" name="楕円 405"/>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407" name="テキスト ボックス 406"/>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8" name="楕円 407"/>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09" name="テキスト ボックス 408"/>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地方債の償還に充当可能な基金残高の増（</a:t>
          </a:r>
          <a:r>
            <a:rPr lang="en-US" altLang="ja-JP" sz="1300" b="0" i="0" baseline="0">
              <a:solidFill>
                <a:schemeClr val="dk1"/>
              </a:solidFill>
              <a:effectLst/>
              <a:latin typeface="+mn-lt"/>
              <a:ea typeface="+mn-ea"/>
              <a:cs typeface="+mn-cs"/>
            </a:rPr>
            <a:t>2,283</a:t>
          </a:r>
          <a:r>
            <a:rPr lang="ja-JP" altLang="en-US" sz="1300" b="0" i="0" baseline="0">
              <a:solidFill>
                <a:schemeClr val="dk1"/>
              </a:solidFill>
              <a:effectLst/>
              <a:latin typeface="+mn-lt"/>
              <a:ea typeface="+mn-ea"/>
              <a:cs typeface="+mn-cs"/>
            </a:rPr>
            <a:t>百万円→</a:t>
          </a:r>
          <a:r>
            <a:rPr lang="en-US" altLang="ja-JP" sz="1300" b="0" i="0" baseline="0">
              <a:solidFill>
                <a:schemeClr val="dk1"/>
              </a:solidFill>
              <a:effectLst/>
              <a:latin typeface="+mn-lt"/>
              <a:ea typeface="+mn-ea"/>
              <a:cs typeface="+mn-cs"/>
            </a:rPr>
            <a:t>3,044</a:t>
          </a:r>
          <a:r>
            <a:rPr lang="ja-JP" altLang="en-US" sz="1300" b="0" i="0" baseline="0">
              <a:solidFill>
                <a:schemeClr val="dk1"/>
              </a:solidFill>
              <a:effectLst/>
              <a:latin typeface="+mn-lt"/>
              <a:ea typeface="+mn-ea"/>
              <a:cs typeface="+mn-cs"/>
            </a:rPr>
            <a:t>百万円）により平成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9.1</a:t>
          </a:r>
          <a:r>
            <a:rPr lang="ja-JP" altLang="en-US" sz="1300" b="0" i="0" baseline="0">
              <a:solidFill>
                <a:schemeClr val="dk1"/>
              </a:solidFill>
              <a:effectLst/>
              <a:latin typeface="+mn-lt"/>
              <a:ea typeface="+mn-ea"/>
              <a:cs typeface="+mn-cs"/>
            </a:rPr>
            <a:t>ポイントの減となった。しかし、依然として類似団体平均より高い水準のため、今後は</a:t>
          </a:r>
          <a:r>
            <a:rPr lang="ja-JP" altLang="ja-JP" sz="1300" b="0" i="0" baseline="0">
              <a:solidFill>
                <a:schemeClr val="dk1"/>
              </a:solidFill>
              <a:effectLst/>
              <a:latin typeface="+mn-lt"/>
              <a:ea typeface="+mn-ea"/>
              <a:cs typeface="+mn-cs"/>
            </a:rPr>
            <a:t>地方債発行の抑制等により、類似団体平均を下回るように努め、財政の健全化を図っていく。</a:t>
          </a:r>
          <a:endParaRPr lang="en-US" altLang="ja-JP" sz="1300" b="0" i="0" baseline="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29150</xdr:rowOff>
    </xdr:from>
    <xdr:to>
      <xdr:col>81</xdr:col>
      <xdr:colOff>44450</xdr:colOff>
      <xdr:row>18</xdr:row>
      <xdr:rowOff>133713</xdr:rowOff>
    </xdr:to>
    <xdr:cxnSp macro="">
      <xdr:nvCxnSpPr>
        <xdr:cNvPr id="445" name="直線コネクタ 444"/>
        <xdr:cNvCxnSpPr/>
      </xdr:nvCxnSpPr>
      <xdr:spPr>
        <a:xfrm flipV="1">
          <a:off x="16179800" y="31152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28242</xdr:rowOff>
    </xdr:from>
    <xdr:to>
      <xdr:col>77</xdr:col>
      <xdr:colOff>44450</xdr:colOff>
      <xdr:row>18</xdr:row>
      <xdr:rowOff>133713</xdr:rowOff>
    </xdr:to>
    <xdr:cxnSp macro="">
      <xdr:nvCxnSpPr>
        <xdr:cNvPr id="448" name="直線コネクタ 447"/>
        <xdr:cNvCxnSpPr/>
      </xdr:nvCxnSpPr>
      <xdr:spPr>
        <a:xfrm>
          <a:off x="15290800" y="2942892"/>
          <a:ext cx="889000" cy="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28242</xdr:rowOff>
    </xdr:from>
    <xdr:to>
      <xdr:col>72</xdr:col>
      <xdr:colOff>203200</xdr:colOff>
      <xdr:row>17</xdr:row>
      <xdr:rowOff>51223</xdr:rowOff>
    </xdr:to>
    <xdr:cxnSp macro="">
      <xdr:nvCxnSpPr>
        <xdr:cNvPr id="451" name="直線コネクタ 450"/>
        <xdr:cNvCxnSpPr/>
      </xdr:nvCxnSpPr>
      <xdr:spPr>
        <a:xfrm flipV="1">
          <a:off x="14401800" y="294289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12156</xdr:rowOff>
    </xdr:from>
    <xdr:to>
      <xdr:col>68</xdr:col>
      <xdr:colOff>152400</xdr:colOff>
      <xdr:row>17</xdr:row>
      <xdr:rowOff>51223</xdr:rowOff>
    </xdr:to>
    <xdr:cxnSp macro="">
      <xdr:nvCxnSpPr>
        <xdr:cNvPr id="454" name="直線コネクタ 453"/>
        <xdr:cNvCxnSpPr/>
      </xdr:nvCxnSpPr>
      <xdr:spPr>
        <a:xfrm>
          <a:off x="13512800" y="2926806"/>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6" name="テキスト ボックス 455"/>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8" name="テキスト ボックス 457"/>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149800</xdr:rowOff>
    </xdr:from>
    <xdr:to>
      <xdr:col>81</xdr:col>
      <xdr:colOff>95250</xdr:colOff>
      <xdr:row>18</xdr:row>
      <xdr:rowOff>79950</xdr:rowOff>
    </xdr:to>
    <xdr:sp macro="" textlink="">
      <xdr:nvSpPr>
        <xdr:cNvPr id="464" name="楕円 463"/>
        <xdr:cNvSpPr/>
      </xdr:nvSpPr>
      <xdr:spPr>
        <a:xfrm>
          <a:off x="169672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121877</xdr:rowOff>
    </xdr:from>
    <xdr:ext cx="762000" cy="259045"/>
    <xdr:sp macro="" textlink="">
      <xdr:nvSpPr>
        <xdr:cNvPr id="465" name="将来負担の状況該当値テキスト"/>
        <xdr:cNvSpPr txBox="1"/>
      </xdr:nvSpPr>
      <xdr:spPr>
        <a:xfrm>
          <a:off x="17106900" y="303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82913</xdr:rowOff>
    </xdr:from>
    <xdr:to>
      <xdr:col>77</xdr:col>
      <xdr:colOff>95250</xdr:colOff>
      <xdr:row>19</xdr:row>
      <xdr:rowOff>13063</xdr:rowOff>
    </xdr:to>
    <xdr:sp macro="" textlink="">
      <xdr:nvSpPr>
        <xdr:cNvPr id="466" name="楕円 465"/>
        <xdr:cNvSpPr/>
      </xdr:nvSpPr>
      <xdr:spPr>
        <a:xfrm>
          <a:off x="16129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169290</xdr:rowOff>
    </xdr:from>
    <xdr:ext cx="736600" cy="259045"/>
    <xdr:sp macro="" textlink="">
      <xdr:nvSpPr>
        <xdr:cNvPr id="467" name="テキスト ボックス 466"/>
        <xdr:cNvSpPr txBox="1"/>
      </xdr:nvSpPr>
      <xdr:spPr>
        <a:xfrm>
          <a:off x="15798800" y="325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148892</xdr:rowOff>
    </xdr:from>
    <xdr:to>
      <xdr:col>73</xdr:col>
      <xdr:colOff>44450</xdr:colOff>
      <xdr:row>17</xdr:row>
      <xdr:rowOff>79042</xdr:rowOff>
    </xdr:to>
    <xdr:sp macro="" textlink="">
      <xdr:nvSpPr>
        <xdr:cNvPr id="468" name="楕円 467"/>
        <xdr:cNvSpPr/>
      </xdr:nvSpPr>
      <xdr:spPr>
        <a:xfrm>
          <a:off x="15240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63819</xdr:rowOff>
    </xdr:from>
    <xdr:ext cx="762000" cy="259045"/>
    <xdr:sp macro="" textlink="">
      <xdr:nvSpPr>
        <xdr:cNvPr id="469" name="テキスト ボックス 468"/>
        <xdr:cNvSpPr txBox="1"/>
      </xdr:nvSpPr>
      <xdr:spPr>
        <a:xfrm>
          <a:off x="14909800" y="297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70" name="楕円 469"/>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71" name="テキスト ボックス 470"/>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132806</xdr:rowOff>
    </xdr:from>
    <xdr:to>
      <xdr:col>64</xdr:col>
      <xdr:colOff>152400</xdr:colOff>
      <xdr:row>17</xdr:row>
      <xdr:rowOff>62956</xdr:rowOff>
    </xdr:to>
    <xdr:sp macro="" textlink="">
      <xdr:nvSpPr>
        <xdr:cNvPr id="472" name="楕円 471"/>
        <xdr:cNvSpPr/>
      </xdr:nvSpPr>
      <xdr:spPr>
        <a:xfrm>
          <a:off x="134620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47733</xdr:rowOff>
    </xdr:from>
    <xdr:ext cx="762000" cy="259045"/>
    <xdr:sp macro="" textlink="">
      <xdr:nvSpPr>
        <xdr:cNvPr id="473" name="テキスト ボックス 472"/>
        <xdr:cNvSpPr txBox="1"/>
      </xdr:nvSpPr>
      <xdr:spPr>
        <a:xfrm>
          <a:off x="13131800" y="29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適正な定員管理</a:t>
          </a:r>
          <a:r>
            <a:rPr kumimoji="1" lang="ja-JP" altLang="en-US" sz="1300">
              <a:solidFill>
                <a:schemeClr val="dk1"/>
              </a:solidFill>
              <a:effectLst/>
              <a:latin typeface="+mn-lt"/>
              <a:ea typeface="+mn-ea"/>
              <a:cs typeface="+mn-cs"/>
            </a:rPr>
            <a:t>や職員の時間外勤務削減による手当の減</a:t>
          </a:r>
          <a:r>
            <a:rPr kumimoji="1" lang="ja-JP" altLang="ja-JP" sz="1300">
              <a:solidFill>
                <a:schemeClr val="dk1"/>
              </a:solidFill>
              <a:effectLst/>
              <a:latin typeface="+mn-lt"/>
              <a:ea typeface="+mn-ea"/>
              <a:cs typeface="+mn-cs"/>
            </a:rPr>
            <a:t>、ゴミ処理業務</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消防業務を一部事務組合で行っていることで、類似団体平均と比較すると人件費に係る経常収支比率は</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下回っており</a:t>
          </a:r>
          <a:r>
            <a:rPr kumimoji="1" lang="ja-JP" altLang="ja-JP" sz="1300">
              <a:solidFill>
                <a:schemeClr val="dk1"/>
              </a:solidFill>
              <a:effectLst/>
              <a:latin typeface="+mn-lt"/>
              <a:ea typeface="+mn-ea"/>
              <a:cs typeface="+mn-cs"/>
            </a:rPr>
            <a:t>、最低水準となっている。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今後も事務事業及び事務処理体制の見直し、公務能力の向上等により、定員の適正化に努めていく。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136144</xdr:rowOff>
    </xdr:from>
    <xdr:to>
      <xdr:col>24</xdr:col>
      <xdr:colOff>25400</xdr:colOff>
      <xdr:row>35</xdr:row>
      <xdr:rowOff>14986</xdr:rowOff>
    </xdr:to>
    <xdr:cxnSp macro="">
      <xdr:nvCxnSpPr>
        <xdr:cNvPr id="64" name="直線コネクタ 63"/>
        <xdr:cNvCxnSpPr/>
      </xdr:nvCxnSpPr>
      <xdr:spPr>
        <a:xfrm flipV="1">
          <a:off x="3987800" y="59654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14986</xdr:rowOff>
    </xdr:to>
    <xdr:cxnSp macro="">
      <xdr:nvCxnSpPr>
        <xdr:cNvPr id="67" name="直線コネクタ 66"/>
        <xdr:cNvCxnSpPr/>
      </xdr:nvCxnSpPr>
      <xdr:spPr>
        <a:xfrm>
          <a:off x="3098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42418</xdr:rowOff>
    </xdr:to>
    <xdr:cxnSp macro="">
      <xdr:nvCxnSpPr>
        <xdr:cNvPr id="70" name="直線コネクタ 69"/>
        <xdr:cNvCxnSpPr/>
      </xdr:nvCxnSpPr>
      <xdr:spPr>
        <a:xfrm flipV="1">
          <a:off x="2209800" y="59928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35</xdr:row>
      <xdr:rowOff>42418</xdr:rowOff>
    </xdr:to>
    <xdr:cxnSp macro="">
      <xdr:nvCxnSpPr>
        <xdr:cNvPr id="73" name="直線コネクタ 72"/>
        <xdr:cNvCxnSpPr/>
      </xdr:nvCxnSpPr>
      <xdr:spPr>
        <a:xfrm>
          <a:off x="1320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85344</xdr:rowOff>
    </xdr:from>
    <xdr:to>
      <xdr:col>24</xdr:col>
      <xdr:colOff>76200</xdr:colOff>
      <xdr:row>35</xdr:row>
      <xdr:rowOff>15494</xdr:rowOff>
    </xdr:to>
    <xdr:sp macro="" textlink="">
      <xdr:nvSpPr>
        <xdr:cNvPr id="83" name="楕円 82"/>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165371</xdr:rowOff>
    </xdr:from>
    <xdr:ext cx="762000" cy="259045"/>
    <xdr:sp macro="" textlink="">
      <xdr:nvSpPr>
        <xdr:cNvPr id="84" name="人件費該当値テキスト"/>
        <xdr:cNvSpPr txBox="1"/>
      </xdr:nvSpPr>
      <xdr:spPr>
        <a:xfrm>
          <a:off x="4914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163068</xdr:rowOff>
    </xdr:from>
    <xdr:to>
      <xdr:col>11</xdr:col>
      <xdr:colOff>60325</xdr:colOff>
      <xdr:row>35</xdr:row>
      <xdr:rowOff>93218</xdr:rowOff>
    </xdr:to>
    <xdr:sp macro="" textlink="">
      <xdr:nvSpPr>
        <xdr:cNvPr id="89" name="楕円 88"/>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103395</xdr:rowOff>
    </xdr:from>
    <xdr:ext cx="762000" cy="259045"/>
    <xdr:sp macro="" textlink="">
      <xdr:nvSpPr>
        <xdr:cNvPr id="90" name="テキスト ボックス 89"/>
        <xdr:cNvSpPr txBox="1"/>
      </xdr:nvSpPr>
      <xdr:spPr>
        <a:xfrm>
          <a:off x="1828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公用車、パソコン等耐久性備品の更新延長、電算システム委託業務及び各施設の業務委託の見直し、光熱水費、印刷製本費の削減などである。しかし、ふるさと納税関連委託料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ポイント上回っている。今後とも、行政改革への取り組みを通じて物件費の削減に努め、現在の水準を維持していく。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127000</xdr:rowOff>
    </xdr:to>
    <xdr:cxnSp macro="">
      <xdr:nvCxnSpPr>
        <xdr:cNvPr id="129" name="直線コネクタ 128"/>
        <xdr:cNvCxnSpPr/>
      </xdr:nvCxnSpPr>
      <xdr:spPr>
        <a:xfrm>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50800</xdr:rowOff>
    </xdr:to>
    <xdr:cxnSp macro="">
      <xdr:nvCxnSpPr>
        <xdr:cNvPr id="132" name="直線コネクタ 131"/>
        <xdr:cNvCxnSpPr/>
      </xdr:nvCxnSpPr>
      <xdr:spPr>
        <a:xfrm>
          <a:off x="14782800" y="2441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14</xdr:row>
      <xdr:rowOff>41275</xdr:rowOff>
    </xdr:to>
    <xdr:cxnSp macro="">
      <xdr:nvCxnSpPr>
        <xdr:cNvPr id="135" name="直線コネクタ 134"/>
        <xdr:cNvCxnSpPr/>
      </xdr:nvCxnSpPr>
      <xdr:spPr>
        <a:xfrm>
          <a:off x="13893800" y="2355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14</xdr:row>
      <xdr:rowOff>22225</xdr:rowOff>
    </xdr:to>
    <xdr:cxnSp macro="">
      <xdr:nvCxnSpPr>
        <xdr:cNvPr id="138" name="直線コネクタ 137"/>
        <xdr:cNvCxnSpPr/>
      </xdr:nvCxnSpPr>
      <xdr:spPr>
        <a:xfrm flipV="1">
          <a:off x="13004800" y="23558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2" name="テキスト ボックス 141"/>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2" name="楕円 151"/>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3" name="テキスト ボックス 152"/>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54" name="楕円 153"/>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55" name="テキスト ボックス 154"/>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142875</xdr:rowOff>
    </xdr:from>
    <xdr:to>
      <xdr:col>65</xdr:col>
      <xdr:colOff>53975</xdr:colOff>
      <xdr:row>14</xdr:row>
      <xdr:rowOff>73025</xdr:rowOff>
    </xdr:to>
    <xdr:sp macro="" textlink="">
      <xdr:nvSpPr>
        <xdr:cNvPr id="156" name="楕円 155"/>
        <xdr:cNvSpPr/>
      </xdr:nvSpPr>
      <xdr:spPr>
        <a:xfrm>
          <a:off x="12954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83202</xdr:rowOff>
    </xdr:from>
    <xdr:ext cx="762000" cy="259045"/>
    <xdr:sp macro="" textlink="">
      <xdr:nvSpPr>
        <xdr:cNvPr id="157" name="テキスト ボックス 156"/>
        <xdr:cNvSpPr txBox="1"/>
      </xdr:nvSpPr>
      <xdr:spPr>
        <a:xfrm>
          <a:off x="12623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ポイント上回っており、上昇傾向にある。要因として、少子化対策事業である医療費扶助（外来及び入院小学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年生～高校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年生まで無料）などが挙げられる。町民の生活基盤の安定を図るべく今後も実施をしていく必要があるが、財政を圧迫する上昇傾向に歯止めをかけるよう努めていく。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37193</xdr:rowOff>
    </xdr:to>
    <xdr:cxnSp macro="">
      <xdr:nvCxnSpPr>
        <xdr:cNvPr id="192" name="直線コネクタ 191"/>
        <xdr:cNvCxnSpPr/>
      </xdr:nvCxnSpPr>
      <xdr:spPr>
        <a:xfrm>
          <a:off x="3987800" y="99731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94343</xdr:rowOff>
    </xdr:to>
    <xdr:cxnSp macro="">
      <xdr:nvCxnSpPr>
        <xdr:cNvPr id="195" name="直線コネクタ 194"/>
        <xdr:cNvCxnSpPr/>
      </xdr:nvCxnSpPr>
      <xdr:spPr>
        <a:xfrm flipV="1">
          <a:off x="3098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94343</xdr:rowOff>
    </xdr:to>
    <xdr:cxnSp macro="">
      <xdr:nvCxnSpPr>
        <xdr:cNvPr id="198" name="直線コネクタ 197"/>
        <xdr:cNvCxnSpPr/>
      </xdr:nvCxnSpPr>
      <xdr:spPr>
        <a:xfrm>
          <a:off x="2209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61685</xdr:rowOff>
    </xdr:to>
    <xdr:cxnSp macro="">
      <xdr:nvCxnSpPr>
        <xdr:cNvPr id="201" name="直線コネクタ 200"/>
        <xdr:cNvCxnSpPr/>
      </xdr:nvCxnSpPr>
      <xdr:spPr>
        <a:xfrm>
          <a:off x="1320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11" name="楕円 210"/>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2"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3" name="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4" name="テキスト ボックス 213"/>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5" name="楕円 214"/>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6" name="テキスト ボックス 215"/>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7" name="楕円 216"/>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8" name="テキスト ボックス 217"/>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その他の経常収支比率の影響として大きい繰出金は年々増加している傾向にあるため、各特別会計は事業の効率化を行うと共に、保険税・使用料等の収入の増加を図り、少しでも繰出金を減額でき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31750</xdr:rowOff>
    </xdr:to>
    <xdr:cxnSp macro="">
      <xdr:nvCxnSpPr>
        <xdr:cNvPr id="253" name="直線コネクタ 252"/>
        <xdr:cNvCxnSpPr/>
      </xdr:nvCxnSpPr>
      <xdr:spPr>
        <a:xfrm flipV="1">
          <a:off x="15671800" y="973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57</xdr:row>
      <xdr:rowOff>31750</xdr:rowOff>
    </xdr:to>
    <xdr:cxnSp macro="">
      <xdr:nvCxnSpPr>
        <xdr:cNvPr id="256" name="直線コネクタ 255"/>
        <xdr:cNvCxnSpPr/>
      </xdr:nvCxnSpPr>
      <xdr:spPr>
        <a:xfrm>
          <a:off x="14782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57</xdr:row>
      <xdr:rowOff>39370</xdr:rowOff>
    </xdr:to>
    <xdr:cxnSp macro="">
      <xdr:nvCxnSpPr>
        <xdr:cNvPr id="259" name="直線コネクタ 258"/>
        <xdr:cNvCxnSpPr/>
      </xdr:nvCxnSpPr>
      <xdr:spPr>
        <a:xfrm flipV="1">
          <a:off x="13893800" y="9560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39370</xdr:rowOff>
    </xdr:to>
    <xdr:cxnSp macro="">
      <xdr:nvCxnSpPr>
        <xdr:cNvPr id="262" name="直線コネクタ 261"/>
        <xdr:cNvCxnSpPr/>
      </xdr:nvCxnSpPr>
      <xdr:spPr>
        <a:xfrm>
          <a:off x="13004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2" name="楕円 271"/>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73"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5" name="テキスト ボックス 274"/>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6" name="楕円 275"/>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7" name="テキスト ボックス 276"/>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8" name="楕円 277"/>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9" name="テキスト ボックス 278"/>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80" name="楕円 279"/>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81" name="テキスト ボックス 280"/>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補助費等の中では特に一部事務組合（大垣消防組合、大垣衛生施設組合、西濃環境整備組合など）に対する負担金の割合が大きく影響している。今後は、各種団体等への補助金について明確な交付基準を設けて、不適当な補助金は見直しや廃止を行い、補助費等の抑制に努めていく。</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36</xdr:row>
      <xdr:rowOff>149860</xdr:rowOff>
    </xdr:to>
    <xdr:cxnSp macro="">
      <xdr:nvCxnSpPr>
        <xdr:cNvPr id="314" name="直線コネクタ 313"/>
        <xdr:cNvCxnSpPr/>
      </xdr:nvCxnSpPr>
      <xdr:spPr>
        <a:xfrm flipV="1">
          <a:off x="15671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149860</xdr:rowOff>
    </xdr:to>
    <xdr:cxnSp macro="">
      <xdr:nvCxnSpPr>
        <xdr:cNvPr id="317" name="直線コネクタ 316"/>
        <xdr:cNvCxnSpPr/>
      </xdr:nvCxnSpPr>
      <xdr:spPr>
        <a:xfrm>
          <a:off x="14782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111760</xdr:rowOff>
    </xdr:to>
    <xdr:cxnSp macro="">
      <xdr:nvCxnSpPr>
        <xdr:cNvPr id="320" name="直線コネクタ 319"/>
        <xdr:cNvCxnSpPr/>
      </xdr:nvCxnSpPr>
      <xdr:spPr>
        <a:xfrm>
          <a:off x="13893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142240</xdr:rowOff>
    </xdr:to>
    <xdr:cxnSp macro="">
      <xdr:nvCxnSpPr>
        <xdr:cNvPr id="323" name="直線コネクタ 322"/>
        <xdr:cNvCxnSpPr/>
      </xdr:nvCxnSpPr>
      <xdr:spPr>
        <a:xfrm flipV="1">
          <a:off x="13004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33" name="楕円 332"/>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63517</xdr:rowOff>
    </xdr:from>
    <xdr:ext cx="762000" cy="259045"/>
    <xdr:sp macro="" textlink="">
      <xdr:nvSpPr>
        <xdr:cNvPr id="334" name="補助費等該当値テキスト"/>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7" name="楕円 336"/>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38" name="テキスト ボックス 337"/>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9" name="楕円 338"/>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40" name="テキスト ボックス 339"/>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1" name="楕円 340"/>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2" name="テキスト ボックス 34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類似団体平均と比較すると公債費に係る経常収支比率は低くなっているが、平成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年度までは地方債の元利償還金が重い負担となる見込みであるので、地方債残高の推移を見ながら、地方債の新規発行を伴う普通建設事業の抑制に努めていく。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35561</xdr:rowOff>
    </xdr:to>
    <xdr:cxnSp macro="">
      <xdr:nvCxnSpPr>
        <xdr:cNvPr id="375" name="直線コネクタ 374"/>
        <xdr:cNvCxnSpPr/>
      </xdr:nvCxnSpPr>
      <xdr:spPr>
        <a:xfrm>
          <a:off x="3987800" y="13050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20320</xdr:rowOff>
    </xdr:to>
    <xdr:cxnSp macro="">
      <xdr:nvCxnSpPr>
        <xdr:cNvPr id="378" name="直線コネクタ 377"/>
        <xdr:cNvCxnSpPr/>
      </xdr:nvCxnSpPr>
      <xdr:spPr>
        <a:xfrm>
          <a:off x="3098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20320</xdr:rowOff>
    </xdr:to>
    <xdr:cxnSp macro="">
      <xdr:nvCxnSpPr>
        <xdr:cNvPr id="381" name="直線コネクタ 380"/>
        <xdr:cNvCxnSpPr/>
      </xdr:nvCxnSpPr>
      <xdr:spPr>
        <a:xfrm flipV="1">
          <a:off x="2209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20320</xdr:rowOff>
    </xdr:to>
    <xdr:cxnSp macro="">
      <xdr:nvCxnSpPr>
        <xdr:cNvPr id="384" name="直線コネクタ 383"/>
        <xdr:cNvCxnSpPr/>
      </xdr:nvCxnSpPr>
      <xdr:spPr>
        <a:xfrm>
          <a:off x="1320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4" name="楕円 393"/>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5"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6" name="楕円 395"/>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7" name="テキスト ボックス 396"/>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8" name="楕円 397"/>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9" name="テキスト ボックス 398"/>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400" name="楕円 399"/>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401" name="テキスト ボックス 400"/>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402" name="楕円 401"/>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03" name="テキスト ボックス 402"/>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ポイント下回っている。これは人件費に係る経常収支比率が特に低くなっているためで、要因としては適正な定員管理や職員の時間外勤務削減による手当の減によるものである。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119380</xdr:rowOff>
    </xdr:to>
    <xdr:cxnSp macro="">
      <xdr:nvCxnSpPr>
        <xdr:cNvPr id="436" name="直線コネクタ 435"/>
        <xdr:cNvCxnSpPr/>
      </xdr:nvCxnSpPr>
      <xdr:spPr>
        <a:xfrm flipV="1">
          <a:off x="15671800" y="13141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142240</xdr:rowOff>
    </xdr:from>
    <xdr:to>
      <xdr:col>78</xdr:col>
      <xdr:colOff>69850</xdr:colOff>
      <xdr:row>76</xdr:row>
      <xdr:rowOff>119380</xdr:rowOff>
    </xdr:to>
    <xdr:cxnSp macro="">
      <xdr:nvCxnSpPr>
        <xdr:cNvPr id="439" name="直線コネクタ 438"/>
        <xdr:cNvCxnSpPr/>
      </xdr:nvCxnSpPr>
      <xdr:spPr>
        <a:xfrm>
          <a:off x="14782800" y="130009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96520</xdr:rowOff>
    </xdr:to>
    <xdr:cxnSp macro="">
      <xdr:nvCxnSpPr>
        <xdr:cNvPr id="442" name="直線コネクタ 441"/>
        <xdr:cNvCxnSpPr/>
      </xdr:nvCxnSpPr>
      <xdr:spPr>
        <a:xfrm flipV="1">
          <a:off x="13893800" y="130009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96520</xdr:rowOff>
    </xdr:to>
    <xdr:cxnSp macro="">
      <xdr:nvCxnSpPr>
        <xdr:cNvPr id="445" name="直線コネクタ 444"/>
        <xdr:cNvCxnSpPr/>
      </xdr:nvCxnSpPr>
      <xdr:spPr>
        <a:xfrm>
          <a:off x="13004800" y="130771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47" name="テキスト ボックス 44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5" name="楕円 454"/>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6"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7" name="楕円 456"/>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58" name="テキスト ボックス 457"/>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91440</xdr:rowOff>
    </xdr:from>
    <xdr:to>
      <xdr:col>74</xdr:col>
      <xdr:colOff>31750</xdr:colOff>
      <xdr:row>76</xdr:row>
      <xdr:rowOff>21589</xdr:rowOff>
    </xdr:to>
    <xdr:sp macro="" textlink="">
      <xdr:nvSpPr>
        <xdr:cNvPr id="459" name="楕円 458"/>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31767</xdr:rowOff>
    </xdr:from>
    <xdr:ext cx="762000" cy="259045"/>
    <xdr:sp macro="" textlink="">
      <xdr:nvSpPr>
        <xdr:cNvPr id="460" name="テキスト ボックス 459"/>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61" name="楕円 460"/>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62" name="テキスト ボックス 46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63" name="楕円 462"/>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107967</xdr:rowOff>
    </xdr:from>
    <xdr:ext cx="762000" cy="259045"/>
    <xdr:sp macro="" textlink="">
      <xdr:nvSpPr>
        <xdr:cNvPr id="464" name="テキスト ボックス 463"/>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89521</xdr:rowOff>
    </xdr:from>
    <xdr:to>
      <xdr:col>29</xdr:col>
      <xdr:colOff>127000</xdr:colOff>
      <xdr:row>18</xdr:row>
      <xdr:rowOff>89651</xdr:rowOff>
    </xdr:to>
    <xdr:cxnSp macro="">
      <xdr:nvCxnSpPr>
        <xdr:cNvPr id="52" name="直線コネクタ 51"/>
        <xdr:cNvCxnSpPr/>
      </xdr:nvCxnSpPr>
      <xdr:spPr bwMode="auto">
        <a:xfrm>
          <a:off x="5003800" y="3223246"/>
          <a:ext cx="647700" cy="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78548</xdr:rowOff>
    </xdr:from>
    <xdr:to>
      <xdr:col>26</xdr:col>
      <xdr:colOff>50800</xdr:colOff>
      <xdr:row>18</xdr:row>
      <xdr:rowOff>89521</xdr:rowOff>
    </xdr:to>
    <xdr:cxnSp macro="">
      <xdr:nvCxnSpPr>
        <xdr:cNvPr id="55" name="直線コネクタ 54"/>
        <xdr:cNvCxnSpPr/>
      </xdr:nvCxnSpPr>
      <xdr:spPr bwMode="auto">
        <a:xfrm>
          <a:off x="4305300" y="3212273"/>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78548</xdr:rowOff>
    </xdr:from>
    <xdr:to>
      <xdr:col>22</xdr:col>
      <xdr:colOff>114300</xdr:colOff>
      <xdr:row>18</xdr:row>
      <xdr:rowOff>102698</xdr:rowOff>
    </xdr:to>
    <xdr:cxnSp macro="">
      <xdr:nvCxnSpPr>
        <xdr:cNvPr id="58" name="直線コネクタ 57"/>
        <xdr:cNvCxnSpPr/>
      </xdr:nvCxnSpPr>
      <xdr:spPr bwMode="auto">
        <a:xfrm flipV="1">
          <a:off x="3606800" y="3212273"/>
          <a:ext cx="6985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102698</xdr:rowOff>
    </xdr:from>
    <xdr:to>
      <xdr:col>18</xdr:col>
      <xdr:colOff>177800</xdr:colOff>
      <xdr:row>18</xdr:row>
      <xdr:rowOff>131354</xdr:rowOff>
    </xdr:to>
    <xdr:cxnSp macro="">
      <xdr:nvCxnSpPr>
        <xdr:cNvPr id="61" name="直線コネクタ 60"/>
        <xdr:cNvCxnSpPr/>
      </xdr:nvCxnSpPr>
      <xdr:spPr bwMode="auto">
        <a:xfrm flipV="1">
          <a:off x="2908300" y="3236423"/>
          <a:ext cx="698500" cy="28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38851</xdr:rowOff>
    </xdr:from>
    <xdr:to>
      <xdr:col>29</xdr:col>
      <xdr:colOff>177800</xdr:colOff>
      <xdr:row>18</xdr:row>
      <xdr:rowOff>140451</xdr:rowOff>
    </xdr:to>
    <xdr:sp macro="" textlink="">
      <xdr:nvSpPr>
        <xdr:cNvPr id="71" name="楕円 70"/>
        <xdr:cNvSpPr/>
      </xdr:nvSpPr>
      <xdr:spPr bwMode="auto">
        <a:xfrm>
          <a:off x="5600700" y="317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10928</xdr:rowOff>
    </xdr:from>
    <xdr:ext cx="762000" cy="259045"/>
    <xdr:sp macro="" textlink="">
      <xdr:nvSpPr>
        <xdr:cNvPr id="72" name="人口1人当たり決算額の推移該当値テキスト130"/>
        <xdr:cNvSpPr txBox="1"/>
      </xdr:nvSpPr>
      <xdr:spPr>
        <a:xfrm>
          <a:off x="5740400" y="31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38721</xdr:rowOff>
    </xdr:from>
    <xdr:to>
      <xdr:col>26</xdr:col>
      <xdr:colOff>101600</xdr:colOff>
      <xdr:row>18</xdr:row>
      <xdr:rowOff>140321</xdr:rowOff>
    </xdr:to>
    <xdr:sp macro="" textlink="">
      <xdr:nvSpPr>
        <xdr:cNvPr id="73" name="楕円 72"/>
        <xdr:cNvSpPr/>
      </xdr:nvSpPr>
      <xdr:spPr bwMode="auto">
        <a:xfrm>
          <a:off x="4953000" y="317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125098</xdr:rowOff>
    </xdr:from>
    <xdr:ext cx="736600" cy="259045"/>
    <xdr:sp macro="" textlink="">
      <xdr:nvSpPr>
        <xdr:cNvPr id="74" name="テキスト ボックス 73"/>
        <xdr:cNvSpPr txBox="1"/>
      </xdr:nvSpPr>
      <xdr:spPr>
        <a:xfrm>
          <a:off x="4622800" y="325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27748</xdr:rowOff>
    </xdr:from>
    <xdr:to>
      <xdr:col>22</xdr:col>
      <xdr:colOff>165100</xdr:colOff>
      <xdr:row>18</xdr:row>
      <xdr:rowOff>129348</xdr:rowOff>
    </xdr:to>
    <xdr:sp macro="" textlink="">
      <xdr:nvSpPr>
        <xdr:cNvPr id="75" name="楕円 74"/>
        <xdr:cNvSpPr/>
      </xdr:nvSpPr>
      <xdr:spPr bwMode="auto">
        <a:xfrm>
          <a:off x="4254500" y="316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114125</xdr:rowOff>
    </xdr:from>
    <xdr:ext cx="762000" cy="259045"/>
    <xdr:sp macro="" textlink="">
      <xdr:nvSpPr>
        <xdr:cNvPr id="76" name="テキスト ボックス 75"/>
        <xdr:cNvSpPr txBox="1"/>
      </xdr:nvSpPr>
      <xdr:spPr>
        <a:xfrm>
          <a:off x="3924300" y="324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51898</xdr:rowOff>
    </xdr:from>
    <xdr:to>
      <xdr:col>19</xdr:col>
      <xdr:colOff>38100</xdr:colOff>
      <xdr:row>18</xdr:row>
      <xdr:rowOff>153498</xdr:rowOff>
    </xdr:to>
    <xdr:sp macro="" textlink="">
      <xdr:nvSpPr>
        <xdr:cNvPr id="77" name="楕円 76"/>
        <xdr:cNvSpPr/>
      </xdr:nvSpPr>
      <xdr:spPr bwMode="auto">
        <a:xfrm>
          <a:off x="3556000" y="318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138275</xdr:rowOff>
    </xdr:from>
    <xdr:ext cx="762000" cy="259045"/>
    <xdr:sp macro="" textlink="">
      <xdr:nvSpPr>
        <xdr:cNvPr id="78" name="テキスト ボックス 77"/>
        <xdr:cNvSpPr txBox="1"/>
      </xdr:nvSpPr>
      <xdr:spPr>
        <a:xfrm>
          <a:off x="3225800" y="327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80554</xdr:rowOff>
    </xdr:from>
    <xdr:to>
      <xdr:col>15</xdr:col>
      <xdr:colOff>101600</xdr:colOff>
      <xdr:row>19</xdr:row>
      <xdr:rowOff>10704</xdr:rowOff>
    </xdr:to>
    <xdr:sp macro="" textlink="">
      <xdr:nvSpPr>
        <xdr:cNvPr id="79" name="楕円 78"/>
        <xdr:cNvSpPr/>
      </xdr:nvSpPr>
      <xdr:spPr bwMode="auto">
        <a:xfrm>
          <a:off x="2857500" y="321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166931</xdr:rowOff>
    </xdr:from>
    <xdr:ext cx="762000" cy="259045"/>
    <xdr:sp macro="" textlink="">
      <xdr:nvSpPr>
        <xdr:cNvPr id="80" name="テキスト ボックス 79"/>
        <xdr:cNvSpPr txBox="1"/>
      </xdr:nvSpPr>
      <xdr:spPr>
        <a:xfrm>
          <a:off x="2527300" y="330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7442</xdr:rowOff>
    </xdr:from>
    <xdr:to>
      <xdr:col>29</xdr:col>
      <xdr:colOff>127000</xdr:colOff>
      <xdr:row>37</xdr:row>
      <xdr:rowOff>31308</xdr:rowOff>
    </xdr:to>
    <xdr:cxnSp macro="">
      <xdr:nvCxnSpPr>
        <xdr:cNvPr id="112" name="直線コネクタ 111"/>
        <xdr:cNvCxnSpPr/>
      </xdr:nvCxnSpPr>
      <xdr:spPr bwMode="auto">
        <a:xfrm flipV="1">
          <a:off x="5003800" y="7132142"/>
          <a:ext cx="6477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163670</xdr:rowOff>
    </xdr:from>
    <xdr:ext cx="762000" cy="259045"/>
    <xdr:sp macro="" textlink="">
      <xdr:nvSpPr>
        <xdr:cNvPr id="113" name="人口1人当たり決算額の推移平均値テキスト445"/>
        <xdr:cNvSpPr txBox="1"/>
      </xdr:nvSpPr>
      <xdr:spPr>
        <a:xfrm>
          <a:off x="5740400" y="711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8105</xdr:rowOff>
    </xdr:from>
    <xdr:to>
      <xdr:col>26</xdr:col>
      <xdr:colOff>50800</xdr:colOff>
      <xdr:row>37</xdr:row>
      <xdr:rowOff>31308</xdr:rowOff>
    </xdr:to>
    <xdr:cxnSp macro="">
      <xdr:nvCxnSpPr>
        <xdr:cNvPr id="115" name="直線コネクタ 114"/>
        <xdr:cNvCxnSpPr/>
      </xdr:nvCxnSpPr>
      <xdr:spPr bwMode="auto">
        <a:xfrm>
          <a:off x="4305300" y="7132805"/>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169771</xdr:rowOff>
    </xdr:from>
    <xdr:to>
      <xdr:col>22</xdr:col>
      <xdr:colOff>114300</xdr:colOff>
      <xdr:row>37</xdr:row>
      <xdr:rowOff>8105</xdr:rowOff>
    </xdr:to>
    <xdr:cxnSp macro="">
      <xdr:nvCxnSpPr>
        <xdr:cNvPr id="118" name="直線コネクタ 117"/>
        <xdr:cNvCxnSpPr/>
      </xdr:nvCxnSpPr>
      <xdr:spPr bwMode="auto">
        <a:xfrm>
          <a:off x="3606800" y="7123021"/>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169771</xdr:rowOff>
    </xdr:from>
    <xdr:to>
      <xdr:col>18</xdr:col>
      <xdr:colOff>177800</xdr:colOff>
      <xdr:row>37</xdr:row>
      <xdr:rowOff>8128</xdr:rowOff>
    </xdr:to>
    <xdr:cxnSp macro="">
      <xdr:nvCxnSpPr>
        <xdr:cNvPr id="121" name="直線コネクタ 120"/>
        <xdr:cNvCxnSpPr/>
      </xdr:nvCxnSpPr>
      <xdr:spPr bwMode="auto">
        <a:xfrm flipV="1">
          <a:off x="2908300" y="7123021"/>
          <a:ext cx="698500" cy="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128092</xdr:rowOff>
    </xdr:from>
    <xdr:to>
      <xdr:col>29</xdr:col>
      <xdr:colOff>177800</xdr:colOff>
      <xdr:row>37</xdr:row>
      <xdr:rowOff>58242</xdr:rowOff>
    </xdr:to>
    <xdr:sp macro="" textlink="">
      <xdr:nvSpPr>
        <xdr:cNvPr id="131" name="楕円 130"/>
        <xdr:cNvSpPr/>
      </xdr:nvSpPr>
      <xdr:spPr bwMode="auto">
        <a:xfrm>
          <a:off x="5600700" y="708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316069</xdr:rowOff>
    </xdr:from>
    <xdr:ext cx="762000" cy="259045"/>
    <xdr:sp macro="" textlink="">
      <xdr:nvSpPr>
        <xdr:cNvPr id="132" name="人口1人当たり決算額の推移該当値テキスト445"/>
        <xdr:cNvSpPr txBox="1"/>
      </xdr:nvSpPr>
      <xdr:spPr>
        <a:xfrm>
          <a:off x="5740400" y="692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151958</xdr:rowOff>
    </xdr:from>
    <xdr:to>
      <xdr:col>26</xdr:col>
      <xdr:colOff>101600</xdr:colOff>
      <xdr:row>37</xdr:row>
      <xdr:rowOff>82108</xdr:rowOff>
    </xdr:to>
    <xdr:sp macro="" textlink="">
      <xdr:nvSpPr>
        <xdr:cNvPr id="133" name="楕円 132"/>
        <xdr:cNvSpPr/>
      </xdr:nvSpPr>
      <xdr:spPr bwMode="auto">
        <a:xfrm>
          <a:off x="4953000" y="710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66885</xdr:rowOff>
    </xdr:from>
    <xdr:ext cx="736600" cy="259045"/>
    <xdr:sp macro="" textlink="">
      <xdr:nvSpPr>
        <xdr:cNvPr id="134" name="テキスト ボックス 133"/>
        <xdr:cNvSpPr txBox="1"/>
      </xdr:nvSpPr>
      <xdr:spPr>
        <a:xfrm>
          <a:off x="4622800" y="719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128755</xdr:rowOff>
    </xdr:from>
    <xdr:to>
      <xdr:col>22</xdr:col>
      <xdr:colOff>165100</xdr:colOff>
      <xdr:row>37</xdr:row>
      <xdr:rowOff>58905</xdr:rowOff>
    </xdr:to>
    <xdr:sp macro="" textlink="">
      <xdr:nvSpPr>
        <xdr:cNvPr id="135" name="楕円 134"/>
        <xdr:cNvSpPr/>
      </xdr:nvSpPr>
      <xdr:spPr bwMode="auto">
        <a:xfrm>
          <a:off x="4254500" y="708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240532</xdr:rowOff>
    </xdr:from>
    <xdr:ext cx="762000" cy="259045"/>
    <xdr:sp macro="" textlink="">
      <xdr:nvSpPr>
        <xdr:cNvPr id="136" name="テキスト ボックス 135"/>
        <xdr:cNvSpPr txBox="1"/>
      </xdr:nvSpPr>
      <xdr:spPr>
        <a:xfrm>
          <a:off x="3924300" y="685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118971</xdr:rowOff>
    </xdr:from>
    <xdr:to>
      <xdr:col>19</xdr:col>
      <xdr:colOff>38100</xdr:colOff>
      <xdr:row>37</xdr:row>
      <xdr:rowOff>49121</xdr:rowOff>
    </xdr:to>
    <xdr:sp macro="" textlink="">
      <xdr:nvSpPr>
        <xdr:cNvPr id="137" name="楕円 136"/>
        <xdr:cNvSpPr/>
      </xdr:nvSpPr>
      <xdr:spPr bwMode="auto">
        <a:xfrm>
          <a:off x="3556000" y="707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230748</xdr:rowOff>
    </xdr:from>
    <xdr:ext cx="762000" cy="259045"/>
    <xdr:sp macro="" textlink="">
      <xdr:nvSpPr>
        <xdr:cNvPr id="138" name="テキスト ボックス 137"/>
        <xdr:cNvSpPr txBox="1"/>
      </xdr:nvSpPr>
      <xdr:spPr>
        <a:xfrm>
          <a:off x="3225800" y="684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128778</xdr:rowOff>
    </xdr:from>
    <xdr:to>
      <xdr:col>15</xdr:col>
      <xdr:colOff>101600</xdr:colOff>
      <xdr:row>37</xdr:row>
      <xdr:rowOff>58928</xdr:rowOff>
    </xdr:to>
    <xdr:sp macro="" textlink="">
      <xdr:nvSpPr>
        <xdr:cNvPr id="139" name="楕円 138"/>
        <xdr:cNvSpPr/>
      </xdr:nvSpPr>
      <xdr:spPr bwMode="auto">
        <a:xfrm>
          <a:off x="2857500" y="708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43705</xdr:rowOff>
    </xdr:from>
    <xdr:ext cx="762000" cy="259045"/>
    <xdr:sp macro="" textlink="">
      <xdr:nvSpPr>
        <xdr:cNvPr id="140" name="テキスト ボックス 139"/>
        <xdr:cNvSpPr txBox="1"/>
      </xdr:nvSpPr>
      <xdr:spPr>
        <a:xfrm>
          <a:off x="2527300" y="716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32791</xdr:rowOff>
    </xdr:from>
    <xdr:to>
      <xdr:col>24</xdr:col>
      <xdr:colOff>63500</xdr:colOff>
      <xdr:row>38</xdr:row>
      <xdr:rowOff>69158</xdr:rowOff>
    </xdr:to>
    <xdr:cxnSp macro="">
      <xdr:nvCxnSpPr>
        <xdr:cNvPr id="61" name="直線コネクタ 60"/>
        <xdr:cNvCxnSpPr/>
      </xdr:nvCxnSpPr>
      <xdr:spPr>
        <a:xfrm flipV="1">
          <a:off x="3797300" y="6547891"/>
          <a:ext cx="8382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30163</xdr:rowOff>
    </xdr:from>
    <xdr:to>
      <xdr:col>19</xdr:col>
      <xdr:colOff>177800</xdr:colOff>
      <xdr:row>38</xdr:row>
      <xdr:rowOff>69158</xdr:rowOff>
    </xdr:to>
    <xdr:cxnSp macro="">
      <xdr:nvCxnSpPr>
        <xdr:cNvPr id="64" name="直線コネクタ 63"/>
        <xdr:cNvCxnSpPr/>
      </xdr:nvCxnSpPr>
      <xdr:spPr>
        <a:xfrm>
          <a:off x="2908300" y="6545263"/>
          <a:ext cx="8890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30163</xdr:rowOff>
    </xdr:from>
    <xdr:to>
      <xdr:col>15</xdr:col>
      <xdr:colOff>50800</xdr:colOff>
      <xdr:row>38</xdr:row>
      <xdr:rowOff>57500</xdr:rowOff>
    </xdr:to>
    <xdr:cxnSp macro="">
      <xdr:nvCxnSpPr>
        <xdr:cNvPr id="67" name="直線コネクタ 66"/>
        <xdr:cNvCxnSpPr/>
      </xdr:nvCxnSpPr>
      <xdr:spPr>
        <a:xfrm flipV="1">
          <a:off x="2019300" y="6545263"/>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57500</xdr:rowOff>
    </xdr:from>
    <xdr:to>
      <xdr:col>10</xdr:col>
      <xdr:colOff>114300</xdr:colOff>
      <xdr:row>38</xdr:row>
      <xdr:rowOff>83103</xdr:rowOff>
    </xdr:to>
    <xdr:cxnSp macro="">
      <xdr:nvCxnSpPr>
        <xdr:cNvPr id="70" name="直線コネクタ 69"/>
        <xdr:cNvCxnSpPr/>
      </xdr:nvCxnSpPr>
      <xdr:spPr>
        <a:xfrm flipV="1">
          <a:off x="1130300" y="657260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153441</xdr:rowOff>
    </xdr:from>
    <xdr:to>
      <xdr:col>24</xdr:col>
      <xdr:colOff>114300</xdr:colOff>
      <xdr:row>38</xdr:row>
      <xdr:rowOff>83592</xdr:rowOff>
    </xdr:to>
    <xdr:sp macro="" textlink="">
      <xdr:nvSpPr>
        <xdr:cNvPr id="80" name="楕円 79"/>
        <xdr:cNvSpPr/>
      </xdr:nvSpPr>
      <xdr:spPr>
        <a:xfrm>
          <a:off x="4584700" y="6497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131868</xdr:rowOff>
    </xdr:from>
    <xdr:ext cx="534377" cy="259045"/>
    <xdr:sp macro="" textlink="">
      <xdr:nvSpPr>
        <xdr:cNvPr id="81" name="人件費該当値テキスト"/>
        <xdr:cNvSpPr txBox="1"/>
      </xdr:nvSpPr>
      <xdr:spPr>
        <a:xfrm>
          <a:off x="4686300" y="64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18358</xdr:rowOff>
    </xdr:from>
    <xdr:to>
      <xdr:col>20</xdr:col>
      <xdr:colOff>38100</xdr:colOff>
      <xdr:row>38</xdr:row>
      <xdr:rowOff>119958</xdr:rowOff>
    </xdr:to>
    <xdr:sp macro="" textlink="">
      <xdr:nvSpPr>
        <xdr:cNvPr id="82" name="楕円 81"/>
        <xdr:cNvSpPr/>
      </xdr:nvSpPr>
      <xdr:spPr>
        <a:xfrm>
          <a:off x="3746500" y="65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111085</xdr:rowOff>
    </xdr:from>
    <xdr:ext cx="534377" cy="259045"/>
    <xdr:sp macro="" textlink="">
      <xdr:nvSpPr>
        <xdr:cNvPr id="83" name="テキスト ボックス 82"/>
        <xdr:cNvSpPr txBox="1"/>
      </xdr:nvSpPr>
      <xdr:spPr>
        <a:xfrm>
          <a:off x="3530111" y="66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150813</xdr:rowOff>
    </xdr:from>
    <xdr:to>
      <xdr:col>15</xdr:col>
      <xdr:colOff>101600</xdr:colOff>
      <xdr:row>38</xdr:row>
      <xdr:rowOff>80963</xdr:rowOff>
    </xdr:to>
    <xdr:sp macro="" textlink="">
      <xdr:nvSpPr>
        <xdr:cNvPr id="84" name="楕円 83"/>
        <xdr:cNvSpPr/>
      </xdr:nvSpPr>
      <xdr:spPr>
        <a:xfrm>
          <a:off x="2857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72090</xdr:rowOff>
    </xdr:from>
    <xdr:ext cx="534377" cy="259045"/>
    <xdr:sp macro="" textlink="">
      <xdr:nvSpPr>
        <xdr:cNvPr id="85" name="テキスト ボックス 84"/>
        <xdr:cNvSpPr txBox="1"/>
      </xdr:nvSpPr>
      <xdr:spPr>
        <a:xfrm>
          <a:off x="2641111" y="65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6700</xdr:rowOff>
    </xdr:from>
    <xdr:to>
      <xdr:col>10</xdr:col>
      <xdr:colOff>165100</xdr:colOff>
      <xdr:row>38</xdr:row>
      <xdr:rowOff>108300</xdr:rowOff>
    </xdr:to>
    <xdr:sp macro="" textlink="">
      <xdr:nvSpPr>
        <xdr:cNvPr id="86" name="楕円 85"/>
        <xdr:cNvSpPr/>
      </xdr:nvSpPr>
      <xdr:spPr>
        <a:xfrm>
          <a:off x="1968500" y="65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99427</xdr:rowOff>
    </xdr:from>
    <xdr:ext cx="534377" cy="259045"/>
    <xdr:sp macro="" textlink="">
      <xdr:nvSpPr>
        <xdr:cNvPr id="87" name="テキスト ボックス 86"/>
        <xdr:cNvSpPr txBox="1"/>
      </xdr:nvSpPr>
      <xdr:spPr>
        <a:xfrm>
          <a:off x="1752111" y="66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32303</xdr:rowOff>
    </xdr:from>
    <xdr:to>
      <xdr:col>6</xdr:col>
      <xdr:colOff>38100</xdr:colOff>
      <xdr:row>38</xdr:row>
      <xdr:rowOff>133903</xdr:rowOff>
    </xdr:to>
    <xdr:sp macro="" textlink="">
      <xdr:nvSpPr>
        <xdr:cNvPr id="88" name="楕円 87"/>
        <xdr:cNvSpPr/>
      </xdr:nvSpPr>
      <xdr:spPr>
        <a:xfrm>
          <a:off x="1079500" y="65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125030</xdr:rowOff>
    </xdr:from>
    <xdr:ext cx="534377" cy="259045"/>
    <xdr:sp macro="" textlink="">
      <xdr:nvSpPr>
        <xdr:cNvPr id="89" name="テキスト ボックス 88"/>
        <xdr:cNvSpPr txBox="1"/>
      </xdr:nvSpPr>
      <xdr:spPr>
        <a:xfrm>
          <a:off x="863111" y="66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139768</xdr:rowOff>
    </xdr:from>
    <xdr:to>
      <xdr:col>24</xdr:col>
      <xdr:colOff>63500</xdr:colOff>
      <xdr:row>57</xdr:row>
      <xdr:rowOff>34535</xdr:rowOff>
    </xdr:to>
    <xdr:cxnSp macro="">
      <xdr:nvCxnSpPr>
        <xdr:cNvPr id="116" name="直線コネクタ 115"/>
        <xdr:cNvCxnSpPr/>
      </xdr:nvCxnSpPr>
      <xdr:spPr>
        <a:xfrm flipV="1">
          <a:off x="3797300" y="9569518"/>
          <a:ext cx="838200" cy="23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34535</xdr:rowOff>
    </xdr:from>
    <xdr:to>
      <xdr:col>19</xdr:col>
      <xdr:colOff>177800</xdr:colOff>
      <xdr:row>57</xdr:row>
      <xdr:rowOff>74997</xdr:rowOff>
    </xdr:to>
    <xdr:cxnSp macro="">
      <xdr:nvCxnSpPr>
        <xdr:cNvPr id="119" name="直線コネクタ 118"/>
        <xdr:cNvCxnSpPr/>
      </xdr:nvCxnSpPr>
      <xdr:spPr>
        <a:xfrm flipV="1">
          <a:off x="2908300" y="9807185"/>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74997</xdr:rowOff>
    </xdr:from>
    <xdr:to>
      <xdr:col>15</xdr:col>
      <xdr:colOff>50800</xdr:colOff>
      <xdr:row>57</xdr:row>
      <xdr:rowOff>102475</xdr:rowOff>
    </xdr:to>
    <xdr:cxnSp macro="">
      <xdr:nvCxnSpPr>
        <xdr:cNvPr id="122" name="直線コネクタ 121"/>
        <xdr:cNvCxnSpPr/>
      </xdr:nvCxnSpPr>
      <xdr:spPr>
        <a:xfrm flipV="1">
          <a:off x="2019300" y="9847647"/>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102475</xdr:rowOff>
    </xdr:from>
    <xdr:to>
      <xdr:col>10</xdr:col>
      <xdr:colOff>114300</xdr:colOff>
      <xdr:row>57</xdr:row>
      <xdr:rowOff>114088</xdr:rowOff>
    </xdr:to>
    <xdr:cxnSp macro="">
      <xdr:nvCxnSpPr>
        <xdr:cNvPr id="125" name="直線コネクタ 124"/>
        <xdr:cNvCxnSpPr/>
      </xdr:nvCxnSpPr>
      <xdr:spPr>
        <a:xfrm flipV="1">
          <a:off x="1130300" y="9875125"/>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88968</xdr:rowOff>
    </xdr:from>
    <xdr:to>
      <xdr:col>24</xdr:col>
      <xdr:colOff>114300</xdr:colOff>
      <xdr:row>56</xdr:row>
      <xdr:rowOff>19118</xdr:rowOff>
    </xdr:to>
    <xdr:sp macro="" textlink="">
      <xdr:nvSpPr>
        <xdr:cNvPr id="135" name="楕円 134"/>
        <xdr:cNvSpPr/>
      </xdr:nvSpPr>
      <xdr:spPr>
        <a:xfrm>
          <a:off x="4584700" y="95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111845</xdr:rowOff>
    </xdr:from>
    <xdr:ext cx="599010" cy="259045"/>
    <xdr:sp macro="" textlink="">
      <xdr:nvSpPr>
        <xdr:cNvPr id="136" name="物件費該当値テキスト"/>
        <xdr:cNvSpPr txBox="1"/>
      </xdr:nvSpPr>
      <xdr:spPr>
        <a:xfrm>
          <a:off x="4686300" y="937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155185</xdr:rowOff>
    </xdr:from>
    <xdr:to>
      <xdr:col>20</xdr:col>
      <xdr:colOff>38100</xdr:colOff>
      <xdr:row>57</xdr:row>
      <xdr:rowOff>85335</xdr:rowOff>
    </xdr:to>
    <xdr:sp macro="" textlink="">
      <xdr:nvSpPr>
        <xdr:cNvPr id="137" name="楕円 136"/>
        <xdr:cNvSpPr/>
      </xdr:nvSpPr>
      <xdr:spPr>
        <a:xfrm>
          <a:off x="3746500" y="9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76462</xdr:rowOff>
    </xdr:from>
    <xdr:ext cx="534377" cy="259045"/>
    <xdr:sp macro="" textlink="">
      <xdr:nvSpPr>
        <xdr:cNvPr id="138" name="テキスト ボックス 137"/>
        <xdr:cNvSpPr txBox="1"/>
      </xdr:nvSpPr>
      <xdr:spPr>
        <a:xfrm>
          <a:off x="3530111" y="98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24197</xdr:rowOff>
    </xdr:from>
    <xdr:to>
      <xdr:col>15</xdr:col>
      <xdr:colOff>101600</xdr:colOff>
      <xdr:row>57</xdr:row>
      <xdr:rowOff>125797</xdr:rowOff>
    </xdr:to>
    <xdr:sp macro="" textlink="">
      <xdr:nvSpPr>
        <xdr:cNvPr id="139" name="楕円 138"/>
        <xdr:cNvSpPr/>
      </xdr:nvSpPr>
      <xdr:spPr>
        <a:xfrm>
          <a:off x="2857500" y="97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116924</xdr:rowOff>
    </xdr:from>
    <xdr:ext cx="534377" cy="259045"/>
    <xdr:sp macro="" textlink="">
      <xdr:nvSpPr>
        <xdr:cNvPr id="140" name="テキスト ボックス 139"/>
        <xdr:cNvSpPr txBox="1"/>
      </xdr:nvSpPr>
      <xdr:spPr>
        <a:xfrm>
          <a:off x="2641111" y="98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51675</xdr:rowOff>
    </xdr:from>
    <xdr:to>
      <xdr:col>10</xdr:col>
      <xdr:colOff>165100</xdr:colOff>
      <xdr:row>57</xdr:row>
      <xdr:rowOff>153275</xdr:rowOff>
    </xdr:to>
    <xdr:sp macro="" textlink="">
      <xdr:nvSpPr>
        <xdr:cNvPr id="141" name="楕円 140"/>
        <xdr:cNvSpPr/>
      </xdr:nvSpPr>
      <xdr:spPr>
        <a:xfrm>
          <a:off x="1968500" y="9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144402</xdr:rowOff>
    </xdr:from>
    <xdr:ext cx="534377" cy="259045"/>
    <xdr:sp macro="" textlink="">
      <xdr:nvSpPr>
        <xdr:cNvPr id="142" name="テキスト ボックス 141"/>
        <xdr:cNvSpPr txBox="1"/>
      </xdr:nvSpPr>
      <xdr:spPr>
        <a:xfrm>
          <a:off x="1752111" y="99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63288</xdr:rowOff>
    </xdr:from>
    <xdr:to>
      <xdr:col>6</xdr:col>
      <xdr:colOff>38100</xdr:colOff>
      <xdr:row>57</xdr:row>
      <xdr:rowOff>164888</xdr:rowOff>
    </xdr:to>
    <xdr:sp macro="" textlink="">
      <xdr:nvSpPr>
        <xdr:cNvPr id="143" name="楕円 142"/>
        <xdr:cNvSpPr/>
      </xdr:nvSpPr>
      <xdr:spPr>
        <a:xfrm>
          <a:off x="1079500" y="98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156015</xdr:rowOff>
    </xdr:from>
    <xdr:ext cx="534377" cy="259045"/>
    <xdr:sp macro="" textlink="">
      <xdr:nvSpPr>
        <xdr:cNvPr id="144" name="テキスト ボックス 143"/>
        <xdr:cNvSpPr txBox="1"/>
      </xdr:nvSpPr>
      <xdr:spPr>
        <a:xfrm>
          <a:off x="863111" y="99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72766</xdr:rowOff>
    </xdr:from>
    <xdr:to>
      <xdr:col>24</xdr:col>
      <xdr:colOff>63500</xdr:colOff>
      <xdr:row>77</xdr:row>
      <xdr:rowOff>25766</xdr:rowOff>
    </xdr:to>
    <xdr:cxnSp macro="">
      <xdr:nvCxnSpPr>
        <xdr:cNvPr id="171" name="直線コネクタ 170"/>
        <xdr:cNvCxnSpPr/>
      </xdr:nvCxnSpPr>
      <xdr:spPr>
        <a:xfrm flipV="1">
          <a:off x="3797300" y="13102966"/>
          <a:ext cx="838200" cy="12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25766</xdr:rowOff>
    </xdr:from>
    <xdr:to>
      <xdr:col>19</xdr:col>
      <xdr:colOff>177800</xdr:colOff>
      <xdr:row>78</xdr:row>
      <xdr:rowOff>18679</xdr:rowOff>
    </xdr:to>
    <xdr:cxnSp macro="">
      <xdr:nvCxnSpPr>
        <xdr:cNvPr id="174" name="直線コネクタ 173"/>
        <xdr:cNvCxnSpPr/>
      </xdr:nvCxnSpPr>
      <xdr:spPr>
        <a:xfrm flipV="1">
          <a:off x="2908300" y="13227416"/>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712</xdr:rowOff>
    </xdr:from>
    <xdr:to>
      <xdr:col>15</xdr:col>
      <xdr:colOff>50800</xdr:colOff>
      <xdr:row>78</xdr:row>
      <xdr:rowOff>18679</xdr:rowOff>
    </xdr:to>
    <xdr:cxnSp macro="">
      <xdr:nvCxnSpPr>
        <xdr:cNvPr id="177" name="直線コネクタ 176"/>
        <xdr:cNvCxnSpPr/>
      </xdr:nvCxnSpPr>
      <xdr:spPr>
        <a:xfrm>
          <a:off x="2019300" y="13373812"/>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712</xdr:rowOff>
    </xdr:from>
    <xdr:to>
      <xdr:col>10</xdr:col>
      <xdr:colOff>114300</xdr:colOff>
      <xdr:row>78</xdr:row>
      <xdr:rowOff>33903</xdr:rowOff>
    </xdr:to>
    <xdr:cxnSp macro="">
      <xdr:nvCxnSpPr>
        <xdr:cNvPr id="180" name="直線コネクタ 179"/>
        <xdr:cNvCxnSpPr/>
      </xdr:nvCxnSpPr>
      <xdr:spPr>
        <a:xfrm flipV="1">
          <a:off x="1130300" y="13373812"/>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21966</xdr:rowOff>
    </xdr:from>
    <xdr:to>
      <xdr:col>24</xdr:col>
      <xdr:colOff>114300</xdr:colOff>
      <xdr:row>76</xdr:row>
      <xdr:rowOff>123566</xdr:rowOff>
    </xdr:to>
    <xdr:sp macro="" textlink="">
      <xdr:nvSpPr>
        <xdr:cNvPr id="190" name="楕円 189"/>
        <xdr:cNvSpPr/>
      </xdr:nvSpPr>
      <xdr:spPr>
        <a:xfrm>
          <a:off x="4584700" y="130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44843</xdr:rowOff>
    </xdr:from>
    <xdr:ext cx="469744" cy="259045"/>
    <xdr:sp macro="" textlink="">
      <xdr:nvSpPr>
        <xdr:cNvPr id="191" name="維持補修費該当値テキスト"/>
        <xdr:cNvSpPr txBox="1"/>
      </xdr:nvSpPr>
      <xdr:spPr>
        <a:xfrm>
          <a:off x="4686300" y="1290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146416</xdr:rowOff>
    </xdr:from>
    <xdr:to>
      <xdr:col>20</xdr:col>
      <xdr:colOff>38100</xdr:colOff>
      <xdr:row>77</xdr:row>
      <xdr:rowOff>76566</xdr:rowOff>
    </xdr:to>
    <xdr:sp macro="" textlink="">
      <xdr:nvSpPr>
        <xdr:cNvPr id="192" name="楕円 191"/>
        <xdr:cNvSpPr/>
      </xdr:nvSpPr>
      <xdr:spPr>
        <a:xfrm>
          <a:off x="3746500" y="131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93093</xdr:rowOff>
    </xdr:from>
    <xdr:ext cx="469744" cy="259045"/>
    <xdr:sp macro="" textlink="">
      <xdr:nvSpPr>
        <xdr:cNvPr id="193" name="テキスト ボックス 192"/>
        <xdr:cNvSpPr txBox="1"/>
      </xdr:nvSpPr>
      <xdr:spPr>
        <a:xfrm>
          <a:off x="3562428" y="129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139329</xdr:rowOff>
    </xdr:from>
    <xdr:to>
      <xdr:col>15</xdr:col>
      <xdr:colOff>101600</xdr:colOff>
      <xdr:row>78</xdr:row>
      <xdr:rowOff>69479</xdr:rowOff>
    </xdr:to>
    <xdr:sp macro="" textlink="">
      <xdr:nvSpPr>
        <xdr:cNvPr id="194" name="楕円 193"/>
        <xdr:cNvSpPr/>
      </xdr:nvSpPr>
      <xdr:spPr>
        <a:xfrm>
          <a:off x="2857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60606</xdr:rowOff>
    </xdr:from>
    <xdr:ext cx="469744" cy="259045"/>
    <xdr:sp macro="" textlink="">
      <xdr:nvSpPr>
        <xdr:cNvPr id="195" name="テキスト ボックス 194"/>
        <xdr:cNvSpPr txBox="1"/>
      </xdr:nvSpPr>
      <xdr:spPr>
        <a:xfrm>
          <a:off x="2673428" y="1343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121362</xdr:rowOff>
    </xdr:from>
    <xdr:to>
      <xdr:col>10</xdr:col>
      <xdr:colOff>165100</xdr:colOff>
      <xdr:row>78</xdr:row>
      <xdr:rowOff>51512</xdr:rowOff>
    </xdr:to>
    <xdr:sp macro="" textlink="">
      <xdr:nvSpPr>
        <xdr:cNvPr id="196" name="楕円 195"/>
        <xdr:cNvSpPr/>
      </xdr:nvSpPr>
      <xdr:spPr>
        <a:xfrm>
          <a:off x="1968500" y="13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42639</xdr:rowOff>
    </xdr:from>
    <xdr:ext cx="469744" cy="259045"/>
    <xdr:sp macro="" textlink="">
      <xdr:nvSpPr>
        <xdr:cNvPr id="197" name="テキスト ボックス 196"/>
        <xdr:cNvSpPr txBox="1"/>
      </xdr:nvSpPr>
      <xdr:spPr>
        <a:xfrm>
          <a:off x="1784428" y="1341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154553</xdr:rowOff>
    </xdr:from>
    <xdr:to>
      <xdr:col>6</xdr:col>
      <xdr:colOff>38100</xdr:colOff>
      <xdr:row>78</xdr:row>
      <xdr:rowOff>84703</xdr:rowOff>
    </xdr:to>
    <xdr:sp macro="" textlink="">
      <xdr:nvSpPr>
        <xdr:cNvPr id="198" name="楕円 197"/>
        <xdr:cNvSpPr/>
      </xdr:nvSpPr>
      <xdr:spPr>
        <a:xfrm>
          <a:off x="1079500" y="133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75830</xdr:rowOff>
    </xdr:from>
    <xdr:ext cx="469744" cy="259045"/>
    <xdr:sp macro="" textlink="">
      <xdr:nvSpPr>
        <xdr:cNvPr id="199" name="テキスト ボックス 198"/>
        <xdr:cNvSpPr txBox="1"/>
      </xdr:nvSpPr>
      <xdr:spPr>
        <a:xfrm>
          <a:off x="895428" y="1344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1329</xdr:rowOff>
    </xdr:from>
    <xdr:to>
      <xdr:col>24</xdr:col>
      <xdr:colOff>63500</xdr:colOff>
      <xdr:row>96</xdr:row>
      <xdr:rowOff>79006</xdr:rowOff>
    </xdr:to>
    <xdr:cxnSp macro="">
      <xdr:nvCxnSpPr>
        <xdr:cNvPr id="227" name="直線コネクタ 226"/>
        <xdr:cNvCxnSpPr/>
      </xdr:nvCxnSpPr>
      <xdr:spPr>
        <a:xfrm flipV="1">
          <a:off x="3797300" y="16460529"/>
          <a:ext cx="838200" cy="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79006</xdr:rowOff>
    </xdr:from>
    <xdr:to>
      <xdr:col>19</xdr:col>
      <xdr:colOff>177800</xdr:colOff>
      <xdr:row>96</xdr:row>
      <xdr:rowOff>104747</xdr:rowOff>
    </xdr:to>
    <xdr:cxnSp macro="">
      <xdr:nvCxnSpPr>
        <xdr:cNvPr id="230" name="直線コネクタ 229"/>
        <xdr:cNvCxnSpPr/>
      </xdr:nvCxnSpPr>
      <xdr:spPr>
        <a:xfrm flipV="1">
          <a:off x="2908300" y="16538206"/>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104747</xdr:rowOff>
    </xdr:from>
    <xdr:to>
      <xdr:col>15</xdr:col>
      <xdr:colOff>50800</xdr:colOff>
      <xdr:row>96</xdr:row>
      <xdr:rowOff>117022</xdr:rowOff>
    </xdr:to>
    <xdr:cxnSp macro="">
      <xdr:nvCxnSpPr>
        <xdr:cNvPr id="233" name="直線コネクタ 232"/>
        <xdr:cNvCxnSpPr/>
      </xdr:nvCxnSpPr>
      <xdr:spPr>
        <a:xfrm flipV="1">
          <a:off x="2019300" y="16563947"/>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117022</xdr:rowOff>
    </xdr:from>
    <xdr:to>
      <xdr:col>10</xdr:col>
      <xdr:colOff>114300</xdr:colOff>
      <xdr:row>97</xdr:row>
      <xdr:rowOff>37036</xdr:rowOff>
    </xdr:to>
    <xdr:cxnSp macro="">
      <xdr:nvCxnSpPr>
        <xdr:cNvPr id="236" name="直線コネクタ 235"/>
        <xdr:cNvCxnSpPr/>
      </xdr:nvCxnSpPr>
      <xdr:spPr>
        <a:xfrm flipV="1">
          <a:off x="1130300" y="16576222"/>
          <a:ext cx="889000" cy="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37084</xdr:rowOff>
    </xdr:from>
    <xdr:ext cx="534377" cy="259045"/>
    <xdr:sp macro="" textlink="">
      <xdr:nvSpPr>
        <xdr:cNvPr id="238" name="テキスト ボックス 237"/>
        <xdr:cNvSpPr txBox="1"/>
      </xdr:nvSpPr>
      <xdr:spPr>
        <a:xfrm>
          <a:off x="1752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121979</xdr:rowOff>
    </xdr:from>
    <xdr:to>
      <xdr:col>24</xdr:col>
      <xdr:colOff>114300</xdr:colOff>
      <xdr:row>96</xdr:row>
      <xdr:rowOff>52129</xdr:rowOff>
    </xdr:to>
    <xdr:sp macro="" textlink="">
      <xdr:nvSpPr>
        <xdr:cNvPr id="246" name="楕円 245"/>
        <xdr:cNvSpPr/>
      </xdr:nvSpPr>
      <xdr:spPr>
        <a:xfrm>
          <a:off x="4584700" y="164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100406</xdr:rowOff>
    </xdr:from>
    <xdr:ext cx="534377" cy="259045"/>
    <xdr:sp macro="" textlink="">
      <xdr:nvSpPr>
        <xdr:cNvPr id="247" name="扶助費該当値テキスト"/>
        <xdr:cNvSpPr txBox="1"/>
      </xdr:nvSpPr>
      <xdr:spPr>
        <a:xfrm>
          <a:off x="4686300" y="163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28206</xdr:rowOff>
    </xdr:from>
    <xdr:to>
      <xdr:col>20</xdr:col>
      <xdr:colOff>38100</xdr:colOff>
      <xdr:row>96</xdr:row>
      <xdr:rowOff>129806</xdr:rowOff>
    </xdr:to>
    <xdr:sp macro="" textlink="">
      <xdr:nvSpPr>
        <xdr:cNvPr id="248" name="楕円 247"/>
        <xdr:cNvSpPr/>
      </xdr:nvSpPr>
      <xdr:spPr>
        <a:xfrm>
          <a:off x="3746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120933</xdr:rowOff>
    </xdr:from>
    <xdr:ext cx="534377" cy="259045"/>
    <xdr:sp macro="" textlink="">
      <xdr:nvSpPr>
        <xdr:cNvPr id="249" name="テキスト ボックス 248"/>
        <xdr:cNvSpPr txBox="1"/>
      </xdr:nvSpPr>
      <xdr:spPr>
        <a:xfrm>
          <a:off x="3530111" y="16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53947</xdr:rowOff>
    </xdr:from>
    <xdr:to>
      <xdr:col>15</xdr:col>
      <xdr:colOff>101600</xdr:colOff>
      <xdr:row>96</xdr:row>
      <xdr:rowOff>155547</xdr:rowOff>
    </xdr:to>
    <xdr:sp macro="" textlink="">
      <xdr:nvSpPr>
        <xdr:cNvPr id="250" name="楕円 249"/>
        <xdr:cNvSpPr/>
      </xdr:nvSpPr>
      <xdr:spPr>
        <a:xfrm>
          <a:off x="2857500" y="165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146674</xdr:rowOff>
    </xdr:from>
    <xdr:ext cx="534377" cy="259045"/>
    <xdr:sp macro="" textlink="">
      <xdr:nvSpPr>
        <xdr:cNvPr id="251" name="テキスト ボックス 250"/>
        <xdr:cNvSpPr txBox="1"/>
      </xdr:nvSpPr>
      <xdr:spPr>
        <a:xfrm>
          <a:off x="2641111" y="166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66222</xdr:rowOff>
    </xdr:from>
    <xdr:to>
      <xdr:col>10</xdr:col>
      <xdr:colOff>165100</xdr:colOff>
      <xdr:row>96</xdr:row>
      <xdr:rowOff>167822</xdr:rowOff>
    </xdr:to>
    <xdr:sp macro="" textlink="">
      <xdr:nvSpPr>
        <xdr:cNvPr id="252" name="楕円 251"/>
        <xdr:cNvSpPr/>
      </xdr:nvSpPr>
      <xdr:spPr>
        <a:xfrm>
          <a:off x="1968500" y="165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12899</xdr:rowOff>
    </xdr:from>
    <xdr:ext cx="534377" cy="259045"/>
    <xdr:sp macro="" textlink="">
      <xdr:nvSpPr>
        <xdr:cNvPr id="253" name="テキスト ボックス 252"/>
        <xdr:cNvSpPr txBox="1"/>
      </xdr:nvSpPr>
      <xdr:spPr>
        <a:xfrm>
          <a:off x="1752111" y="163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157686</xdr:rowOff>
    </xdr:from>
    <xdr:to>
      <xdr:col>6</xdr:col>
      <xdr:colOff>38100</xdr:colOff>
      <xdr:row>97</xdr:row>
      <xdr:rowOff>87836</xdr:rowOff>
    </xdr:to>
    <xdr:sp macro="" textlink="">
      <xdr:nvSpPr>
        <xdr:cNvPr id="254" name="楕円 253"/>
        <xdr:cNvSpPr/>
      </xdr:nvSpPr>
      <xdr:spPr>
        <a:xfrm>
          <a:off x="1079500" y="166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104363</xdr:rowOff>
    </xdr:from>
    <xdr:ext cx="534377" cy="259045"/>
    <xdr:sp macro="" textlink="">
      <xdr:nvSpPr>
        <xdr:cNvPr id="255" name="テキスト ボックス 254"/>
        <xdr:cNvSpPr txBox="1"/>
      </xdr:nvSpPr>
      <xdr:spPr>
        <a:xfrm>
          <a:off x="863111" y="163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40553</xdr:rowOff>
    </xdr:from>
    <xdr:to>
      <xdr:col>55</xdr:col>
      <xdr:colOff>0</xdr:colOff>
      <xdr:row>36</xdr:row>
      <xdr:rowOff>83758</xdr:rowOff>
    </xdr:to>
    <xdr:cxnSp macro="">
      <xdr:nvCxnSpPr>
        <xdr:cNvPr id="286" name="直線コネクタ 285"/>
        <xdr:cNvCxnSpPr/>
      </xdr:nvCxnSpPr>
      <xdr:spPr>
        <a:xfrm>
          <a:off x="9639300" y="6212753"/>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40553</xdr:rowOff>
    </xdr:from>
    <xdr:to>
      <xdr:col>50</xdr:col>
      <xdr:colOff>114300</xdr:colOff>
      <xdr:row>36</xdr:row>
      <xdr:rowOff>53354</xdr:rowOff>
    </xdr:to>
    <xdr:cxnSp macro="">
      <xdr:nvCxnSpPr>
        <xdr:cNvPr id="289" name="直線コネクタ 288"/>
        <xdr:cNvCxnSpPr/>
      </xdr:nvCxnSpPr>
      <xdr:spPr>
        <a:xfrm flipV="1">
          <a:off x="8750300" y="621275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53354</xdr:rowOff>
    </xdr:from>
    <xdr:to>
      <xdr:col>45</xdr:col>
      <xdr:colOff>177800</xdr:colOff>
      <xdr:row>36</xdr:row>
      <xdr:rowOff>88112</xdr:rowOff>
    </xdr:to>
    <xdr:cxnSp macro="">
      <xdr:nvCxnSpPr>
        <xdr:cNvPr id="292" name="直線コネクタ 291"/>
        <xdr:cNvCxnSpPr/>
      </xdr:nvCxnSpPr>
      <xdr:spPr>
        <a:xfrm flipV="1">
          <a:off x="7861300" y="6225554"/>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88112</xdr:rowOff>
    </xdr:from>
    <xdr:to>
      <xdr:col>41</xdr:col>
      <xdr:colOff>50800</xdr:colOff>
      <xdr:row>37</xdr:row>
      <xdr:rowOff>3444</xdr:rowOff>
    </xdr:to>
    <xdr:cxnSp macro="">
      <xdr:nvCxnSpPr>
        <xdr:cNvPr id="295" name="直線コネクタ 294"/>
        <xdr:cNvCxnSpPr/>
      </xdr:nvCxnSpPr>
      <xdr:spPr>
        <a:xfrm flipV="1">
          <a:off x="6972300" y="6260312"/>
          <a:ext cx="889000" cy="8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32958</xdr:rowOff>
    </xdr:from>
    <xdr:to>
      <xdr:col>55</xdr:col>
      <xdr:colOff>50800</xdr:colOff>
      <xdr:row>36</xdr:row>
      <xdr:rowOff>134558</xdr:rowOff>
    </xdr:to>
    <xdr:sp macro="" textlink="">
      <xdr:nvSpPr>
        <xdr:cNvPr id="305" name="楕円 304"/>
        <xdr:cNvSpPr/>
      </xdr:nvSpPr>
      <xdr:spPr>
        <a:xfrm>
          <a:off x="10426700" y="62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11385</xdr:rowOff>
    </xdr:from>
    <xdr:ext cx="534377" cy="259045"/>
    <xdr:sp macro="" textlink="">
      <xdr:nvSpPr>
        <xdr:cNvPr id="306" name="補助費等該当値テキスト"/>
        <xdr:cNvSpPr txBox="1"/>
      </xdr:nvSpPr>
      <xdr:spPr>
        <a:xfrm>
          <a:off x="10528300" y="61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161203</xdr:rowOff>
    </xdr:from>
    <xdr:to>
      <xdr:col>50</xdr:col>
      <xdr:colOff>165100</xdr:colOff>
      <xdr:row>36</xdr:row>
      <xdr:rowOff>91353</xdr:rowOff>
    </xdr:to>
    <xdr:sp macro="" textlink="">
      <xdr:nvSpPr>
        <xdr:cNvPr id="307" name="楕円 306"/>
        <xdr:cNvSpPr/>
      </xdr:nvSpPr>
      <xdr:spPr>
        <a:xfrm>
          <a:off x="9588500" y="616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107880</xdr:rowOff>
    </xdr:from>
    <xdr:ext cx="534377" cy="259045"/>
    <xdr:sp macro="" textlink="">
      <xdr:nvSpPr>
        <xdr:cNvPr id="308" name="テキスト ボックス 307"/>
        <xdr:cNvSpPr txBox="1"/>
      </xdr:nvSpPr>
      <xdr:spPr>
        <a:xfrm>
          <a:off x="9372111" y="59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2554</xdr:rowOff>
    </xdr:from>
    <xdr:to>
      <xdr:col>46</xdr:col>
      <xdr:colOff>38100</xdr:colOff>
      <xdr:row>36</xdr:row>
      <xdr:rowOff>104154</xdr:rowOff>
    </xdr:to>
    <xdr:sp macro="" textlink="">
      <xdr:nvSpPr>
        <xdr:cNvPr id="309" name="楕円 308"/>
        <xdr:cNvSpPr/>
      </xdr:nvSpPr>
      <xdr:spPr>
        <a:xfrm>
          <a:off x="8699500" y="61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95281</xdr:rowOff>
    </xdr:from>
    <xdr:ext cx="534377" cy="259045"/>
    <xdr:sp macro="" textlink="">
      <xdr:nvSpPr>
        <xdr:cNvPr id="310" name="テキスト ボックス 309"/>
        <xdr:cNvSpPr txBox="1"/>
      </xdr:nvSpPr>
      <xdr:spPr>
        <a:xfrm>
          <a:off x="8483111" y="62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37312</xdr:rowOff>
    </xdr:from>
    <xdr:to>
      <xdr:col>41</xdr:col>
      <xdr:colOff>101600</xdr:colOff>
      <xdr:row>36</xdr:row>
      <xdr:rowOff>138912</xdr:rowOff>
    </xdr:to>
    <xdr:sp macro="" textlink="">
      <xdr:nvSpPr>
        <xdr:cNvPr id="311" name="楕円 310"/>
        <xdr:cNvSpPr/>
      </xdr:nvSpPr>
      <xdr:spPr>
        <a:xfrm>
          <a:off x="7810500" y="6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130039</xdr:rowOff>
    </xdr:from>
    <xdr:ext cx="534377" cy="259045"/>
    <xdr:sp macro="" textlink="">
      <xdr:nvSpPr>
        <xdr:cNvPr id="312" name="テキスト ボックス 311"/>
        <xdr:cNvSpPr txBox="1"/>
      </xdr:nvSpPr>
      <xdr:spPr>
        <a:xfrm>
          <a:off x="7594111" y="6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124094</xdr:rowOff>
    </xdr:from>
    <xdr:to>
      <xdr:col>36</xdr:col>
      <xdr:colOff>165100</xdr:colOff>
      <xdr:row>37</xdr:row>
      <xdr:rowOff>54244</xdr:rowOff>
    </xdr:to>
    <xdr:sp macro="" textlink="">
      <xdr:nvSpPr>
        <xdr:cNvPr id="313" name="楕円 312"/>
        <xdr:cNvSpPr/>
      </xdr:nvSpPr>
      <xdr:spPr>
        <a:xfrm>
          <a:off x="6921500" y="62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45371</xdr:rowOff>
    </xdr:from>
    <xdr:ext cx="534377" cy="259045"/>
    <xdr:sp macro="" textlink="">
      <xdr:nvSpPr>
        <xdr:cNvPr id="314" name="テキスト ボックス 313"/>
        <xdr:cNvSpPr txBox="1"/>
      </xdr:nvSpPr>
      <xdr:spPr>
        <a:xfrm>
          <a:off x="6705111" y="63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160677</xdr:rowOff>
    </xdr:from>
    <xdr:to>
      <xdr:col>55</xdr:col>
      <xdr:colOff>0</xdr:colOff>
      <xdr:row>56</xdr:row>
      <xdr:rowOff>77336</xdr:rowOff>
    </xdr:to>
    <xdr:cxnSp macro="">
      <xdr:nvCxnSpPr>
        <xdr:cNvPr id="345" name="直線コネクタ 344"/>
        <xdr:cNvCxnSpPr/>
      </xdr:nvCxnSpPr>
      <xdr:spPr>
        <a:xfrm>
          <a:off x="9639300" y="8904627"/>
          <a:ext cx="838200" cy="77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160677</xdr:rowOff>
    </xdr:from>
    <xdr:to>
      <xdr:col>50</xdr:col>
      <xdr:colOff>114300</xdr:colOff>
      <xdr:row>56</xdr:row>
      <xdr:rowOff>146961</xdr:rowOff>
    </xdr:to>
    <xdr:cxnSp macro="">
      <xdr:nvCxnSpPr>
        <xdr:cNvPr id="348" name="直線コネクタ 347"/>
        <xdr:cNvCxnSpPr/>
      </xdr:nvCxnSpPr>
      <xdr:spPr>
        <a:xfrm flipV="1">
          <a:off x="8750300" y="8904627"/>
          <a:ext cx="8890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146961</xdr:rowOff>
    </xdr:from>
    <xdr:to>
      <xdr:col>45</xdr:col>
      <xdr:colOff>177800</xdr:colOff>
      <xdr:row>56</xdr:row>
      <xdr:rowOff>149258</xdr:rowOff>
    </xdr:to>
    <xdr:cxnSp macro="">
      <xdr:nvCxnSpPr>
        <xdr:cNvPr id="351" name="直線コネクタ 350"/>
        <xdr:cNvCxnSpPr/>
      </xdr:nvCxnSpPr>
      <xdr:spPr>
        <a:xfrm flipV="1">
          <a:off x="7861300" y="9748161"/>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65786</xdr:rowOff>
    </xdr:from>
    <xdr:to>
      <xdr:col>41</xdr:col>
      <xdr:colOff>50800</xdr:colOff>
      <xdr:row>56</xdr:row>
      <xdr:rowOff>149258</xdr:rowOff>
    </xdr:to>
    <xdr:cxnSp macro="">
      <xdr:nvCxnSpPr>
        <xdr:cNvPr id="354" name="直線コネクタ 353"/>
        <xdr:cNvCxnSpPr/>
      </xdr:nvCxnSpPr>
      <xdr:spPr>
        <a:xfrm>
          <a:off x="6972300" y="9324086"/>
          <a:ext cx="889000" cy="4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70299</xdr:rowOff>
    </xdr:from>
    <xdr:ext cx="534377" cy="259045"/>
    <xdr:sp macro="" textlink="">
      <xdr:nvSpPr>
        <xdr:cNvPr id="358" name="テキスト ボックス 357"/>
        <xdr:cNvSpPr txBox="1"/>
      </xdr:nvSpPr>
      <xdr:spPr>
        <a:xfrm>
          <a:off x="6705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26536</xdr:rowOff>
    </xdr:from>
    <xdr:to>
      <xdr:col>55</xdr:col>
      <xdr:colOff>50800</xdr:colOff>
      <xdr:row>56</xdr:row>
      <xdr:rowOff>128136</xdr:rowOff>
    </xdr:to>
    <xdr:sp macro="" textlink="">
      <xdr:nvSpPr>
        <xdr:cNvPr id="364" name="楕円 363"/>
        <xdr:cNvSpPr/>
      </xdr:nvSpPr>
      <xdr:spPr>
        <a:xfrm>
          <a:off x="10426700" y="96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4963</xdr:rowOff>
    </xdr:from>
    <xdr:ext cx="534377" cy="259045"/>
    <xdr:sp macro="" textlink="">
      <xdr:nvSpPr>
        <xdr:cNvPr id="365" name="普通建設事業費該当値テキスト"/>
        <xdr:cNvSpPr txBox="1"/>
      </xdr:nvSpPr>
      <xdr:spPr>
        <a:xfrm>
          <a:off x="10528300" y="96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109877</xdr:rowOff>
    </xdr:from>
    <xdr:to>
      <xdr:col>50</xdr:col>
      <xdr:colOff>165100</xdr:colOff>
      <xdr:row>52</xdr:row>
      <xdr:rowOff>40027</xdr:rowOff>
    </xdr:to>
    <xdr:sp macro="" textlink="">
      <xdr:nvSpPr>
        <xdr:cNvPr id="366" name="楕円 365"/>
        <xdr:cNvSpPr/>
      </xdr:nvSpPr>
      <xdr:spPr>
        <a:xfrm>
          <a:off x="9588500" y="8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56554</xdr:rowOff>
    </xdr:from>
    <xdr:ext cx="599010" cy="259045"/>
    <xdr:sp macro="" textlink="">
      <xdr:nvSpPr>
        <xdr:cNvPr id="367" name="テキスト ボックス 366"/>
        <xdr:cNvSpPr txBox="1"/>
      </xdr:nvSpPr>
      <xdr:spPr>
        <a:xfrm>
          <a:off x="9339795" y="86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96161</xdr:rowOff>
    </xdr:from>
    <xdr:to>
      <xdr:col>46</xdr:col>
      <xdr:colOff>38100</xdr:colOff>
      <xdr:row>57</xdr:row>
      <xdr:rowOff>26311</xdr:rowOff>
    </xdr:to>
    <xdr:sp macro="" textlink="">
      <xdr:nvSpPr>
        <xdr:cNvPr id="368" name="楕円 367"/>
        <xdr:cNvSpPr/>
      </xdr:nvSpPr>
      <xdr:spPr>
        <a:xfrm>
          <a:off x="8699500" y="96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17438</xdr:rowOff>
    </xdr:from>
    <xdr:ext cx="534377" cy="259045"/>
    <xdr:sp macro="" textlink="">
      <xdr:nvSpPr>
        <xdr:cNvPr id="369" name="テキスト ボックス 368"/>
        <xdr:cNvSpPr txBox="1"/>
      </xdr:nvSpPr>
      <xdr:spPr>
        <a:xfrm>
          <a:off x="8483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98458</xdr:rowOff>
    </xdr:from>
    <xdr:to>
      <xdr:col>41</xdr:col>
      <xdr:colOff>101600</xdr:colOff>
      <xdr:row>57</xdr:row>
      <xdr:rowOff>28608</xdr:rowOff>
    </xdr:to>
    <xdr:sp macro="" textlink="">
      <xdr:nvSpPr>
        <xdr:cNvPr id="370" name="楕円 369"/>
        <xdr:cNvSpPr/>
      </xdr:nvSpPr>
      <xdr:spPr>
        <a:xfrm>
          <a:off x="7810500" y="96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19735</xdr:rowOff>
    </xdr:from>
    <xdr:ext cx="534377" cy="259045"/>
    <xdr:sp macro="" textlink="">
      <xdr:nvSpPr>
        <xdr:cNvPr id="371" name="テキスト ボックス 370"/>
        <xdr:cNvSpPr txBox="1"/>
      </xdr:nvSpPr>
      <xdr:spPr>
        <a:xfrm>
          <a:off x="7594111" y="97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14986</xdr:rowOff>
    </xdr:from>
    <xdr:to>
      <xdr:col>36</xdr:col>
      <xdr:colOff>165100</xdr:colOff>
      <xdr:row>54</xdr:row>
      <xdr:rowOff>116586</xdr:rowOff>
    </xdr:to>
    <xdr:sp macro="" textlink="">
      <xdr:nvSpPr>
        <xdr:cNvPr id="372" name="楕円 371"/>
        <xdr:cNvSpPr/>
      </xdr:nvSpPr>
      <xdr:spPr>
        <a:xfrm>
          <a:off x="6921500" y="92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133113</xdr:rowOff>
    </xdr:from>
    <xdr:ext cx="534377" cy="259045"/>
    <xdr:sp macro="" textlink="">
      <xdr:nvSpPr>
        <xdr:cNvPr id="373" name="テキスト ボックス 372"/>
        <xdr:cNvSpPr txBox="1"/>
      </xdr:nvSpPr>
      <xdr:spPr>
        <a:xfrm>
          <a:off x="6705111" y="90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64197</xdr:rowOff>
    </xdr:from>
    <xdr:to>
      <xdr:col>54</xdr:col>
      <xdr:colOff>189865</xdr:colOff>
      <xdr:row>79</xdr:row>
      <xdr:rowOff>93800</xdr:rowOff>
    </xdr:to>
    <xdr:cxnSp macro="">
      <xdr:nvCxnSpPr>
        <xdr:cNvPr id="399" name="直線コネクタ 398"/>
        <xdr:cNvCxnSpPr/>
      </xdr:nvCxnSpPr>
      <xdr:spPr>
        <a:xfrm flipV="1">
          <a:off x="10475595" y="12408597"/>
          <a:ext cx="1270" cy="12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97627</xdr:rowOff>
    </xdr:from>
    <xdr:ext cx="378565" cy="259045"/>
    <xdr:sp macro="" textlink="">
      <xdr:nvSpPr>
        <xdr:cNvPr id="400" name="普通建設事業費 （ うち新規整備　）最小値テキスト"/>
        <xdr:cNvSpPr txBox="1"/>
      </xdr:nvSpPr>
      <xdr:spPr>
        <a:xfrm>
          <a:off x="10528300" y="1364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93800</xdr:rowOff>
    </xdr:from>
    <xdr:to>
      <xdr:col>55</xdr:col>
      <xdr:colOff>88900</xdr:colOff>
      <xdr:row>79</xdr:row>
      <xdr:rowOff>93800</xdr:rowOff>
    </xdr:to>
    <xdr:cxnSp macro="">
      <xdr:nvCxnSpPr>
        <xdr:cNvPr id="401" name="直線コネクタ 400"/>
        <xdr:cNvCxnSpPr/>
      </xdr:nvCxnSpPr>
      <xdr:spPr>
        <a:xfrm>
          <a:off x="10388600" y="1363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10874</xdr:rowOff>
    </xdr:from>
    <xdr:ext cx="534377" cy="259045"/>
    <xdr:sp macro="" textlink="">
      <xdr:nvSpPr>
        <xdr:cNvPr id="402" name="普通建設事業費 （ うち新規整備　）最大値テキスト"/>
        <xdr:cNvSpPr txBox="1"/>
      </xdr:nvSpPr>
      <xdr:spPr>
        <a:xfrm>
          <a:off x="10528300" y="121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64197</xdr:rowOff>
    </xdr:from>
    <xdr:to>
      <xdr:col>55</xdr:col>
      <xdr:colOff>88900</xdr:colOff>
      <xdr:row>72</xdr:row>
      <xdr:rowOff>64197</xdr:rowOff>
    </xdr:to>
    <xdr:cxnSp macro="">
      <xdr:nvCxnSpPr>
        <xdr:cNvPr id="403" name="直線コネクタ 402"/>
        <xdr:cNvCxnSpPr/>
      </xdr:nvCxnSpPr>
      <xdr:spPr>
        <a:xfrm>
          <a:off x="10388600" y="1240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27196</xdr:rowOff>
    </xdr:from>
    <xdr:to>
      <xdr:col>55</xdr:col>
      <xdr:colOff>0</xdr:colOff>
      <xdr:row>78</xdr:row>
      <xdr:rowOff>24910</xdr:rowOff>
    </xdr:to>
    <xdr:cxnSp macro="">
      <xdr:nvCxnSpPr>
        <xdr:cNvPr id="404" name="直線コネクタ 403"/>
        <xdr:cNvCxnSpPr/>
      </xdr:nvCxnSpPr>
      <xdr:spPr>
        <a:xfrm>
          <a:off x="9639300" y="12028696"/>
          <a:ext cx="838200" cy="136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126584</xdr:rowOff>
    </xdr:from>
    <xdr:ext cx="534377" cy="259045"/>
    <xdr:sp macro="" textlink="">
      <xdr:nvSpPr>
        <xdr:cNvPr id="405" name="普通建設事業費 （ うち新規整備　）平均値テキスト"/>
        <xdr:cNvSpPr txBox="1"/>
      </xdr:nvSpPr>
      <xdr:spPr>
        <a:xfrm>
          <a:off x="10528300" y="13328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148157</xdr:rowOff>
    </xdr:from>
    <xdr:to>
      <xdr:col>55</xdr:col>
      <xdr:colOff>50800</xdr:colOff>
      <xdr:row>78</xdr:row>
      <xdr:rowOff>78307</xdr:rowOff>
    </xdr:to>
    <xdr:sp macro="" textlink="">
      <xdr:nvSpPr>
        <xdr:cNvPr id="406" name="フローチャート: 判断 405"/>
        <xdr:cNvSpPr/>
      </xdr:nvSpPr>
      <xdr:spPr>
        <a:xfrm>
          <a:off x="104267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27196</xdr:rowOff>
    </xdr:from>
    <xdr:to>
      <xdr:col>50</xdr:col>
      <xdr:colOff>114300</xdr:colOff>
      <xdr:row>78</xdr:row>
      <xdr:rowOff>92103</xdr:rowOff>
    </xdr:to>
    <xdr:cxnSp macro="">
      <xdr:nvCxnSpPr>
        <xdr:cNvPr id="407" name="直線コネクタ 406"/>
        <xdr:cNvCxnSpPr/>
      </xdr:nvCxnSpPr>
      <xdr:spPr>
        <a:xfrm flipV="1">
          <a:off x="8750300" y="12028696"/>
          <a:ext cx="889000" cy="14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76719</xdr:rowOff>
    </xdr:from>
    <xdr:to>
      <xdr:col>50</xdr:col>
      <xdr:colOff>165100</xdr:colOff>
      <xdr:row>78</xdr:row>
      <xdr:rowOff>6869</xdr:rowOff>
    </xdr:to>
    <xdr:sp macro="" textlink="">
      <xdr:nvSpPr>
        <xdr:cNvPr id="408" name="フローチャート: 判断 407"/>
        <xdr:cNvSpPr/>
      </xdr:nvSpPr>
      <xdr:spPr>
        <a:xfrm>
          <a:off x="9588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169446</xdr:rowOff>
    </xdr:from>
    <xdr:ext cx="534377" cy="259045"/>
    <xdr:sp macro="" textlink="">
      <xdr:nvSpPr>
        <xdr:cNvPr id="409" name="テキスト ボックス 408"/>
        <xdr:cNvSpPr txBox="1"/>
      </xdr:nvSpPr>
      <xdr:spPr>
        <a:xfrm>
          <a:off x="9372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92103</xdr:rowOff>
    </xdr:from>
    <xdr:to>
      <xdr:col>45</xdr:col>
      <xdr:colOff>177800</xdr:colOff>
      <xdr:row>79</xdr:row>
      <xdr:rowOff>54318</xdr:rowOff>
    </xdr:to>
    <xdr:cxnSp macro="">
      <xdr:nvCxnSpPr>
        <xdr:cNvPr id="410" name="直線コネクタ 409"/>
        <xdr:cNvCxnSpPr/>
      </xdr:nvCxnSpPr>
      <xdr:spPr>
        <a:xfrm flipV="1">
          <a:off x="7861300" y="13465203"/>
          <a:ext cx="889000" cy="1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1" name="フローチャート: 判断 410"/>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81068</xdr:rowOff>
    </xdr:from>
    <xdr:ext cx="534377" cy="259045"/>
    <xdr:sp macro="" textlink="">
      <xdr:nvSpPr>
        <xdr:cNvPr id="412" name="テキスト ボックス 411"/>
        <xdr:cNvSpPr txBox="1"/>
      </xdr:nvSpPr>
      <xdr:spPr>
        <a:xfrm>
          <a:off x="8483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70383</xdr:rowOff>
    </xdr:from>
    <xdr:to>
      <xdr:col>41</xdr:col>
      <xdr:colOff>101600</xdr:colOff>
      <xdr:row>77</xdr:row>
      <xdr:rowOff>533</xdr:rowOff>
    </xdr:to>
    <xdr:sp macro="" textlink="">
      <xdr:nvSpPr>
        <xdr:cNvPr id="413" name="フローチャート: 判断 412"/>
        <xdr:cNvSpPr/>
      </xdr:nvSpPr>
      <xdr:spPr>
        <a:xfrm>
          <a:off x="7810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17060</xdr:rowOff>
    </xdr:from>
    <xdr:ext cx="534377" cy="259045"/>
    <xdr:sp macro="" textlink="">
      <xdr:nvSpPr>
        <xdr:cNvPr id="414" name="テキスト ボックス 413"/>
        <xdr:cNvSpPr txBox="1"/>
      </xdr:nvSpPr>
      <xdr:spPr>
        <a:xfrm>
          <a:off x="7594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145560</xdr:rowOff>
    </xdr:from>
    <xdr:to>
      <xdr:col>55</xdr:col>
      <xdr:colOff>50800</xdr:colOff>
      <xdr:row>78</xdr:row>
      <xdr:rowOff>75710</xdr:rowOff>
    </xdr:to>
    <xdr:sp macro="" textlink="">
      <xdr:nvSpPr>
        <xdr:cNvPr id="420" name="楕円 419"/>
        <xdr:cNvSpPr/>
      </xdr:nvSpPr>
      <xdr:spPr>
        <a:xfrm>
          <a:off x="104267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168437</xdr:rowOff>
    </xdr:from>
    <xdr:ext cx="534377" cy="259045"/>
    <xdr:sp macro="" textlink="">
      <xdr:nvSpPr>
        <xdr:cNvPr id="421" name="普通建設事業費 （ うち新規整備　）該当値テキスト"/>
        <xdr:cNvSpPr txBox="1"/>
      </xdr:nvSpPr>
      <xdr:spPr>
        <a:xfrm>
          <a:off x="10528300" y="131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147846</xdr:rowOff>
    </xdr:from>
    <xdr:to>
      <xdr:col>50</xdr:col>
      <xdr:colOff>165100</xdr:colOff>
      <xdr:row>70</xdr:row>
      <xdr:rowOff>77996</xdr:rowOff>
    </xdr:to>
    <xdr:sp macro="" textlink="">
      <xdr:nvSpPr>
        <xdr:cNvPr id="422" name="楕円 421"/>
        <xdr:cNvSpPr/>
      </xdr:nvSpPr>
      <xdr:spPr>
        <a:xfrm>
          <a:off x="9588500" y="119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94523</xdr:rowOff>
    </xdr:from>
    <xdr:ext cx="534377" cy="259045"/>
    <xdr:sp macro="" textlink="">
      <xdr:nvSpPr>
        <xdr:cNvPr id="423" name="テキスト ボックス 422"/>
        <xdr:cNvSpPr txBox="1"/>
      </xdr:nvSpPr>
      <xdr:spPr>
        <a:xfrm>
          <a:off x="9372111" y="117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41303</xdr:rowOff>
    </xdr:from>
    <xdr:to>
      <xdr:col>46</xdr:col>
      <xdr:colOff>38100</xdr:colOff>
      <xdr:row>78</xdr:row>
      <xdr:rowOff>142903</xdr:rowOff>
    </xdr:to>
    <xdr:sp macro="" textlink="">
      <xdr:nvSpPr>
        <xdr:cNvPr id="424" name="楕円 423"/>
        <xdr:cNvSpPr/>
      </xdr:nvSpPr>
      <xdr:spPr>
        <a:xfrm>
          <a:off x="8699500" y="134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134030</xdr:rowOff>
    </xdr:from>
    <xdr:ext cx="534377" cy="259045"/>
    <xdr:sp macro="" textlink="">
      <xdr:nvSpPr>
        <xdr:cNvPr id="425" name="テキスト ボックス 424"/>
        <xdr:cNvSpPr txBox="1"/>
      </xdr:nvSpPr>
      <xdr:spPr>
        <a:xfrm>
          <a:off x="8483111" y="135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3518</xdr:rowOff>
    </xdr:from>
    <xdr:to>
      <xdr:col>41</xdr:col>
      <xdr:colOff>101600</xdr:colOff>
      <xdr:row>79</xdr:row>
      <xdr:rowOff>105118</xdr:rowOff>
    </xdr:to>
    <xdr:sp macro="" textlink="">
      <xdr:nvSpPr>
        <xdr:cNvPr id="426" name="楕円 425"/>
        <xdr:cNvSpPr/>
      </xdr:nvSpPr>
      <xdr:spPr>
        <a:xfrm>
          <a:off x="7810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96245</xdr:rowOff>
    </xdr:from>
    <xdr:ext cx="469744" cy="259045"/>
    <xdr:sp macro="" textlink="">
      <xdr:nvSpPr>
        <xdr:cNvPr id="427" name="テキスト ボックス 426"/>
        <xdr:cNvSpPr txBox="1"/>
      </xdr:nvSpPr>
      <xdr:spPr>
        <a:xfrm>
          <a:off x="7626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51" name="直線コネクタ 450"/>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2"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3" name="直線コネクタ 452"/>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4"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5" name="直線コネクタ 454"/>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94038</xdr:rowOff>
    </xdr:from>
    <xdr:to>
      <xdr:col>55</xdr:col>
      <xdr:colOff>0</xdr:colOff>
      <xdr:row>97</xdr:row>
      <xdr:rowOff>140139</xdr:rowOff>
    </xdr:to>
    <xdr:cxnSp macro="">
      <xdr:nvCxnSpPr>
        <xdr:cNvPr id="456" name="直線コネクタ 455"/>
        <xdr:cNvCxnSpPr/>
      </xdr:nvCxnSpPr>
      <xdr:spPr>
        <a:xfrm flipV="1">
          <a:off x="9639300" y="16553238"/>
          <a:ext cx="8382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7"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8" name="フローチャート: 判断 457"/>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15208</xdr:rowOff>
    </xdr:from>
    <xdr:to>
      <xdr:col>50</xdr:col>
      <xdr:colOff>114300</xdr:colOff>
      <xdr:row>97</xdr:row>
      <xdr:rowOff>140139</xdr:rowOff>
    </xdr:to>
    <xdr:cxnSp macro="">
      <xdr:nvCxnSpPr>
        <xdr:cNvPr id="459" name="直線コネクタ 458"/>
        <xdr:cNvCxnSpPr/>
      </xdr:nvCxnSpPr>
      <xdr:spPr>
        <a:xfrm>
          <a:off x="8750300" y="16474408"/>
          <a:ext cx="889000" cy="29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60" name="フローチャート: 判断 459"/>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61" name="テキスト ボックス 460"/>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15208</xdr:rowOff>
    </xdr:from>
    <xdr:to>
      <xdr:col>45</xdr:col>
      <xdr:colOff>177800</xdr:colOff>
      <xdr:row>96</xdr:row>
      <xdr:rowOff>15932</xdr:rowOff>
    </xdr:to>
    <xdr:cxnSp macro="">
      <xdr:nvCxnSpPr>
        <xdr:cNvPr id="462" name="直線コネクタ 461"/>
        <xdr:cNvCxnSpPr/>
      </xdr:nvCxnSpPr>
      <xdr:spPr>
        <a:xfrm flipV="1">
          <a:off x="7861300" y="1647440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3" name="フローチャート: 判断 462"/>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4" name="テキスト ボックス 463"/>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5" name="フローチャート: 判断 464"/>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66" name="テキスト ボックス 465"/>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43238</xdr:rowOff>
    </xdr:from>
    <xdr:to>
      <xdr:col>55</xdr:col>
      <xdr:colOff>50800</xdr:colOff>
      <xdr:row>96</xdr:row>
      <xdr:rowOff>144838</xdr:rowOff>
    </xdr:to>
    <xdr:sp macro="" textlink="">
      <xdr:nvSpPr>
        <xdr:cNvPr id="472" name="楕円 471"/>
        <xdr:cNvSpPr/>
      </xdr:nvSpPr>
      <xdr:spPr>
        <a:xfrm>
          <a:off x="10426700" y="165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21665</xdr:rowOff>
    </xdr:from>
    <xdr:ext cx="534377" cy="259045"/>
    <xdr:sp macro="" textlink="">
      <xdr:nvSpPr>
        <xdr:cNvPr id="473" name="普通建設事業費 （ うち更新整備　）該当値テキスト"/>
        <xdr:cNvSpPr txBox="1"/>
      </xdr:nvSpPr>
      <xdr:spPr>
        <a:xfrm>
          <a:off x="10528300" y="164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89339</xdr:rowOff>
    </xdr:from>
    <xdr:to>
      <xdr:col>50</xdr:col>
      <xdr:colOff>165100</xdr:colOff>
      <xdr:row>98</xdr:row>
      <xdr:rowOff>19489</xdr:rowOff>
    </xdr:to>
    <xdr:sp macro="" textlink="">
      <xdr:nvSpPr>
        <xdr:cNvPr id="474" name="楕円 473"/>
        <xdr:cNvSpPr/>
      </xdr:nvSpPr>
      <xdr:spPr>
        <a:xfrm>
          <a:off x="9588500" y="167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10616</xdr:rowOff>
    </xdr:from>
    <xdr:ext cx="534377" cy="259045"/>
    <xdr:sp macro="" textlink="">
      <xdr:nvSpPr>
        <xdr:cNvPr id="475" name="テキスト ボックス 474"/>
        <xdr:cNvSpPr txBox="1"/>
      </xdr:nvSpPr>
      <xdr:spPr>
        <a:xfrm>
          <a:off x="9372111" y="168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135858</xdr:rowOff>
    </xdr:from>
    <xdr:to>
      <xdr:col>46</xdr:col>
      <xdr:colOff>38100</xdr:colOff>
      <xdr:row>96</xdr:row>
      <xdr:rowOff>66008</xdr:rowOff>
    </xdr:to>
    <xdr:sp macro="" textlink="">
      <xdr:nvSpPr>
        <xdr:cNvPr id="476" name="楕円 475"/>
        <xdr:cNvSpPr/>
      </xdr:nvSpPr>
      <xdr:spPr>
        <a:xfrm>
          <a:off x="8699500" y="1642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82535</xdr:rowOff>
    </xdr:from>
    <xdr:ext cx="534377" cy="259045"/>
    <xdr:sp macro="" textlink="">
      <xdr:nvSpPr>
        <xdr:cNvPr id="477" name="テキスト ボックス 476"/>
        <xdr:cNvSpPr txBox="1"/>
      </xdr:nvSpPr>
      <xdr:spPr>
        <a:xfrm>
          <a:off x="8483111" y="161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136582</xdr:rowOff>
    </xdr:from>
    <xdr:to>
      <xdr:col>41</xdr:col>
      <xdr:colOff>101600</xdr:colOff>
      <xdr:row>96</xdr:row>
      <xdr:rowOff>66732</xdr:rowOff>
    </xdr:to>
    <xdr:sp macro="" textlink="">
      <xdr:nvSpPr>
        <xdr:cNvPr id="478" name="楕円 477"/>
        <xdr:cNvSpPr/>
      </xdr:nvSpPr>
      <xdr:spPr>
        <a:xfrm>
          <a:off x="7810500" y="164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83259</xdr:rowOff>
    </xdr:from>
    <xdr:ext cx="534377" cy="259045"/>
    <xdr:sp macro="" textlink="">
      <xdr:nvSpPr>
        <xdr:cNvPr id="479" name="テキスト ボックス 478"/>
        <xdr:cNvSpPr txBox="1"/>
      </xdr:nvSpPr>
      <xdr:spPr>
        <a:xfrm>
          <a:off x="7594111" y="161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3" name="直線コネクタ 502"/>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6"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7" name="直線コネクタ 506"/>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9"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10" name="フローチャート: 判断 509"/>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2" name="フローチャート: 判断 511"/>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3" name="テキスト ボックス 512"/>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5" name="フローチャート: 判断 514"/>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6" name="テキスト ボックス 515"/>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36716</xdr:rowOff>
    </xdr:from>
    <xdr:to>
      <xdr:col>71</xdr:col>
      <xdr:colOff>177800</xdr:colOff>
      <xdr:row>39</xdr:row>
      <xdr:rowOff>44450</xdr:rowOff>
    </xdr:to>
    <xdr:cxnSp macro="">
      <xdr:nvCxnSpPr>
        <xdr:cNvPr id="517" name="直線コネクタ 516"/>
        <xdr:cNvCxnSpPr/>
      </xdr:nvCxnSpPr>
      <xdr:spPr>
        <a:xfrm>
          <a:off x="12814300" y="67232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8" name="フローチャート: 判断 517"/>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9" name="テキスト ボックス 518"/>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20" name="フローチャート: 判断 519"/>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21" name="テキスト ボックス 520"/>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157366</xdr:rowOff>
    </xdr:from>
    <xdr:to>
      <xdr:col>67</xdr:col>
      <xdr:colOff>101600</xdr:colOff>
      <xdr:row>39</xdr:row>
      <xdr:rowOff>87516</xdr:rowOff>
    </xdr:to>
    <xdr:sp macro="" textlink="">
      <xdr:nvSpPr>
        <xdr:cNvPr id="535" name="楕円 534"/>
        <xdr:cNvSpPr/>
      </xdr:nvSpPr>
      <xdr:spPr>
        <a:xfrm>
          <a:off x="127635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78643</xdr:rowOff>
    </xdr:from>
    <xdr:ext cx="378565" cy="259045"/>
    <xdr:sp macro="" textlink="">
      <xdr:nvSpPr>
        <xdr:cNvPr id="536" name="テキスト ボックス 535"/>
        <xdr:cNvSpPr txBox="1"/>
      </xdr:nvSpPr>
      <xdr:spPr>
        <a:xfrm>
          <a:off x="12625017" y="67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11" name="直線コネクタ 610"/>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2"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3" name="直線コネクタ 612"/>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4"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5" name="直線コネクタ 614"/>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148126</xdr:rowOff>
    </xdr:from>
    <xdr:to>
      <xdr:col>85</xdr:col>
      <xdr:colOff>127000</xdr:colOff>
      <xdr:row>76</xdr:row>
      <xdr:rowOff>168047</xdr:rowOff>
    </xdr:to>
    <xdr:cxnSp macro="">
      <xdr:nvCxnSpPr>
        <xdr:cNvPr id="616" name="直線コネクタ 615"/>
        <xdr:cNvCxnSpPr/>
      </xdr:nvCxnSpPr>
      <xdr:spPr>
        <a:xfrm flipV="1">
          <a:off x="15481300" y="13178326"/>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7"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8" name="フローチャート: 判断 617"/>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168047</xdr:rowOff>
    </xdr:from>
    <xdr:to>
      <xdr:col>81</xdr:col>
      <xdr:colOff>50800</xdr:colOff>
      <xdr:row>77</xdr:row>
      <xdr:rowOff>4728</xdr:rowOff>
    </xdr:to>
    <xdr:cxnSp macro="">
      <xdr:nvCxnSpPr>
        <xdr:cNvPr id="619" name="直線コネクタ 618"/>
        <xdr:cNvCxnSpPr/>
      </xdr:nvCxnSpPr>
      <xdr:spPr>
        <a:xfrm flipV="1">
          <a:off x="14592300" y="13198247"/>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20" name="フローチャート: 判断 619"/>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21" name="テキスト ボックス 620"/>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924</xdr:rowOff>
    </xdr:from>
    <xdr:to>
      <xdr:col>76</xdr:col>
      <xdr:colOff>114300</xdr:colOff>
      <xdr:row>77</xdr:row>
      <xdr:rowOff>4728</xdr:rowOff>
    </xdr:to>
    <xdr:cxnSp macro="">
      <xdr:nvCxnSpPr>
        <xdr:cNvPr id="622" name="直線コネクタ 621"/>
        <xdr:cNvCxnSpPr/>
      </xdr:nvCxnSpPr>
      <xdr:spPr>
        <a:xfrm>
          <a:off x="13703300" y="13202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3" name="フローチャート: 判断 622"/>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4" name="テキスト ボックス 623"/>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924</xdr:rowOff>
    </xdr:from>
    <xdr:to>
      <xdr:col>71</xdr:col>
      <xdr:colOff>177800</xdr:colOff>
      <xdr:row>77</xdr:row>
      <xdr:rowOff>23523</xdr:rowOff>
    </xdr:to>
    <xdr:cxnSp macro="">
      <xdr:nvCxnSpPr>
        <xdr:cNvPr id="625" name="直線コネクタ 624"/>
        <xdr:cNvCxnSpPr/>
      </xdr:nvCxnSpPr>
      <xdr:spPr>
        <a:xfrm flipV="1">
          <a:off x="12814300" y="1320257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6" name="フローチャート: 判断 625"/>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7" name="テキスト ボックス 626"/>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8" name="フローチャート: 判断 627"/>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9" name="テキスト ボックス 628"/>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97326</xdr:rowOff>
    </xdr:from>
    <xdr:to>
      <xdr:col>85</xdr:col>
      <xdr:colOff>177800</xdr:colOff>
      <xdr:row>77</xdr:row>
      <xdr:rowOff>27476</xdr:rowOff>
    </xdr:to>
    <xdr:sp macro="" textlink="">
      <xdr:nvSpPr>
        <xdr:cNvPr id="635" name="楕円 634"/>
        <xdr:cNvSpPr/>
      </xdr:nvSpPr>
      <xdr:spPr>
        <a:xfrm>
          <a:off x="16268700" y="131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75753</xdr:rowOff>
    </xdr:from>
    <xdr:ext cx="534377" cy="259045"/>
    <xdr:sp macro="" textlink="">
      <xdr:nvSpPr>
        <xdr:cNvPr id="636" name="公債費該当値テキスト"/>
        <xdr:cNvSpPr txBox="1"/>
      </xdr:nvSpPr>
      <xdr:spPr>
        <a:xfrm>
          <a:off x="16370300" y="131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117247</xdr:rowOff>
    </xdr:from>
    <xdr:to>
      <xdr:col>81</xdr:col>
      <xdr:colOff>101600</xdr:colOff>
      <xdr:row>77</xdr:row>
      <xdr:rowOff>47397</xdr:rowOff>
    </xdr:to>
    <xdr:sp macro="" textlink="">
      <xdr:nvSpPr>
        <xdr:cNvPr id="637" name="楕円 636"/>
        <xdr:cNvSpPr/>
      </xdr:nvSpPr>
      <xdr:spPr>
        <a:xfrm>
          <a:off x="154305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38524</xdr:rowOff>
    </xdr:from>
    <xdr:ext cx="534377" cy="259045"/>
    <xdr:sp macro="" textlink="">
      <xdr:nvSpPr>
        <xdr:cNvPr id="638" name="テキスト ボックス 637"/>
        <xdr:cNvSpPr txBox="1"/>
      </xdr:nvSpPr>
      <xdr:spPr>
        <a:xfrm>
          <a:off x="15214111" y="132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125378</xdr:rowOff>
    </xdr:from>
    <xdr:to>
      <xdr:col>76</xdr:col>
      <xdr:colOff>165100</xdr:colOff>
      <xdr:row>77</xdr:row>
      <xdr:rowOff>55528</xdr:rowOff>
    </xdr:to>
    <xdr:sp macro="" textlink="">
      <xdr:nvSpPr>
        <xdr:cNvPr id="639" name="楕円 638"/>
        <xdr:cNvSpPr/>
      </xdr:nvSpPr>
      <xdr:spPr>
        <a:xfrm>
          <a:off x="14541500" y="131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46655</xdr:rowOff>
    </xdr:from>
    <xdr:ext cx="534377" cy="259045"/>
    <xdr:sp macro="" textlink="">
      <xdr:nvSpPr>
        <xdr:cNvPr id="640" name="テキスト ボックス 639"/>
        <xdr:cNvSpPr txBox="1"/>
      </xdr:nvSpPr>
      <xdr:spPr>
        <a:xfrm>
          <a:off x="14325111" y="1324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121574</xdr:rowOff>
    </xdr:from>
    <xdr:to>
      <xdr:col>72</xdr:col>
      <xdr:colOff>38100</xdr:colOff>
      <xdr:row>77</xdr:row>
      <xdr:rowOff>51724</xdr:rowOff>
    </xdr:to>
    <xdr:sp macro="" textlink="">
      <xdr:nvSpPr>
        <xdr:cNvPr id="641" name="楕円 640"/>
        <xdr:cNvSpPr/>
      </xdr:nvSpPr>
      <xdr:spPr>
        <a:xfrm>
          <a:off x="13652500" y="131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42851</xdr:rowOff>
    </xdr:from>
    <xdr:ext cx="534377" cy="259045"/>
    <xdr:sp macro="" textlink="">
      <xdr:nvSpPr>
        <xdr:cNvPr id="642" name="テキスト ボックス 641"/>
        <xdr:cNvSpPr txBox="1"/>
      </xdr:nvSpPr>
      <xdr:spPr>
        <a:xfrm>
          <a:off x="13436111" y="1324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144173</xdr:rowOff>
    </xdr:from>
    <xdr:to>
      <xdr:col>67</xdr:col>
      <xdr:colOff>101600</xdr:colOff>
      <xdr:row>77</xdr:row>
      <xdr:rowOff>74323</xdr:rowOff>
    </xdr:to>
    <xdr:sp macro="" textlink="">
      <xdr:nvSpPr>
        <xdr:cNvPr id="643" name="楕円 642"/>
        <xdr:cNvSpPr/>
      </xdr:nvSpPr>
      <xdr:spPr>
        <a:xfrm>
          <a:off x="12763500" y="131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65450</xdr:rowOff>
    </xdr:from>
    <xdr:ext cx="534377" cy="259045"/>
    <xdr:sp macro="" textlink="">
      <xdr:nvSpPr>
        <xdr:cNvPr id="644" name="テキスト ボックス 643"/>
        <xdr:cNvSpPr txBox="1"/>
      </xdr:nvSpPr>
      <xdr:spPr>
        <a:xfrm>
          <a:off x="12547111" y="132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70" name="直線コネクタ 669"/>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71"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2" name="直線コネクタ 671"/>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3"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4" name="直線コネクタ 673"/>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33989</xdr:rowOff>
    </xdr:from>
    <xdr:to>
      <xdr:col>85</xdr:col>
      <xdr:colOff>127000</xdr:colOff>
      <xdr:row>97</xdr:row>
      <xdr:rowOff>159099</xdr:rowOff>
    </xdr:to>
    <xdr:cxnSp macro="">
      <xdr:nvCxnSpPr>
        <xdr:cNvPr id="675" name="直線コネクタ 674"/>
        <xdr:cNvCxnSpPr/>
      </xdr:nvCxnSpPr>
      <xdr:spPr>
        <a:xfrm flipV="1">
          <a:off x="15481300" y="16321739"/>
          <a:ext cx="838200" cy="46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6"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7" name="フローチャート: 判断 676"/>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159099</xdr:rowOff>
    </xdr:from>
    <xdr:to>
      <xdr:col>81</xdr:col>
      <xdr:colOff>50800</xdr:colOff>
      <xdr:row>98</xdr:row>
      <xdr:rowOff>103124</xdr:rowOff>
    </xdr:to>
    <xdr:cxnSp macro="">
      <xdr:nvCxnSpPr>
        <xdr:cNvPr id="678" name="直線コネクタ 677"/>
        <xdr:cNvCxnSpPr/>
      </xdr:nvCxnSpPr>
      <xdr:spPr>
        <a:xfrm flipV="1">
          <a:off x="14592300" y="16789749"/>
          <a:ext cx="889000" cy="1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9" name="フローチャート: 判断 678"/>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80" name="テキスト ボックス 679"/>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69683</xdr:rowOff>
    </xdr:from>
    <xdr:to>
      <xdr:col>76</xdr:col>
      <xdr:colOff>114300</xdr:colOff>
      <xdr:row>98</xdr:row>
      <xdr:rowOff>103124</xdr:rowOff>
    </xdr:to>
    <xdr:cxnSp macro="">
      <xdr:nvCxnSpPr>
        <xdr:cNvPr id="681" name="直線コネクタ 680"/>
        <xdr:cNvCxnSpPr/>
      </xdr:nvCxnSpPr>
      <xdr:spPr>
        <a:xfrm>
          <a:off x="13703300" y="16871783"/>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2" name="フローチャート: 判断 681"/>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3" name="テキスト ボックス 682"/>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69683</xdr:rowOff>
    </xdr:from>
    <xdr:to>
      <xdr:col>71</xdr:col>
      <xdr:colOff>177800</xdr:colOff>
      <xdr:row>98</xdr:row>
      <xdr:rowOff>148191</xdr:rowOff>
    </xdr:to>
    <xdr:cxnSp macro="">
      <xdr:nvCxnSpPr>
        <xdr:cNvPr id="684" name="直線コネクタ 683"/>
        <xdr:cNvCxnSpPr/>
      </xdr:nvCxnSpPr>
      <xdr:spPr>
        <a:xfrm flipV="1">
          <a:off x="12814300" y="16871783"/>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5" name="フローチャート: 判断 684"/>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6" name="テキスト ボックス 685"/>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7" name="フローチャート: 判断 686"/>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8" name="テキスト ボックス 687"/>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154639</xdr:rowOff>
    </xdr:from>
    <xdr:to>
      <xdr:col>85</xdr:col>
      <xdr:colOff>177800</xdr:colOff>
      <xdr:row>95</xdr:row>
      <xdr:rowOff>84789</xdr:rowOff>
    </xdr:to>
    <xdr:sp macro="" textlink="">
      <xdr:nvSpPr>
        <xdr:cNvPr id="694" name="楕円 693"/>
        <xdr:cNvSpPr/>
      </xdr:nvSpPr>
      <xdr:spPr>
        <a:xfrm>
          <a:off x="16268700" y="162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6066</xdr:rowOff>
    </xdr:from>
    <xdr:ext cx="534377" cy="259045"/>
    <xdr:sp macro="" textlink="">
      <xdr:nvSpPr>
        <xdr:cNvPr id="695" name="積立金該当値テキスト"/>
        <xdr:cNvSpPr txBox="1"/>
      </xdr:nvSpPr>
      <xdr:spPr>
        <a:xfrm>
          <a:off x="16370300" y="161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108299</xdr:rowOff>
    </xdr:from>
    <xdr:to>
      <xdr:col>81</xdr:col>
      <xdr:colOff>101600</xdr:colOff>
      <xdr:row>98</xdr:row>
      <xdr:rowOff>38449</xdr:rowOff>
    </xdr:to>
    <xdr:sp macro="" textlink="">
      <xdr:nvSpPr>
        <xdr:cNvPr id="696" name="楕円 695"/>
        <xdr:cNvSpPr/>
      </xdr:nvSpPr>
      <xdr:spPr>
        <a:xfrm>
          <a:off x="15430500" y="167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54976</xdr:rowOff>
    </xdr:from>
    <xdr:ext cx="534377" cy="259045"/>
    <xdr:sp macro="" textlink="">
      <xdr:nvSpPr>
        <xdr:cNvPr id="697" name="テキスト ボックス 696"/>
        <xdr:cNvSpPr txBox="1"/>
      </xdr:nvSpPr>
      <xdr:spPr>
        <a:xfrm>
          <a:off x="15214111" y="165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52324</xdr:rowOff>
    </xdr:from>
    <xdr:to>
      <xdr:col>76</xdr:col>
      <xdr:colOff>165100</xdr:colOff>
      <xdr:row>98</xdr:row>
      <xdr:rowOff>153924</xdr:rowOff>
    </xdr:to>
    <xdr:sp macro="" textlink="">
      <xdr:nvSpPr>
        <xdr:cNvPr id="698" name="楕円 697"/>
        <xdr:cNvSpPr/>
      </xdr:nvSpPr>
      <xdr:spPr>
        <a:xfrm>
          <a:off x="14541500" y="168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145051</xdr:rowOff>
    </xdr:from>
    <xdr:ext cx="534377" cy="259045"/>
    <xdr:sp macro="" textlink="">
      <xdr:nvSpPr>
        <xdr:cNvPr id="699" name="テキスト ボックス 698"/>
        <xdr:cNvSpPr txBox="1"/>
      </xdr:nvSpPr>
      <xdr:spPr>
        <a:xfrm>
          <a:off x="14325111" y="169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18883</xdr:rowOff>
    </xdr:from>
    <xdr:to>
      <xdr:col>72</xdr:col>
      <xdr:colOff>38100</xdr:colOff>
      <xdr:row>98</xdr:row>
      <xdr:rowOff>120483</xdr:rowOff>
    </xdr:to>
    <xdr:sp macro="" textlink="">
      <xdr:nvSpPr>
        <xdr:cNvPr id="700" name="楕円 699"/>
        <xdr:cNvSpPr/>
      </xdr:nvSpPr>
      <xdr:spPr>
        <a:xfrm>
          <a:off x="13652500" y="168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111610</xdr:rowOff>
    </xdr:from>
    <xdr:ext cx="534377" cy="259045"/>
    <xdr:sp macro="" textlink="">
      <xdr:nvSpPr>
        <xdr:cNvPr id="701" name="テキスト ボックス 700"/>
        <xdr:cNvSpPr txBox="1"/>
      </xdr:nvSpPr>
      <xdr:spPr>
        <a:xfrm>
          <a:off x="13436111" y="1691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97391</xdr:rowOff>
    </xdr:from>
    <xdr:to>
      <xdr:col>67</xdr:col>
      <xdr:colOff>101600</xdr:colOff>
      <xdr:row>99</xdr:row>
      <xdr:rowOff>27541</xdr:rowOff>
    </xdr:to>
    <xdr:sp macro="" textlink="">
      <xdr:nvSpPr>
        <xdr:cNvPr id="702" name="楕円 701"/>
        <xdr:cNvSpPr/>
      </xdr:nvSpPr>
      <xdr:spPr>
        <a:xfrm>
          <a:off x="12763500" y="168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18668</xdr:rowOff>
    </xdr:from>
    <xdr:ext cx="469744" cy="259045"/>
    <xdr:sp macro="" textlink="">
      <xdr:nvSpPr>
        <xdr:cNvPr id="703" name="テキスト ボックス 702"/>
        <xdr:cNvSpPr txBox="1"/>
      </xdr:nvSpPr>
      <xdr:spPr>
        <a:xfrm>
          <a:off x="12579428" y="169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7" name="直線コネクタ 726"/>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30"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31" name="直線コネクタ 730"/>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2" name="直線コネクタ 731"/>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3"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4" name="フローチャート: 判断 733"/>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35" name="直線コネクタ 734"/>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6" name="フローチャート: 判断 735"/>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7" name="テキスト ボックス 736"/>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38" name="直線コネクタ 737"/>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9" name="フローチャート: 判断 73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40" name="テキスト ボックス 739"/>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1" name="直線コネクタ 740"/>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2" name="フローチャート: 判断 741"/>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3" name="テキスト ボックス 742"/>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4" name="フローチャート: 判断 743"/>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5" name="テキスト ボックス 744"/>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53" name="楕円 752"/>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4" name="テキスト ボックス 753"/>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5" name="楕円 754"/>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6" name="テキスト ボックス 755"/>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7" name="楕円 756"/>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58" name="テキスト ボックス 757"/>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59" name="楕円 758"/>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0" name="テキスト ボックス 759"/>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6" name="直線コネクタ 785"/>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9"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90" name="直線コネクタ 789"/>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2"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3" name="フローチャート: 判断 792"/>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5" name="フローチャート: 判断 794"/>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6" name="テキスト ボックス 795"/>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8" name="フローチャート: 判断 797"/>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9" name="テキスト ボックス 798"/>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801" name="フローチャート: 判断 800"/>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2" name="テキスト ボックス 801"/>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3" name="フローチャート: 判断 802"/>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4" name="テキスト ボックス 803"/>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4" name="直線コネクタ 843"/>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5"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6" name="直線コネクタ 845"/>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7"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8" name="直線コネクタ 847"/>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36640</xdr:rowOff>
    </xdr:from>
    <xdr:to>
      <xdr:col>116</xdr:col>
      <xdr:colOff>63500</xdr:colOff>
      <xdr:row>76</xdr:row>
      <xdr:rowOff>59080</xdr:rowOff>
    </xdr:to>
    <xdr:cxnSp macro="">
      <xdr:nvCxnSpPr>
        <xdr:cNvPr id="849" name="直線コネクタ 848"/>
        <xdr:cNvCxnSpPr/>
      </xdr:nvCxnSpPr>
      <xdr:spPr>
        <a:xfrm>
          <a:off x="21323300" y="13066840"/>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50"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51" name="フローチャート: 判断 850"/>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36640</xdr:rowOff>
    </xdr:from>
    <xdr:to>
      <xdr:col>111</xdr:col>
      <xdr:colOff>177800</xdr:colOff>
      <xdr:row>76</xdr:row>
      <xdr:rowOff>99504</xdr:rowOff>
    </xdr:to>
    <xdr:cxnSp macro="">
      <xdr:nvCxnSpPr>
        <xdr:cNvPr id="852" name="直線コネクタ 851"/>
        <xdr:cNvCxnSpPr/>
      </xdr:nvCxnSpPr>
      <xdr:spPr>
        <a:xfrm flipV="1">
          <a:off x="20434300" y="1306684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3" name="フローチャート: 判断 852"/>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4" name="テキスト ボックス 853"/>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99504</xdr:rowOff>
    </xdr:from>
    <xdr:to>
      <xdr:col>107</xdr:col>
      <xdr:colOff>50800</xdr:colOff>
      <xdr:row>76</xdr:row>
      <xdr:rowOff>126364</xdr:rowOff>
    </xdr:to>
    <xdr:cxnSp macro="">
      <xdr:nvCxnSpPr>
        <xdr:cNvPr id="855" name="直線コネクタ 854"/>
        <xdr:cNvCxnSpPr/>
      </xdr:nvCxnSpPr>
      <xdr:spPr>
        <a:xfrm flipV="1">
          <a:off x="19545300" y="13129704"/>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6" name="フローチャート: 判断 855"/>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7" name="テキスト ボックス 856"/>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126364</xdr:rowOff>
    </xdr:from>
    <xdr:to>
      <xdr:col>102</xdr:col>
      <xdr:colOff>114300</xdr:colOff>
      <xdr:row>77</xdr:row>
      <xdr:rowOff>53366</xdr:rowOff>
    </xdr:to>
    <xdr:cxnSp macro="">
      <xdr:nvCxnSpPr>
        <xdr:cNvPr id="858" name="直線コネクタ 857"/>
        <xdr:cNvCxnSpPr/>
      </xdr:nvCxnSpPr>
      <xdr:spPr>
        <a:xfrm flipV="1">
          <a:off x="18656300" y="13156564"/>
          <a:ext cx="889000" cy="9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9" name="フローチャート: 判断 858"/>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60" name="テキスト ボックス 859"/>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61" name="フローチャート: 判断 860"/>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2" name="テキスト ボックス 861"/>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8280</xdr:rowOff>
    </xdr:from>
    <xdr:to>
      <xdr:col>116</xdr:col>
      <xdr:colOff>114300</xdr:colOff>
      <xdr:row>76</xdr:row>
      <xdr:rowOff>109880</xdr:rowOff>
    </xdr:to>
    <xdr:sp macro="" textlink="">
      <xdr:nvSpPr>
        <xdr:cNvPr id="868" name="楕円 867"/>
        <xdr:cNvSpPr/>
      </xdr:nvSpPr>
      <xdr:spPr>
        <a:xfrm>
          <a:off x="22110700" y="130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158157</xdr:rowOff>
    </xdr:from>
    <xdr:ext cx="534377" cy="259045"/>
    <xdr:sp macro="" textlink="">
      <xdr:nvSpPr>
        <xdr:cNvPr id="869" name="繰出金該当値テキスト"/>
        <xdr:cNvSpPr txBox="1"/>
      </xdr:nvSpPr>
      <xdr:spPr>
        <a:xfrm>
          <a:off x="22212300"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157290</xdr:rowOff>
    </xdr:from>
    <xdr:to>
      <xdr:col>112</xdr:col>
      <xdr:colOff>38100</xdr:colOff>
      <xdr:row>76</xdr:row>
      <xdr:rowOff>87440</xdr:rowOff>
    </xdr:to>
    <xdr:sp macro="" textlink="">
      <xdr:nvSpPr>
        <xdr:cNvPr id="870" name="楕円 869"/>
        <xdr:cNvSpPr/>
      </xdr:nvSpPr>
      <xdr:spPr>
        <a:xfrm>
          <a:off x="21272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103967</xdr:rowOff>
    </xdr:from>
    <xdr:ext cx="534377" cy="259045"/>
    <xdr:sp macro="" textlink="">
      <xdr:nvSpPr>
        <xdr:cNvPr id="871" name="テキスト ボックス 870"/>
        <xdr:cNvSpPr txBox="1"/>
      </xdr:nvSpPr>
      <xdr:spPr>
        <a:xfrm>
          <a:off x="21056111" y="127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48704</xdr:rowOff>
    </xdr:from>
    <xdr:to>
      <xdr:col>107</xdr:col>
      <xdr:colOff>101600</xdr:colOff>
      <xdr:row>76</xdr:row>
      <xdr:rowOff>150304</xdr:rowOff>
    </xdr:to>
    <xdr:sp macro="" textlink="">
      <xdr:nvSpPr>
        <xdr:cNvPr id="872" name="楕円 871"/>
        <xdr:cNvSpPr/>
      </xdr:nvSpPr>
      <xdr:spPr>
        <a:xfrm>
          <a:off x="20383500" y="130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141431</xdr:rowOff>
    </xdr:from>
    <xdr:ext cx="534377" cy="259045"/>
    <xdr:sp macro="" textlink="">
      <xdr:nvSpPr>
        <xdr:cNvPr id="873" name="テキスト ボックス 872"/>
        <xdr:cNvSpPr txBox="1"/>
      </xdr:nvSpPr>
      <xdr:spPr>
        <a:xfrm>
          <a:off x="20167111" y="131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75564</xdr:rowOff>
    </xdr:from>
    <xdr:to>
      <xdr:col>102</xdr:col>
      <xdr:colOff>165100</xdr:colOff>
      <xdr:row>77</xdr:row>
      <xdr:rowOff>5714</xdr:rowOff>
    </xdr:to>
    <xdr:sp macro="" textlink="">
      <xdr:nvSpPr>
        <xdr:cNvPr id="874" name="楕円 873"/>
        <xdr:cNvSpPr/>
      </xdr:nvSpPr>
      <xdr:spPr>
        <a:xfrm>
          <a:off x="19494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168291</xdr:rowOff>
    </xdr:from>
    <xdr:ext cx="534377" cy="259045"/>
    <xdr:sp macro="" textlink="">
      <xdr:nvSpPr>
        <xdr:cNvPr id="875" name="テキスト ボックス 874"/>
        <xdr:cNvSpPr txBox="1"/>
      </xdr:nvSpPr>
      <xdr:spPr>
        <a:xfrm>
          <a:off x="19278111" y="131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2566</xdr:rowOff>
    </xdr:from>
    <xdr:to>
      <xdr:col>98</xdr:col>
      <xdr:colOff>38100</xdr:colOff>
      <xdr:row>77</xdr:row>
      <xdr:rowOff>104166</xdr:rowOff>
    </xdr:to>
    <xdr:sp macro="" textlink="">
      <xdr:nvSpPr>
        <xdr:cNvPr id="876" name="楕円 875"/>
        <xdr:cNvSpPr/>
      </xdr:nvSpPr>
      <xdr:spPr>
        <a:xfrm>
          <a:off x="18605500" y="132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95293</xdr:rowOff>
    </xdr:from>
    <xdr:ext cx="534377" cy="259045"/>
    <xdr:sp macro="" textlink="">
      <xdr:nvSpPr>
        <xdr:cNvPr id="877" name="テキスト ボックス 876"/>
        <xdr:cNvSpPr txBox="1"/>
      </xdr:nvSpPr>
      <xdr:spPr>
        <a:xfrm>
          <a:off x="18389111" y="132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450,672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49,612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円となっており、類似団体平均と比較して一人当たりのコストが低い状況となっている。また、物件費については、ふるさと納税関連委託料の増により、住民一人当たり</a:t>
          </a:r>
          <a:r>
            <a:rPr kumimoji="1" lang="en-US" altLang="ja-JP" sz="1300">
              <a:latin typeface="ＭＳ Ｐゴシック" panose="020B0600070205080204" pitchFamily="50" charset="-128"/>
              <a:ea typeface="ＭＳ Ｐゴシック" panose="020B0600070205080204" pitchFamily="50" charset="-128"/>
            </a:rPr>
            <a:t>112,485</a:t>
          </a:r>
          <a:r>
            <a:rPr kumimoji="1" lang="ja-JP" altLang="en-US" sz="1300">
              <a:latin typeface="ＭＳ Ｐゴシック" panose="020B0600070205080204" pitchFamily="50" charset="-128"/>
              <a:ea typeface="ＭＳ Ｐゴシック" panose="020B0600070205080204" pitchFamily="50" charset="-128"/>
            </a:rPr>
            <a:t>円、積立金についてはふるさと支援まちづくり基金積立金の増により住民一人当たり</a:t>
          </a:r>
          <a:r>
            <a:rPr kumimoji="1" lang="en-US" altLang="ja-JP" sz="1300">
              <a:latin typeface="ＭＳ Ｐゴシック" panose="020B0600070205080204" pitchFamily="50" charset="-128"/>
              <a:ea typeface="ＭＳ Ｐゴシック" panose="020B0600070205080204" pitchFamily="50" charset="-128"/>
            </a:rPr>
            <a:t>45,974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今後は住民一人当たりのコストを増加させないよう総合計画に基づき事業の取捨選択を徹底していくことで、事業費を抑制していく。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102743</xdr:rowOff>
    </xdr:from>
    <xdr:to>
      <xdr:col>24</xdr:col>
      <xdr:colOff>63500</xdr:colOff>
      <xdr:row>36</xdr:row>
      <xdr:rowOff>164846</xdr:rowOff>
    </xdr:to>
    <xdr:cxnSp macro="">
      <xdr:nvCxnSpPr>
        <xdr:cNvPr id="61" name="直線コネクタ 60"/>
        <xdr:cNvCxnSpPr/>
      </xdr:nvCxnSpPr>
      <xdr:spPr>
        <a:xfrm flipV="1">
          <a:off x="3797300" y="6274943"/>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123698</xdr:rowOff>
    </xdr:from>
    <xdr:to>
      <xdr:col>19</xdr:col>
      <xdr:colOff>177800</xdr:colOff>
      <xdr:row>36</xdr:row>
      <xdr:rowOff>164846</xdr:rowOff>
    </xdr:to>
    <xdr:cxnSp macro="">
      <xdr:nvCxnSpPr>
        <xdr:cNvPr id="64" name="直線コネクタ 63"/>
        <xdr:cNvCxnSpPr/>
      </xdr:nvCxnSpPr>
      <xdr:spPr>
        <a:xfrm>
          <a:off x="2908300" y="629589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123698</xdr:rowOff>
    </xdr:from>
    <xdr:to>
      <xdr:col>15</xdr:col>
      <xdr:colOff>50800</xdr:colOff>
      <xdr:row>36</xdr:row>
      <xdr:rowOff>155321</xdr:rowOff>
    </xdr:to>
    <xdr:cxnSp macro="">
      <xdr:nvCxnSpPr>
        <xdr:cNvPr id="67" name="直線コネクタ 66"/>
        <xdr:cNvCxnSpPr/>
      </xdr:nvCxnSpPr>
      <xdr:spPr>
        <a:xfrm flipV="1">
          <a:off x="2019300" y="629589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149987</xdr:rowOff>
    </xdr:from>
    <xdr:to>
      <xdr:col>10</xdr:col>
      <xdr:colOff>114300</xdr:colOff>
      <xdr:row>36</xdr:row>
      <xdr:rowOff>155321</xdr:rowOff>
    </xdr:to>
    <xdr:cxnSp macro="">
      <xdr:nvCxnSpPr>
        <xdr:cNvPr id="70" name="直線コネクタ 69"/>
        <xdr:cNvCxnSpPr/>
      </xdr:nvCxnSpPr>
      <xdr:spPr>
        <a:xfrm>
          <a:off x="1130300" y="632218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51943</xdr:rowOff>
    </xdr:from>
    <xdr:to>
      <xdr:col>24</xdr:col>
      <xdr:colOff>114300</xdr:colOff>
      <xdr:row>36</xdr:row>
      <xdr:rowOff>153543</xdr:rowOff>
    </xdr:to>
    <xdr:sp macro="" textlink="">
      <xdr:nvSpPr>
        <xdr:cNvPr id="80" name="楕円 79"/>
        <xdr:cNvSpPr/>
      </xdr:nvSpPr>
      <xdr:spPr>
        <a:xfrm>
          <a:off x="4584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30370</xdr:rowOff>
    </xdr:from>
    <xdr:ext cx="469744" cy="259045"/>
    <xdr:sp macro="" textlink="">
      <xdr:nvSpPr>
        <xdr:cNvPr id="81" name="議会費該当値テキスト"/>
        <xdr:cNvSpPr txBox="1"/>
      </xdr:nvSpPr>
      <xdr:spPr>
        <a:xfrm>
          <a:off x="4686300"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114046</xdr:rowOff>
    </xdr:from>
    <xdr:to>
      <xdr:col>20</xdr:col>
      <xdr:colOff>38100</xdr:colOff>
      <xdr:row>37</xdr:row>
      <xdr:rowOff>44196</xdr:rowOff>
    </xdr:to>
    <xdr:sp macro="" textlink="">
      <xdr:nvSpPr>
        <xdr:cNvPr id="82" name="楕円 81"/>
        <xdr:cNvSpPr/>
      </xdr:nvSpPr>
      <xdr:spPr>
        <a:xfrm>
          <a:off x="3746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35323</xdr:rowOff>
    </xdr:from>
    <xdr:ext cx="469744" cy="259045"/>
    <xdr:sp macro="" textlink="">
      <xdr:nvSpPr>
        <xdr:cNvPr id="83" name="テキスト ボックス 82"/>
        <xdr:cNvSpPr txBox="1"/>
      </xdr:nvSpPr>
      <xdr:spPr>
        <a:xfrm>
          <a:off x="3562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72898</xdr:rowOff>
    </xdr:from>
    <xdr:to>
      <xdr:col>15</xdr:col>
      <xdr:colOff>101600</xdr:colOff>
      <xdr:row>37</xdr:row>
      <xdr:rowOff>3048</xdr:rowOff>
    </xdr:to>
    <xdr:sp macro="" textlink="">
      <xdr:nvSpPr>
        <xdr:cNvPr id="84" name="楕円 83"/>
        <xdr:cNvSpPr/>
      </xdr:nvSpPr>
      <xdr:spPr>
        <a:xfrm>
          <a:off x="2857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165625</xdr:rowOff>
    </xdr:from>
    <xdr:ext cx="469744" cy="259045"/>
    <xdr:sp macro="" textlink="">
      <xdr:nvSpPr>
        <xdr:cNvPr id="85" name="テキスト ボックス 84"/>
        <xdr:cNvSpPr txBox="1"/>
      </xdr:nvSpPr>
      <xdr:spPr>
        <a:xfrm>
          <a:off x="2673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104521</xdr:rowOff>
    </xdr:from>
    <xdr:to>
      <xdr:col>10</xdr:col>
      <xdr:colOff>165100</xdr:colOff>
      <xdr:row>37</xdr:row>
      <xdr:rowOff>34671</xdr:rowOff>
    </xdr:to>
    <xdr:sp macro="" textlink="">
      <xdr:nvSpPr>
        <xdr:cNvPr id="86" name="楕円 85"/>
        <xdr:cNvSpPr/>
      </xdr:nvSpPr>
      <xdr:spPr>
        <a:xfrm>
          <a:off x="1968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25798</xdr:rowOff>
    </xdr:from>
    <xdr:ext cx="469744" cy="259045"/>
    <xdr:sp macro="" textlink="">
      <xdr:nvSpPr>
        <xdr:cNvPr id="87" name="テキスト ボックス 86"/>
        <xdr:cNvSpPr txBox="1"/>
      </xdr:nvSpPr>
      <xdr:spPr>
        <a:xfrm>
          <a:off x="1784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99187</xdr:rowOff>
    </xdr:from>
    <xdr:to>
      <xdr:col>6</xdr:col>
      <xdr:colOff>38100</xdr:colOff>
      <xdr:row>37</xdr:row>
      <xdr:rowOff>29337</xdr:rowOff>
    </xdr:to>
    <xdr:sp macro="" textlink="">
      <xdr:nvSpPr>
        <xdr:cNvPr id="88" name="楕円 87"/>
        <xdr:cNvSpPr/>
      </xdr:nvSpPr>
      <xdr:spPr>
        <a:xfrm>
          <a:off x="1079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20464</xdr:rowOff>
    </xdr:from>
    <xdr:ext cx="469744" cy="259045"/>
    <xdr:sp macro="" textlink="">
      <xdr:nvSpPr>
        <xdr:cNvPr id="89" name="テキスト ボックス 88"/>
        <xdr:cNvSpPr txBox="1"/>
      </xdr:nvSpPr>
      <xdr:spPr>
        <a:xfrm>
          <a:off x="895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139075</xdr:rowOff>
    </xdr:from>
    <xdr:to>
      <xdr:col>24</xdr:col>
      <xdr:colOff>63500</xdr:colOff>
      <xdr:row>56</xdr:row>
      <xdr:rowOff>10343</xdr:rowOff>
    </xdr:to>
    <xdr:cxnSp macro="">
      <xdr:nvCxnSpPr>
        <xdr:cNvPr id="118" name="直線コネクタ 117"/>
        <xdr:cNvCxnSpPr/>
      </xdr:nvCxnSpPr>
      <xdr:spPr>
        <a:xfrm flipV="1">
          <a:off x="3797300" y="9054475"/>
          <a:ext cx="838200" cy="5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10343</xdr:rowOff>
    </xdr:from>
    <xdr:to>
      <xdr:col>19</xdr:col>
      <xdr:colOff>177800</xdr:colOff>
      <xdr:row>56</xdr:row>
      <xdr:rowOff>170797</xdr:rowOff>
    </xdr:to>
    <xdr:cxnSp macro="">
      <xdr:nvCxnSpPr>
        <xdr:cNvPr id="121" name="直線コネクタ 120"/>
        <xdr:cNvCxnSpPr/>
      </xdr:nvCxnSpPr>
      <xdr:spPr>
        <a:xfrm flipV="1">
          <a:off x="2908300" y="9611543"/>
          <a:ext cx="889000" cy="16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170797</xdr:rowOff>
    </xdr:from>
    <xdr:to>
      <xdr:col>15</xdr:col>
      <xdr:colOff>50800</xdr:colOff>
      <xdr:row>57</xdr:row>
      <xdr:rowOff>25598</xdr:rowOff>
    </xdr:to>
    <xdr:cxnSp macro="">
      <xdr:nvCxnSpPr>
        <xdr:cNvPr id="124" name="直線コネクタ 123"/>
        <xdr:cNvCxnSpPr/>
      </xdr:nvCxnSpPr>
      <xdr:spPr>
        <a:xfrm flipV="1">
          <a:off x="2019300" y="9771997"/>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25598</xdr:rowOff>
    </xdr:from>
    <xdr:to>
      <xdr:col>10</xdr:col>
      <xdr:colOff>114300</xdr:colOff>
      <xdr:row>57</xdr:row>
      <xdr:rowOff>26703</xdr:rowOff>
    </xdr:to>
    <xdr:cxnSp macro="">
      <xdr:nvCxnSpPr>
        <xdr:cNvPr id="127" name="直線コネクタ 126"/>
        <xdr:cNvCxnSpPr/>
      </xdr:nvCxnSpPr>
      <xdr:spPr>
        <a:xfrm flipV="1">
          <a:off x="1130300" y="979824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88275</xdr:rowOff>
    </xdr:from>
    <xdr:to>
      <xdr:col>24</xdr:col>
      <xdr:colOff>114300</xdr:colOff>
      <xdr:row>53</xdr:row>
      <xdr:rowOff>18425</xdr:rowOff>
    </xdr:to>
    <xdr:sp macro="" textlink="">
      <xdr:nvSpPr>
        <xdr:cNvPr id="137" name="楕円 136"/>
        <xdr:cNvSpPr/>
      </xdr:nvSpPr>
      <xdr:spPr>
        <a:xfrm>
          <a:off x="4584700" y="90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111152</xdr:rowOff>
    </xdr:from>
    <xdr:ext cx="599010" cy="259045"/>
    <xdr:sp macro="" textlink="">
      <xdr:nvSpPr>
        <xdr:cNvPr id="138" name="総務費該当値テキスト"/>
        <xdr:cNvSpPr txBox="1"/>
      </xdr:nvSpPr>
      <xdr:spPr>
        <a:xfrm>
          <a:off x="4686300" y="885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130993</xdr:rowOff>
    </xdr:from>
    <xdr:to>
      <xdr:col>20</xdr:col>
      <xdr:colOff>38100</xdr:colOff>
      <xdr:row>56</xdr:row>
      <xdr:rowOff>61143</xdr:rowOff>
    </xdr:to>
    <xdr:sp macro="" textlink="">
      <xdr:nvSpPr>
        <xdr:cNvPr id="139" name="楕円 138"/>
        <xdr:cNvSpPr/>
      </xdr:nvSpPr>
      <xdr:spPr>
        <a:xfrm>
          <a:off x="3746500" y="95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77670</xdr:rowOff>
    </xdr:from>
    <xdr:ext cx="534377" cy="259045"/>
    <xdr:sp macro="" textlink="">
      <xdr:nvSpPr>
        <xdr:cNvPr id="140" name="テキスト ボックス 139"/>
        <xdr:cNvSpPr txBox="1"/>
      </xdr:nvSpPr>
      <xdr:spPr>
        <a:xfrm>
          <a:off x="3530111" y="93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119997</xdr:rowOff>
    </xdr:from>
    <xdr:to>
      <xdr:col>15</xdr:col>
      <xdr:colOff>101600</xdr:colOff>
      <xdr:row>57</xdr:row>
      <xdr:rowOff>50147</xdr:rowOff>
    </xdr:to>
    <xdr:sp macro="" textlink="">
      <xdr:nvSpPr>
        <xdr:cNvPr id="141" name="楕円 140"/>
        <xdr:cNvSpPr/>
      </xdr:nvSpPr>
      <xdr:spPr>
        <a:xfrm>
          <a:off x="2857500" y="97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41274</xdr:rowOff>
    </xdr:from>
    <xdr:ext cx="534377" cy="259045"/>
    <xdr:sp macro="" textlink="">
      <xdr:nvSpPr>
        <xdr:cNvPr id="142" name="テキスト ボックス 141"/>
        <xdr:cNvSpPr txBox="1"/>
      </xdr:nvSpPr>
      <xdr:spPr>
        <a:xfrm>
          <a:off x="2641111" y="98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146248</xdr:rowOff>
    </xdr:from>
    <xdr:to>
      <xdr:col>10</xdr:col>
      <xdr:colOff>165100</xdr:colOff>
      <xdr:row>57</xdr:row>
      <xdr:rowOff>76398</xdr:rowOff>
    </xdr:to>
    <xdr:sp macro="" textlink="">
      <xdr:nvSpPr>
        <xdr:cNvPr id="143" name="楕円 142"/>
        <xdr:cNvSpPr/>
      </xdr:nvSpPr>
      <xdr:spPr>
        <a:xfrm>
          <a:off x="1968500" y="97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67525</xdr:rowOff>
    </xdr:from>
    <xdr:ext cx="534377" cy="259045"/>
    <xdr:sp macro="" textlink="">
      <xdr:nvSpPr>
        <xdr:cNvPr id="144" name="テキスト ボックス 143"/>
        <xdr:cNvSpPr txBox="1"/>
      </xdr:nvSpPr>
      <xdr:spPr>
        <a:xfrm>
          <a:off x="1752111" y="98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147353</xdr:rowOff>
    </xdr:from>
    <xdr:to>
      <xdr:col>6</xdr:col>
      <xdr:colOff>38100</xdr:colOff>
      <xdr:row>57</xdr:row>
      <xdr:rowOff>77503</xdr:rowOff>
    </xdr:to>
    <xdr:sp macro="" textlink="">
      <xdr:nvSpPr>
        <xdr:cNvPr id="145" name="楕円 144"/>
        <xdr:cNvSpPr/>
      </xdr:nvSpPr>
      <xdr:spPr>
        <a:xfrm>
          <a:off x="1079500" y="97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68630</xdr:rowOff>
    </xdr:from>
    <xdr:ext cx="534377" cy="259045"/>
    <xdr:sp macro="" textlink="">
      <xdr:nvSpPr>
        <xdr:cNvPr id="146" name="テキスト ボックス 145"/>
        <xdr:cNvSpPr txBox="1"/>
      </xdr:nvSpPr>
      <xdr:spPr>
        <a:xfrm>
          <a:off x="863111" y="98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23868</xdr:rowOff>
    </xdr:from>
    <xdr:to>
      <xdr:col>24</xdr:col>
      <xdr:colOff>63500</xdr:colOff>
      <xdr:row>78</xdr:row>
      <xdr:rowOff>60088</xdr:rowOff>
    </xdr:to>
    <xdr:cxnSp macro="">
      <xdr:nvCxnSpPr>
        <xdr:cNvPr id="174" name="直線コネクタ 173"/>
        <xdr:cNvCxnSpPr/>
      </xdr:nvCxnSpPr>
      <xdr:spPr>
        <a:xfrm flipV="1">
          <a:off x="3797300" y="13396968"/>
          <a:ext cx="838200" cy="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60088</xdr:rowOff>
    </xdr:from>
    <xdr:to>
      <xdr:col>19</xdr:col>
      <xdr:colOff>177800</xdr:colOff>
      <xdr:row>78</xdr:row>
      <xdr:rowOff>83542</xdr:rowOff>
    </xdr:to>
    <xdr:cxnSp macro="">
      <xdr:nvCxnSpPr>
        <xdr:cNvPr id="177" name="直線コネクタ 176"/>
        <xdr:cNvCxnSpPr/>
      </xdr:nvCxnSpPr>
      <xdr:spPr>
        <a:xfrm flipV="1">
          <a:off x="2908300" y="13433188"/>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83542</xdr:rowOff>
    </xdr:from>
    <xdr:to>
      <xdr:col>15</xdr:col>
      <xdr:colOff>50800</xdr:colOff>
      <xdr:row>78</xdr:row>
      <xdr:rowOff>98932</xdr:rowOff>
    </xdr:to>
    <xdr:cxnSp macro="">
      <xdr:nvCxnSpPr>
        <xdr:cNvPr id="180" name="直線コネクタ 179"/>
        <xdr:cNvCxnSpPr/>
      </xdr:nvCxnSpPr>
      <xdr:spPr>
        <a:xfrm flipV="1">
          <a:off x="2019300" y="13456642"/>
          <a:ext cx="889000" cy="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98932</xdr:rowOff>
    </xdr:from>
    <xdr:to>
      <xdr:col>10</xdr:col>
      <xdr:colOff>114300</xdr:colOff>
      <xdr:row>78</xdr:row>
      <xdr:rowOff>136193</xdr:rowOff>
    </xdr:to>
    <xdr:cxnSp macro="">
      <xdr:nvCxnSpPr>
        <xdr:cNvPr id="183" name="直線コネクタ 182"/>
        <xdr:cNvCxnSpPr/>
      </xdr:nvCxnSpPr>
      <xdr:spPr>
        <a:xfrm flipV="1">
          <a:off x="1130300" y="1347203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144518</xdr:rowOff>
    </xdr:from>
    <xdr:to>
      <xdr:col>24</xdr:col>
      <xdr:colOff>114300</xdr:colOff>
      <xdr:row>78</xdr:row>
      <xdr:rowOff>74668</xdr:rowOff>
    </xdr:to>
    <xdr:sp macro="" textlink="">
      <xdr:nvSpPr>
        <xdr:cNvPr id="193" name="楕円 192"/>
        <xdr:cNvSpPr/>
      </xdr:nvSpPr>
      <xdr:spPr>
        <a:xfrm>
          <a:off x="4584700" y="133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122945</xdr:rowOff>
    </xdr:from>
    <xdr:ext cx="599010" cy="259045"/>
    <xdr:sp macro="" textlink="">
      <xdr:nvSpPr>
        <xdr:cNvPr id="194" name="民生費該当値テキスト"/>
        <xdr:cNvSpPr txBox="1"/>
      </xdr:nvSpPr>
      <xdr:spPr>
        <a:xfrm>
          <a:off x="4686300" y="1332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9288</xdr:rowOff>
    </xdr:from>
    <xdr:to>
      <xdr:col>20</xdr:col>
      <xdr:colOff>38100</xdr:colOff>
      <xdr:row>78</xdr:row>
      <xdr:rowOff>110888</xdr:rowOff>
    </xdr:to>
    <xdr:sp macro="" textlink="">
      <xdr:nvSpPr>
        <xdr:cNvPr id="195" name="楕円 194"/>
        <xdr:cNvSpPr/>
      </xdr:nvSpPr>
      <xdr:spPr>
        <a:xfrm>
          <a:off x="3746500" y="133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102015</xdr:rowOff>
    </xdr:from>
    <xdr:ext cx="599010" cy="259045"/>
    <xdr:sp macro="" textlink="">
      <xdr:nvSpPr>
        <xdr:cNvPr id="196" name="テキスト ボックス 195"/>
        <xdr:cNvSpPr txBox="1"/>
      </xdr:nvSpPr>
      <xdr:spPr>
        <a:xfrm>
          <a:off x="3497795" y="1347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32742</xdr:rowOff>
    </xdr:from>
    <xdr:to>
      <xdr:col>15</xdr:col>
      <xdr:colOff>101600</xdr:colOff>
      <xdr:row>78</xdr:row>
      <xdr:rowOff>134342</xdr:rowOff>
    </xdr:to>
    <xdr:sp macro="" textlink="">
      <xdr:nvSpPr>
        <xdr:cNvPr id="197" name="楕円 196"/>
        <xdr:cNvSpPr/>
      </xdr:nvSpPr>
      <xdr:spPr>
        <a:xfrm>
          <a:off x="2857500" y="134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125469</xdr:rowOff>
    </xdr:from>
    <xdr:ext cx="599010" cy="259045"/>
    <xdr:sp macro="" textlink="">
      <xdr:nvSpPr>
        <xdr:cNvPr id="198" name="テキスト ボックス 197"/>
        <xdr:cNvSpPr txBox="1"/>
      </xdr:nvSpPr>
      <xdr:spPr>
        <a:xfrm>
          <a:off x="2608795" y="1349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48132</xdr:rowOff>
    </xdr:from>
    <xdr:to>
      <xdr:col>10</xdr:col>
      <xdr:colOff>165100</xdr:colOff>
      <xdr:row>78</xdr:row>
      <xdr:rowOff>149732</xdr:rowOff>
    </xdr:to>
    <xdr:sp macro="" textlink="">
      <xdr:nvSpPr>
        <xdr:cNvPr id="199" name="楕円 198"/>
        <xdr:cNvSpPr/>
      </xdr:nvSpPr>
      <xdr:spPr>
        <a:xfrm>
          <a:off x="1968500" y="134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140859</xdr:rowOff>
    </xdr:from>
    <xdr:ext cx="599010" cy="259045"/>
    <xdr:sp macro="" textlink="">
      <xdr:nvSpPr>
        <xdr:cNvPr id="200" name="テキスト ボックス 199"/>
        <xdr:cNvSpPr txBox="1"/>
      </xdr:nvSpPr>
      <xdr:spPr>
        <a:xfrm>
          <a:off x="1719795" y="135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85393</xdr:rowOff>
    </xdr:from>
    <xdr:to>
      <xdr:col>6</xdr:col>
      <xdr:colOff>38100</xdr:colOff>
      <xdr:row>79</xdr:row>
      <xdr:rowOff>15543</xdr:rowOff>
    </xdr:to>
    <xdr:sp macro="" textlink="">
      <xdr:nvSpPr>
        <xdr:cNvPr id="201" name="楕円 200"/>
        <xdr:cNvSpPr/>
      </xdr:nvSpPr>
      <xdr:spPr>
        <a:xfrm>
          <a:off x="1079500" y="134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6670</xdr:rowOff>
    </xdr:from>
    <xdr:ext cx="599010" cy="259045"/>
    <xdr:sp macro="" textlink="">
      <xdr:nvSpPr>
        <xdr:cNvPr id="202" name="テキスト ボックス 201"/>
        <xdr:cNvSpPr txBox="1"/>
      </xdr:nvSpPr>
      <xdr:spPr>
        <a:xfrm>
          <a:off x="830795" y="135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7252</xdr:rowOff>
    </xdr:from>
    <xdr:to>
      <xdr:col>24</xdr:col>
      <xdr:colOff>63500</xdr:colOff>
      <xdr:row>97</xdr:row>
      <xdr:rowOff>53772</xdr:rowOff>
    </xdr:to>
    <xdr:cxnSp macro="">
      <xdr:nvCxnSpPr>
        <xdr:cNvPr id="231" name="直線コネクタ 230"/>
        <xdr:cNvCxnSpPr/>
      </xdr:nvCxnSpPr>
      <xdr:spPr>
        <a:xfrm>
          <a:off x="3797300" y="16637902"/>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7252</xdr:rowOff>
    </xdr:from>
    <xdr:to>
      <xdr:col>19</xdr:col>
      <xdr:colOff>177800</xdr:colOff>
      <xdr:row>97</xdr:row>
      <xdr:rowOff>35294</xdr:rowOff>
    </xdr:to>
    <xdr:cxnSp macro="">
      <xdr:nvCxnSpPr>
        <xdr:cNvPr id="234" name="直線コネクタ 233"/>
        <xdr:cNvCxnSpPr/>
      </xdr:nvCxnSpPr>
      <xdr:spPr>
        <a:xfrm flipV="1">
          <a:off x="2908300" y="16637902"/>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33058</xdr:rowOff>
    </xdr:from>
    <xdr:to>
      <xdr:col>15</xdr:col>
      <xdr:colOff>50800</xdr:colOff>
      <xdr:row>97</xdr:row>
      <xdr:rowOff>35294</xdr:rowOff>
    </xdr:to>
    <xdr:cxnSp macro="">
      <xdr:nvCxnSpPr>
        <xdr:cNvPr id="237" name="直線コネクタ 236"/>
        <xdr:cNvCxnSpPr/>
      </xdr:nvCxnSpPr>
      <xdr:spPr>
        <a:xfrm>
          <a:off x="2019300" y="16663708"/>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33058</xdr:rowOff>
    </xdr:from>
    <xdr:to>
      <xdr:col>10</xdr:col>
      <xdr:colOff>114300</xdr:colOff>
      <xdr:row>97</xdr:row>
      <xdr:rowOff>49670</xdr:rowOff>
    </xdr:to>
    <xdr:cxnSp macro="">
      <xdr:nvCxnSpPr>
        <xdr:cNvPr id="240" name="直線コネクタ 239"/>
        <xdr:cNvCxnSpPr/>
      </xdr:nvCxnSpPr>
      <xdr:spPr>
        <a:xfrm flipV="1">
          <a:off x="1130300" y="16663708"/>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2972</xdr:rowOff>
    </xdr:from>
    <xdr:to>
      <xdr:col>24</xdr:col>
      <xdr:colOff>114300</xdr:colOff>
      <xdr:row>97</xdr:row>
      <xdr:rowOff>104572</xdr:rowOff>
    </xdr:to>
    <xdr:sp macro="" textlink="">
      <xdr:nvSpPr>
        <xdr:cNvPr id="250" name="楕円 249"/>
        <xdr:cNvSpPr/>
      </xdr:nvSpPr>
      <xdr:spPr>
        <a:xfrm>
          <a:off x="4584700" y="166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89349</xdr:rowOff>
    </xdr:from>
    <xdr:ext cx="534377" cy="259045"/>
    <xdr:sp macro="" textlink="">
      <xdr:nvSpPr>
        <xdr:cNvPr id="251" name="衛生費該当値テキスト"/>
        <xdr:cNvSpPr txBox="1"/>
      </xdr:nvSpPr>
      <xdr:spPr>
        <a:xfrm>
          <a:off x="4686300" y="165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127902</xdr:rowOff>
    </xdr:from>
    <xdr:to>
      <xdr:col>20</xdr:col>
      <xdr:colOff>38100</xdr:colOff>
      <xdr:row>97</xdr:row>
      <xdr:rowOff>58052</xdr:rowOff>
    </xdr:to>
    <xdr:sp macro="" textlink="">
      <xdr:nvSpPr>
        <xdr:cNvPr id="252" name="楕円 251"/>
        <xdr:cNvSpPr/>
      </xdr:nvSpPr>
      <xdr:spPr>
        <a:xfrm>
          <a:off x="3746500" y="165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49179</xdr:rowOff>
    </xdr:from>
    <xdr:ext cx="534377" cy="259045"/>
    <xdr:sp macro="" textlink="">
      <xdr:nvSpPr>
        <xdr:cNvPr id="253" name="テキスト ボックス 252"/>
        <xdr:cNvSpPr txBox="1"/>
      </xdr:nvSpPr>
      <xdr:spPr>
        <a:xfrm>
          <a:off x="3530111" y="166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155944</xdr:rowOff>
    </xdr:from>
    <xdr:to>
      <xdr:col>15</xdr:col>
      <xdr:colOff>101600</xdr:colOff>
      <xdr:row>97</xdr:row>
      <xdr:rowOff>86094</xdr:rowOff>
    </xdr:to>
    <xdr:sp macro="" textlink="">
      <xdr:nvSpPr>
        <xdr:cNvPr id="254" name="楕円 253"/>
        <xdr:cNvSpPr/>
      </xdr:nvSpPr>
      <xdr:spPr>
        <a:xfrm>
          <a:off x="2857500" y="166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77221</xdr:rowOff>
    </xdr:from>
    <xdr:ext cx="534377" cy="259045"/>
    <xdr:sp macro="" textlink="">
      <xdr:nvSpPr>
        <xdr:cNvPr id="255" name="テキスト ボックス 254"/>
        <xdr:cNvSpPr txBox="1"/>
      </xdr:nvSpPr>
      <xdr:spPr>
        <a:xfrm>
          <a:off x="2641111" y="167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153708</xdr:rowOff>
    </xdr:from>
    <xdr:to>
      <xdr:col>10</xdr:col>
      <xdr:colOff>165100</xdr:colOff>
      <xdr:row>97</xdr:row>
      <xdr:rowOff>83858</xdr:rowOff>
    </xdr:to>
    <xdr:sp macro="" textlink="">
      <xdr:nvSpPr>
        <xdr:cNvPr id="256" name="楕円 255"/>
        <xdr:cNvSpPr/>
      </xdr:nvSpPr>
      <xdr:spPr>
        <a:xfrm>
          <a:off x="1968500" y="166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74985</xdr:rowOff>
    </xdr:from>
    <xdr:ext cx="534377" cy="259045"/>
    <xdr:sp macro="" textlink="">
      <xdr:nvSpPr>
        <xdr:cNvPr id="257" name="テキスト ボックス 256"/>
        <xdr:cNvSpPr txBox="1"/>
      </xdr:nvSpPr>
      <xdr:spPr>
        <a:xfrm>
          <a:off x="1752111" y="167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170320</xdr:rowOff>
    </xdr:from>
    <xdr:to>
      <xdr:col>6</xdr:col>
      <xdr:colOff>38100</xdr:colOff>
      <xdr:row>97</xdr:row>
      <xdr:rowOff>100470</xdr:rowOff>
    </xdr:to>
    <xdr:sp macro="" textlink="">
      <xdr:nvSpPr>
        <xdr:cNvPr id="258" name="楕円 257"/>
        <xdr:cNvSpPr/>
      </xdr:nvSpPr>
      <xdr:spPr>
        <a:xfrm>
          <a:off x="1079500" y="166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91597</xdr:rowOff>
    </xdr:from>
    <xdr:ext cx="534377" cy="259045"/>
    <xdr:sp macro="" textlink="">
      <xdr:nvSpPr>
        <xdr:cNvPr id="259" name="テキスト ボックス 258"/>
        <xdr:cNvSpPr txBox="1"/>
      </xdr:nvSpPr>
      <xdr:spPr>
        <a:xfrm>
          <a:off x="863111" y="167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60566</xdr:rowOff>
    </xdr:from>
    <xdr:to>
      <xdr:col>55</xdr:col>
      <xdr:colOff>0</xdr:colOff>
      <xdr:row>56</xdr:row>
      <xdr:rowOff>107810</xdr:rowOff>
    </xdr:to>
    <xdr:cxnSp macro="">
      <xdr:nvCxnSpPr>
        <xdr:cNvPr id="347" name="直線コネクタ 346"/>
        <xdr:cNvCxnSpPr/>
      </xdr:nvCxnSpPr>
      <xdr:spPr>
        <a:xfrm flipV="1">
          <a:off x="9639300" y="9661766"/>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98019</xdr:rowOff>
    </xdr:from>
    <xdr:to>
      <xdr:col>50</xdr:col>
      <xdr:colOff>114300</xdr:colOff>
      <xdr:row>56</xdr:row>
      <xdr:rowOff>107810</xdr:rowOff>
    </xdr:to>
    <xdr:cxnSp macro="">
      <xdr:nvCxnSpPr>
        <xdr:cNvPr id="350" name="直線コネクタ 349"/>
        <xdr:cNvCxnSpPr/>
      </xdr:nvCxnSpPr>
      <xdr:spPr>
        <a:xfrm>
          <a:off x="8750300" y="9699219"/>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71710</xdr:rowOff>
    </xdr:from>
    <xdr:to>
      <xdr:col>45</xdr:col>
      <xdr:colOff>177800</xdr:colOff>
      <xdr:row>56</xdr:row>
      <xdr:rowOff>98019</xdr:rowOff>
    </xdr:to>
    <xdr:cxnSp macro="">
      <xdr:nvCxnSpPr>
        <xdr:cNvPr id="353" name="直線コネクタ 352"/>
        <xdr:cNvCxnSpPr/>
      </xdr:nvCxnSpPr>
      <xdr:spPr>
        <a:xfrm>
          <a:off x="7861300" y="9672910"/>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71710</xdr:rowOff>
    </xdr:from>
    <xdr:to>
      <xdr:col>41</xdr:col>
      <xdr:colOff>50800</xdr:colOff>
      <xdr:row>56</xdr:row>
      <xdr:rowOff>119412</xdr:rowOff>
    </xdr:to>
    <xdr:cxnSp macro="">
      <xdr:nvCxnSpPr>
        <xdr:cNvPr id="356" name="直線コネクタ 355"/>
        <xdr:cNvCxnSpPr/>
      </xdr:nvCxnSpPr>
      <xdr:spPr>
        <a:xfrm flipV="1">
          <a:off x="6972300" y="9672910"/>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9766</xdr:rowOff>
    </xdr:from>
    <xdr:to>
      <xdr:col>55</xdr:col>
      <xdr:colOff>50800</xdr:colOff>
      <xdr:row>56</xdr:row>
      <xdr:rowOff>111366</xdr:rowOff>
    </xdr:to>
    <xdr:sp macro="" textlink="">
      <xdr:nvSpPr>
        <xdr:cNvPr id="366" name="楕円 365"/>
        <xdr:cNvSpPr/>
      </xdr:nvSpPr>
      <xdr:spPr>
        <a:xfrm>
          <a:off x="10426700" y="96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32643</xdr:rowOff>
    </xdr:from>
    <xdr:ext cx="534377" cy="259045"/>
    <xdr:sp macro="" textlink="">
      <xdr:nvSpPr>
        <xdr:cNvPr id="367" name="農林水産業費該当値テキスト"/>
        <xdr:cNvSpPr txBox="1"/>
      </xdr:nvSpPr>
      <xdr:spPr>
        <a:xfrm>
          <a:off x="10528300" y="94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57010</xdr:rowOff>
    </xdr:from>
    <xdr:to>
      <xdr:col>50</xdr:col>
      <xdr:colOff>165100</xdr:colOff>
      <xdr:row>56</xdr:row>
      <xdr:rowOff>158610</xdr:rowOff>
    </xdr:to>
    <xdr:sp macro="" textlink="">
      <xdr:nvSpPr>
        <xdr:cNvPr id="368" name="楕円 367"/>
        <xdr:cNvSpPr/>
      </xdr:nvSpPr>
      <xdr:spPr>
        <a:xfrm>
          <a:off x="9588500" y="9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3687</xdr:rowOff>
    </xdr:from>
    <xdr:ext cx="534377" cy="259045"/>
    <xdr:sp macro="" textlink="">
      <xdr:nvSpPr>
        <xdr:cNvPr id="369" name="テキスト ボックス 368"/>
        <xdr:cNvSpPr txBox="1"/>
      </xdr:nvSpPr>
      <xdr:spPr>
        <a:xfrm>
          <a:off x="9372111" y="943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47219</xdr:rowOff>
    </xdr:from>
    <xdr:to>
      <xdr:col>46</xdr:col>
      <xdr:colOff>38100</xdr:colOff>
      <xdr:row>56</xdr:row>
      <xdr:rowOff>148819</xdr:rowOff>
    </xdr:to>
    <xdr:sp macro="" textlink="">
      <xdr:nvSpPr>
        <xdr:cNvPr id="370" name="楕円 369"/>
        <xdr:cNvSpPr/>
      </xdr:nvSpPr>
      <xdr:spPr>
        <a:xfrm>
          <a:off x="8699500" y="96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165346</xdr:rowOff>
    </xdr:from>
    <xdr:ext cx="534377" cy="259045"/>
    <xdr:sp macro="" textlink="">
      <xdr:nvSpPr>
        <xdr:cNvPr id="371" name="テキスト ボックス 370"/>
        <xdr:cNvSpPr txBox="1"/>
      </xdr:nvSpPr>
      <xdr:spPr>
        <a:xfrm>
          <a:off x="8483111" y="94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20910</xdr:rowOff>
    </xdr:from>
    <xdr:to>
      <xdr:col>41</xdr:col>
      <xdr:colOff>101600</xdr:colOff>
      <xdr:row>56</xdr:row>
      <xdr:rowOff>122510</xdr:rowOff>
    </xdr:to>
    <xdr:sp macro="" textlink="">
      <xdr:nvSpPr>
        <xdr:cNvPr id="372" name="楕円 371"/>
        <xdr:cNvSpPr/>
      </xdr:nvSpPr>
      <xdr:spPr>
        <a:xfrm>
          <a:off x="7810500" y="96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139037</xdr:rowOff>
    </xdr:from>
    <xdr:ext cx="534377" cy="259045"/>
    <xdr:sp macro="" textlink="">
      <xdr:nvSpPr>
        <xdr:cNvPr id="373" name="テキスト ボックス 372"/>
        <xdr:cNvSpPr txBox="1"/>
      </xdr:nvSpPr>
      <xdr:spPr>
        <a:xfrm>
          <a:off x="7594111" y="93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68612</xdr:rowOff>
    </xdr:from>
    <xdr:to>
      <xdr:col>36</xdr:col>
      <xdr:colOff>165100</xdr:colOff>
      <xdr:row>56</xdr:row>
      <xdr:rowOff>170212</xdr:rowOff>
    </xdr:to>
    <xdr:sp macro="" textlink="">
      <xdr:nvSpPr>
        <xdr:cNvPr id="374" name="楕円 373"/>
        <xdr:cNvSpPr/>
      </xdr:nvSpPr>
      <xdr:spPr>
        <a:xfrm>
          <a:off x="6921500" y="96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15289</xdr:rowOff>
    </xdr:from>
    <xdr:ext cx="534377" cy="259045"/>
    <xdr:sp macro="" textlink="">
      <xdr:nvSpPr>
        <xdr:cNvPr id="375" name="テキスト ボックス 374"/>
        <xdr:cNvSpPr txBox="1"/>
      </xdr:nvSpPr>
      <xdr:spPr>
        <a:xfrm>
          <a:off x="6705111" y="94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137795</xdr:rowOff>
    </xdr:from>
    <xdr:to>
      <xdr:col>55</xdr:col>
      <xdr:colOff>0</xdr:colOff>
      <xdr:row>78</xdr:row>
      <xdr:rowOff>48603</xdr:rowOff>
    </xdr:to>
    <xdr:cxnSp macro="">
      <xdr:nvCxnSpPr>
        <xdr:cNvPr id="404" name="直線コネクタ 403"/>
        <xdr:cNvCxnSpPr/>
      </xdr:nvCxnSpPr>
      <xdr:spPr>
        <a:xfrm flipV="1">
          <a:off x="9639300" y="13339445"/>
          <a:ext cx="8382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39612</xdr:rowOff>
    </xdr:from>
    <xdr:to>
      <xdr:col>50</xdr:col>
      <xdr:colOff>114300</xdr:colOff>
      <xdr:row>78</xdr:row>
      <xdr:rowOff>48603</xdr:rowOff>
    </xdr:to>
    <xdr:cxnSp macro="">
      <xdr:nvCxnSpPr>
        <xdr:cNvPr id="407" name="直線コネクタ 406"/>
        <xdr:cNvCxnSpPr/>
      </xdr:nvCxnSpPr>
      <xdr:spPr>
        <a:xfrm>
          <a:off x="8750300" y="13412712"/>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39612</xdr:rowOff>
    </xdr:from>
    <xdr:to>
      <xdr:col>45</xdr:col>
      <xdr:colOff>177800</xdr:colOff>
      <xdr:row>78</xdr:row>
      <xdr:rowOff>112877</xdr:rowOff>
    </xdr:to>
    <xdr:cxnSp macro="">
      <xdr:nvCxnSpPr>
        <xdr:cNvPr id="410" name="直線コネクタ 409"/>
        <xdr:cNvCxnSpPr/>
      </xdr:nvCxnSpPr>
      <xdr:spPr>
        <a:xfrm flipV="1">
          <a:off x="7861300" y="13412712"/>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104457</xdr:rowOff>
    </xdr:from>
    <xdr:to>
      <xdr:col>41</xdr:col>
      <xdr:colOff>50800</xdr:colOff>
      <xdr:row>78</xdr:row>
      <xdr:rowOff>112877</xdr:rowOff>
    </xdr:to>
    <xdr:cxnSp macro="">
      <xdr:nvCxnSpPr>
        <xdr:cNvPr id="413" name="直線コネクタ 412"/>
        <xdr:cNvCxnSpPr/>
      </xdr:nvCxnSpPr>
      <xdr:spPr>
        <a:xfrm>
          <a:off x="6972300" y="13477557"/>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86995</xdr:rowOff>
    </xdr:from>
    <xdr:to>
      <xdr:col>55</xdr:col>
      <xdr:colOff>50800</xdr:colOff>
      <xdr:row>78</xdr:row>
      <xdr:rowOff>17145</xdr:rowOff>
    </xdr:to>
    <xdr:sp macro="" textlink="">
      <xdr:nvSpPr>
        <xdr:cNvPr id="423" name="楕円 422"/>
        <xdr:cNvSpPr/>
      </xdr:nvSpPr>
      <xdr:spPr>
        <a:xfrm>
          <a:off x="104267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65422</xdr:rowOff>
    </xdr:from>
    <xdr:ext cx="469744" cy="259045"/>
    <xdr:sp macro="" textlink="">
      <xdr:nvSpPr>
        <xdr:cNvPr id="424" name="商工費該当値テキスト"/>
        <xdr:cNvSpPr txBox="1"/>
      </xdr:nvSpPr>
      <xdr:spPr>
        <a:xfrm>
          <a:off x="10528300" y="132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169253</xdr:rowOff>
    </xdr:from>
    <xdr:to>
      <xdr:col>50</xdr:col>
      <xdr:colOff>165100</xdr:colOff>
      <xdr:row>78</xdr:row>
      <xdr:rowOff>99403</xdr:rowOff>
    </xdr:to>
    <xdr:sp macro="" textlink="">
      <xdr:nvSpPr>
        <xdr:cNvPr id="425" name="楕円 424"/>
        <xdr:cNvSpPr/>
      </xdr:nvSpPr>
      <xdr:spPr>
        <a:xfrm>
          <a:off x="9588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90530</xdr:rowOff>
    </xdr:from>
    <xdr:ext cx="469744" cy="259045"/>
    <xdr:sp macro="" textlink="">
      <xdr:nvSpPr>
        <xdr:cNvPr id="426" name="テキスト ボックス 425"/>
        <xdr:cNvSpPr txBox="1"/>
      </xdr:nvSpPr>
      <xdr:spPr>
        <a:xfrm>
          <a:off x="9404428" y="134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160262</xdr:rowOff>
    </xdr:from>
    <xdr:to>
      <xdr:col>46</xdr:col>
      <xdr:colOff>38100</xdr:colOff>
      <xdr:row>78</xdr:row>
      <xdr:rowOff>90412</xdr:rowOff>
    </xdr:to>
    <xdr:sp macro="" textlink="">
      <xdr:nvSpPr>
        <xdr:cNvPr id="427" name="楕円 426"/>
        <xdr:cNvSpPr/>
      </xdr:nvSpPr>
      <xdr:spPr>
        <a:xfrm>
          <a:off x="8699500" y="13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81539</xdr:rowOff>
    </xdr:from>
    <xdr:ext cx="469744" cy="259045"/>
    <xdr:sp macro="" textlink="">
      <xdr:nvSpPr>
        <xdr:cNvPr id="428" name="テキスト ボックス 427"/>
        <xdr:cNvSpPr txBox="1"/>
      </xdr:nvSpPr>
      <xdr:spPr>
        <a:xfrm>
          <a:off x="8515428" y="134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62077</xdr:rowOff>
    </xdr:from>
    <xdr:to>
      <xdr:col>41</xdr:col>
      <xdr:colOff>101600</xdr:colOff>
      <xdr:row>78</xdr:row>
      <xdr:rowOff>163677</xdr:rowOff>
    </xdr:to>
    <xdr:sp macro="" textlink="">
      <xdr:nvSpPr>
        <xdr:cNvPr id="429" name="楕円 428"/>
        <xdr:cNvSpPr/>
      </xdr:nvSpPr>
      <xdr:spPr>
        <a:xfrm>
          <a:off x="7810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154804</xdr:rowOff>
    </xdr:from>
    <xdr:ext cx="469744" cy="259045"/>
    <xdr:sp macro="" textlink="">
      <xdr:nvSpPr>
        <xdr:cNvPr id="430" name="テキスト ボックス 429"/>
        <xdr:cNvSpPr txBox="1"/>
      </xdr:nvSpPr>
      <xdr:spPr>
        <a:xfrm>
          <a:off x="7626428"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53657</xdr:rowOff>
    </xdr:from>
    <xdr:to>
      <xdr:col>36</xdr:col>
      <xdr:colOff>165100</xdr:colOff>
      <xdr:row>78</xdr:row>
      <xdr:rowOff>155257</xdr:rowOff>
    </xdr:to>
    <xdr:sp macro="" textlink="">
      <xdr:nvSpPr>
        <xdr:cNvPr id="431" name="楕円 430"/>
        <xdr:cNvSpPr/>
      </xdr:nvSpPr>
      <xdr:spPr>
        <a:xfrm>
          <a:off x="6921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146384</xdr:rowOff>
    </xdr:from>
    <xdr:ext cx="469744" cy="259045"/>
    <xdr:sp macro="" textlink="">
      <xdr:nvSpPr>
        <xdr:cNvPr id="432" name="テキスト ボックス 431"/>
        <xdr:cNvSpPr txBox="1"/>
      </xdr:nvSpPr>
      <xdr:spPr>
        <a:xfrm>
          <a:off x="6737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136461</xdr:rowOff>
    </xdr:from>
    <xdr:to>
      <xdr:col>55</xdr:col>
      <xdr:colOff>0</xdr:colOff>
      <xdr:row>98</xdr:row>
      <xdr:rowOff>150158</xdr:rowOff>
    </xdr:to>
    <xdr:cxnSp macro="">
      <xdr:nvCxnSpPr>
        <xdr:cNvPr id="462" name="直線コネクタ 461"/>
        <xdr:cNvCxnSpPr/>
      </xdr:nvCxnSpPr>
      <xdr:spPr>
        <a:xfrm flipV="1">
          <a:off x="9639300" y="16938561"/>
          <a:ext cx="8382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150158</xdr:rowOff>
    </xdr:from>
    <xdr:to>
      <xdr:col>50</xdr:col>
      <xdr:colOff>114300</xdr:colOff>
      <xdr:row>98</xdr:row>
      <xdr:rowOff>151949</xdr:rowOff>
    </xdr:to>
    <xdr:cxnSp macro="">
      <xdr:nvCxnSpPr>
        <xdr:cNvPr id="465" name="直線コネクタ 464"/>
        <xdr:cNvCxnSpPr/>
      </xdr:nvCxnSpPr>
      <xdr:spPr>
        <a:xfrm flipV="1">
          <a:off x="8750300" y="1695225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4426</xdr:rowOff>
    </xdr:from>
    <xdr:to>
      <xdr:col>45</xdr:col>
      <xdr:colOff>177800</xdr:colOff>
      <xdr:row>98</xdr:row>
      <xdr:rowOff>151949</xdr:rowOff>
    </xdr:to>
    <xdr:cxnSp macro="">
      <xdr:nvCxnSpPr>
        <xdr:cNvPr id="468" name="直線コネクタ 467"/>
        <xdr:cNvCxnSpPr/>
      </xdr:nvCxnSpPr>
      <xdr:spPr>
        <a:xfrm>
          <a:off x="7861300" y="16806526"/>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4426</xdr:rowOff>
    </xdr:from>
    <xdr:to>
      <xdr:col>41</xdr:col>
      <xdr:colOff>50800</xdr:colOff>
      <xdr:row>98</xdr:row>
      <xdr:rowOff>85807</xdr:rowOff>
    </xdr:to>
    <xdr:cxnSp macro="">
      <xdr:nvCxnSpPr>
        <xdr:cNvPr id="471" name="直線コネクタ 470"/>
        <xdr:cNvCxnSpPr/>
      </xdr:nvCxnSpPr>
      <xdr:spPr>
        <a:xfrm flipV="1">
          <a:off x="6972300" y="16806526"/>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85661</xdr:rowOff>
    </xdr:from>
    <xdr:to>
      <xdr:col>55</xdr:col>
      <xdr:colOff>50800</xdr:colOff>
      <xdr:row>99</xdr:row>
      <xdr:rowOff>15811</xdr:rowOff>
    </xdr:to>
    <xdr:sp macro="" textlink="">
      <xdr:nvSpPr>
        <xdr:cNvPr id="481" name="楕円 480"/>
        <xdr:cNvSpPr/>
      </xdr:nvSpPr>
      <xdr:spPr>
        <a:xfrm>
          <a:off x="104267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588</xdr:rowOff>
    </xdr:from>
    <xdr:ext cx="534377" cy="259045"/>
    <xdr:sp macro="" textlink="">
      <xdr:nvSpPr>
        <xdr:cNvPr id="482" name="土木費該当値テキスト"/>
        <xdr:cNvSpPr txBox="1"/>
      </xdr:nvSpPr>
      <xdr:spPr>
        <a:xfrm>
          <a:off x="10528300" y="168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99358</xdr:rowOff>
    </xdr:from>
    <xdr:to>
      <xdr:col>50</xdr:col>
      <xdr:colOff>165100</xdr:colOff>
      <xdr:row>99</xdr:row>
      <xdr:rowOff>29508</xdr:rowOff>
    </xdr:to>
    <xdr:sp macro="" textlink="">
      <xdr:nvSpPr>
        <xdr:cNvPr id="483" name="楕円 482"/>
        <xdr:cNvSpPr/>
      </xdr:nvSpPr>
      <xdr:spPr>
        <a:xfrm>
          <a:off x="9588500" y="169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20635</xdr:rowOff>
    </xdr:from>
    <xdr:ext cx="534377" cy="259045"/>
    <xdr:sp macro="" textlink="">
      <xdr:nvSpPr>
        <xdr:cNvPr id="484" name="テキスト ボックス 483"/>
        <xdr:cNvSpPr txBox="1"/>
      </xdr:nvSpPr>
      <xdr:spPr>
        <a:xfrm>
          <a:off x="9372111" y="169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101149</xdr:rowOff>
    </xdr:from>
    <xdr:to>
      <xdr:col>46</xdr:col>
      <xdr:colOff>38100</xdr:colOff>
      <xdr:row>99</xdr:row>
      <xdr:rowOff>31299</xdr:rowOff>
    </xdr:to>
    <xdr:sp macro="" textlink="">
      <xdr:nvSpPr>
        <xdr:cNvPr id="485" name="楕円 484"/>
        <xdr:cNvSpPr/>
      </xdr:nvSpPr>
      <xdr:spPr>
        <a:xfrm>
          <a:off x="8699500" y="169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22426</xdr:rowOff>
    </xdr:from>
    <xdr:ext cx="534377" cy="259045"/>
    <xdr:sp macro="" textlink="">
      <xdr:nvSpPr>
        <xdr:cNvPr id="486" name="テキスト ボックス 485"/>
        <xdr:cNvSpPr txBox="1"/>
      </xdr:nvSpPr>
      <xdr:spPr>
        <a:xfrm>
          <a:off x="8483111" y="169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125076</xdr:rowOff>
    </xdr:from>
    <xdr:to>
      <xdr:col>41</xdr:col>
      <xdr:colOff>101600</xdr:colOff>
      <xdr:row>98</xdr:row>
      <xdr:rowOff>55226</xdr:rowOff>
    </xdr:to>
    <xdr:sp macro="" textlink="">
      <xdr:nvSpPr>
        <xdr:cNvPr id="487" name="楕円 486"/>
        <xdr:cNvSpPr/>
      </xdr:nvSpPr>
      <xdr:spPr>
        <a:xfrm>
          <a:off x="7810500" y="167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46353</xdr:rowOff>
    </xdr:from>
    <xdr:ext cx="534377" cy="259045"/>
    <xdr:sp macro="" textlink="">
      <xdr:nvSpPr>
        <xdr:cNvPr id="488" name="テキスト ボックス 487"/>
        <xdr:cNvSpPr txBox="1"/>
      </xdr:nvSpPr>
      <xdr:spPr>
        <a:xfrm>
          <a:off x="7594111" y="168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35007</xdr:rowOff>
    </xdr:from>
    <xdr:to>
      <xdr:col>36</xdr:col>
      <xdr:colOff>165100</xdr:colOff>
      <xdr:row>98</xdr:row>
      <xdr:rowOff>136607</xdr:rowOff>
    </xdr:to>
    <xdr:sp macro="" textlink="">
      <xdr:nvSpPr>
        <xdr:cNvPr id="489" name="楕円 488"/>
        <xdr:cNvSpPr/>
      </xdr:nvSpPr>
      <xdr:spPr>
        <a:xfrm>
          <a:off x="6921500" y="168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127734</xdr:rowOff>
    </xdr:from>
    <xdr:ext cx="534377" cy="259045"/>
    <xdr:sp macro="" textlink="">
      <xdr:nvSpPr>
        <xdr:cNvPr id="490" name="テキスト ボックス 489"/>
        <xdr:cNvSpPr txBox="1"/>
      </xdr:nvSpPr>
      <xdr:spPr>
        <a:xfrm>
          <a:off x="6705111" y="1692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145415</xdr:rowOff>
    </xdr:from>
    <xdr:to>
      <xdr:col>85</xdr:col>
      <xdr:colOff>127000</xdr:colOff>
      <xdr:row>37</xdr:row>
      <xdr:rowOff>145964</xdr:rowOff>
    </xdr:to>
    <xdr:cxnSp macro="">
      <xdr:nvCxnSpPr>
        <xdr:cNvPr id="518" name="直線コネクタ 517"/>
        <xdr:cNvCxnSpPr/>
      </xdr:nvCxnSpPr>
      <xdr:spPr>
        <a:xfrm>
          <a:off x="15481300" y="6489065"/>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142809</xdr:rowOff>
    </xdr:from>
    <xdr:to>
      <xdr:col>81</xdr:col>
      <xdr:colOff>50800</xdr:colOff>
      <xdr:row>37</xdr:row>
      <xdr:rowOff>145415</xdr:rowOff>
    </xdr:to>
    <xdr:cxnSp macro="">
      <xdr:nvCxnSpPr>
        <xdr:cNvPr id="521" name="直線コネクタ 520"/>
        <xdr:cNvCxnSpPr/>
      </xdr:nvCxnSpPr>
      <xdr:spPr>
        <a:xfrm>
          <a:off x="14592300" y="648645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142809</xdr:rowOff>
    </xdr:from>
    <xdr:to>
      <xdr:col>76</xdr:col>
      <xdr:colOff>114300</xdr:colOff>
      <xdr:row>38</xdr:row>
      <xdr:rowOff>1122</xdr:rowOff>
    </xdr:to>
    <xdr:cxnSp macro="">
      <xdr:nvCxnSpPr>
        <xdr:cNvPr id="524" name="直線コネクタ 523"/>
        <xdr:cNvCxnSpPr/>
      </xdr:nvCxnSpPr>
      <xdr:spPr>
        <a:xfrm flipV="1">
          <a:off x="13703300" y="6486459"/>
          <a:ext cx="889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1122</xdr:rowOff>
    </xdr:from>
    <xdr:to>
      <xdr:col>71</xdr:col>
      <xdr:colOff>177800</xdr:colOff>
      <xdr:row>38</xdr:row>
      <xdr:rowOff>23023</xdr:rowOff>
    </xdr:to>
    <xdr:cxnSp macro="">
      <xdr:nvCxnSpPr>
        <xdr:cNvPr id="527" name="直線コネクタ 526"/>
        <xdr:cNvCxnSpPr/>
      </xdr:nvCxnSpPr>
      <xdr:spPr>
        <a:xfrm flipV="1">
          <a:off x="12814300" y="6516222"/>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95164</xdr:rowOff>
    </xdr:from>
    <xdr:to>
      <xdr:col>85</xdr:col>
      <xdr:colOff>177800</xdr:colOff>
      <xdr:row>38</xdr:row>
      <xdr:rowOff>25313</xdr:rowOff>
    </xdr:to>
    <xdr:sp macro="" textlink="">
      <xdr:nvSpPr>
        <xdr:cNvPr id="537" name="楕円 536"/>
        <xdr:cNvSpPr/>
      </xdr:nvSpPr>
      <xdr:spPr>
        <a:xfrm>
          <a:off x="16268700" y="643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10091</xdr:rowOff>
    </xdr:from>
    <xdr:ext cx="534377" cy="259045"/>
    <xdr:sp macro="" textlink="">
      <xdr:nvSpPr>
        <xdr:cNvPr id="538" name="消防費該当値テキスト"/>
        <xdr:cNvSpPr txBox="1"/>
      </xdr:nvSpPr>
      <xdr:spPr>
        <a:xfrm>
          <a:off x="16370300" y="63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94615</xdr:rowOff>
    </xdr:from>
    <xdr:to>
      <xdr:col>81</xdr:col>
      <xdr:colOff>101600</xdr:colOff>
      <xdr:row>38</xdr:row>
      <xdr:rowOff>24765</xdr:rowOff>
    </xdr:to>
    <xdr:sp macro="" textlink="">
      <xdr:nvSpPr>
        <xdr:cNvPr id="539" name="楕円 538"/>
        <xdr:cNvSpPr/>
      </xdr:nvSpPr>
      <xdr:spPr>
        <a:xfrm>
          <a:off x="15430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15892</xdr:rowOff>
    </xdr:from>
    <xdr:ext cx="534377" cy="259045"/>
    <xdr:sp macro="" textlink="">
      <xdr:nvSpPr>
        <xdr:cNvPr id="540" name="テキスト ボックス 539"/>
        <xdr:cNvSpPr txBox="1"/>
      </xdr:nvSpPr>
      <xdr:spPr>
        <a:xfrm>
          <a:off x="15214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92009</xdr:rowOff>
    </xdr:from>
    <xdr:to>
      <xdr:col>76</xdr:col>
      <xdr:colOff>165100</xdr:colOff>
      <xdr:row>38</xdr:row>
      <xdr:rowOff>22159</xdr:rowOff>
    </xdr:to>
    <xdr:sp macro="" textlink="">
      <xdr:nvSpPr>
        <xdr:cNvPr id="541" name="楕円 540"/>
        <xdr:cNvSpPr/>
      </xdr:nvSpPr>
      <xdr:spPr>
        <a:xfrm>
          <a:off x="14541500" y="64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13286</xdr:rowOff>
    </xdr:from>
    <xdr:ext cx="534377" cy="259045"/>
    <xdr:sp macro="" textlink="">
      <xdr:nvSpPr>
        <xdr:cNvPr id="542" name="テキスト ボックス 541"/>
        <xdr:cNvSpPr txBox="1"/>
      </xdr:nvSpPr>
      <xdr:spPr>
        <a:xfrm>
          <a:off x="14325111" y="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121773</xdr:rowOff>
    </xdr:from>
    <xdr:to>
      <xdr:col>72</xdr:col>
      <xdr:colOff>38100</xdr:colOff>
      <xdr:row>38</xdr:row>
      <xdr:rowOff>51922</xdr:rowOff>
    </xdr:to>
    <xdr:sp macro="" textlink="">
      <xdr:nvSpPr>
        <xdr:cNvPr id="543" name="楕円 542"/>
        <xdr:cNvSpPr/>
      </xdr:nvSpPr>
      <xdr:spPr>
        <a:xfrm>
          <a:off x="13652500" y="6465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43049</xdr:rowOff>
    </xdr:from>
    <xdr:ext cx="534377" cy="259045"/>
    <xdr:sp macro="" textlink="">
      <xdr:nvSpPr>
        <xdr:cNvPr id="544" name="テキスト ボックス 543"/>
        <xdr:cNvSpPr txBox="1"/>
      </xdr:nvSpPr>
      <xdr:spPr>
        <a:xfrm>
          <a:off x="13436111" y="65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143673</xdr:rowOff>
    </xdr:from>
    <xdr:to>
      <xdr:col>67</xdr:col>
      <xdr:colOff>101600</xdr:colOff>
      <xdr:row>38</xdr:row>
      <xdr:rowOff>73823</xdr:rowOff>
    </xdr:to>
    <xdr:sp macro="" textlink="">
      <xdr:nvSpPr>
        <xdr:cNvPr id="545" name="楕円 544"/>
        <xdr:cNvSpPr/>
      </xdr:nvSpPr>
      <xdr:spPr>
        <a:xfrm>
          <a:off x="12763500" y="648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64950</xdr:rowOff>
    </xdr:from>
    <xdr:ext cx="534377" cy="259045"/>
    <xdr:sp macro="" textlink="">
      <xdr:nvSpPr>
        <xdr:cNvPr id="546" name="テキスト ボックス 545"/>
        <xdr:cNvSpPr txBox="1"/>
      </xdr:nvSpPr>
      <xdr:spPr>
        <a:xfrm>
          <a:off x="12547111" y="65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143553</xdr:rowOff>
    </xdr:from>
    <xdr:to>
      <xdr:col>85</xdr:col>
      <xdr:colOff>127000</xdr:colOff>
      <xdr:row>56</xdr:row>
      <xdr:rowOff>93621</xdr:rowOff>
    </xdr:to>
    <xdr:cxnSp macro="">
      <xdr:nvCxnSpPr>
        <xdr:cNvPr id="578" name="直線コネクタ 577"/>
        <xdr:cNvCxnSpPr/>
      </xdr:nvCxnSpPr>
      <xdr:spPr>
        <a:xfrm>
          <a:off x="15481300" y="8544603"/>
          <a:ext cx="838200" cy="11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143553</xdr:rowOff>
    </xdr:from>
    <xdr:to>
      <xdr:col>81</xdr:col>
      <xdr:colOff>50800</xdr:colOff>
      <xdr:row>56</xdr:row>
      <xdr:rowOff>135242</xdr:rowOff>
    </xdr:to>
    <xdr:cxnSp macro="">
      <xdr:nvCxnSpPr>
        <xdr:cNvPr id="581" name="直線コネクタ 580"/>
        <xdr:cNvCxnSpPr/>
      </xdr:nvCxnSpPr>
      <xdr:spPr>
        <a:xfrm flipV="1">
          <a:off x="14592300" y="8544603"/>
          <a:ext cx="889000" cy="119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135242</xdr:rowOff>
    </xdr:from>
    <xdr:to>
      <xdr:col>76</xdr:col>
      <xdr:colOff>114300</xdr:colOff>
      <xdr:row>57</xdr:row>
      <xdr:rowOff>130115</xdr:rowOff>
    </xdr:to>
    <xdr:cxnSp macro="">
      <xdr:nvCxnSpPr>
        <xdr:cNvPr id="584" name="直線コネクタ 583"/>
        <xdr:cNvCxnSpPr/>
      </xdr:nvCxnSpPr>
      <xdr:spPr>
        <a:xfrm flipV="1">
          <a:off x="13703300" y="9736442"/>
          <a:ext cx="889000" cy="1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167198</xdr:rowOff>
    </xdr:from>
    <xdr:to>
      <xdr:col>71</xdr:col>
      <xdr:colOff>177800</xdr:colOff>
      <xdr:row>57</xdr:row>
      <xdr:rowOff>130115</xdr:rowOff>
    </xdr:to>
    <xdr:cxnSp macro="">
      <xdr:nvCxnSpPr>
        <xdr:cNvPr id="587" name="直線コネクタ 586"/>
        <xdr:cNvCxnSpPr/>
      </xdr:nvCxnSpPr>
      <xdr:spPr>
        <a:xfrm>
          <a:off x="12814300" y="9425498"/>
          <a:ext cx="889000" cy="4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106777</xdr:rowOff>
    </xdr:from>
    <xdr:ext cx="534377" cy="259045"/>
    <xdr:sp macro="" textlink="">
      <xdr:nvSpPr>
        <xdr:cNvPr id="591" name="テキスト ボックス 590"/>
        <xdr:cNvSpPr txBox="1"/>
      </xdr:nvSpPr>
      <xdr:spPr>
        <a:xfrm>
          <a:off x="12547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42821</xdr:rowOff>
    </xdr:from>
    <xdr:to>
      <xdr:col>85</xdr:col>
      <xdr:colOff>177800</xdr:colOff>
      <xdr:row>56</xdr:row>
      <xdr:rowOff>144421</xdr:rowOff>
    </xdr:to>
    <xdr:sp macro="" textlink="">
      <xdr:nvSpPr>
        <xdr:cNvPr id="597" name="楕円 596"/>
        <xdr:cNvSpPr/>
      </xdr:nvSpPr>
      <xdr:spPr>
        <a:xfrm>
          <a:off x="16268700" y="96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65698</xdr:rowOff>
    </xdr:from>
    <xdr:ext cx="534377" cy="259045"/>
    <xdr:sp macro="" textlink="">
      <xdr:nvSpPr>
        <xdr:cNvPr id="598" name="教育費該当値テキスト"/>
        <xdr:cNvSpPr txBox="1"/>
      </xdr:nvSpPr>
      <xdr:spPr>
        <a:xfrm>
          <a:off x="16370300" y="949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92753</xdr:rowOff>
    </xdr:from>
    <xdr:to>
      <xdr:col>81</xdr:col>
      <xdr:colOff>101600</xdr:colOff>
      <xdr:row>50</xdr:row>
      <xdr:rowOff>22903</xdr:rowOff>
    </xdr:to>
    <xdr:sp macro="" textlink="">
      <xdr:nvSpPr>
        <xdr:cNvPr id="599" name="楕円 598"/>
        <xdr:cNvSpPr/>
      </xdr:nvSpPr>
      <xdr:spPr>
        <a:xfrm>
          <a:off x="15430500" y="84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39430</xdr:rowOff>
    </xdr:from>
    <xdr:ext cx="599010" cy="259045"/>
    <xdr:sp macro="" textlink="">
      <xdr:nvSpPr>
        <xdr:cNvPr id="600" name="テキスト ボックス 599"/>
        <xdr:cNvSpPr txBox="1"/>
      </xdr:nvSpPr>
      <xdr:spPr>
        <a:xfrm>
          <a:off x="15181795" y="826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84442</xdr:rowOff>
    </xdr:from>
    <xdr:to>
      <xdr:col>76</xdr:col>
      <xdr:colOff>165100</xdr:colOff>
      <xdr:row>57</xdr:row>
      <xdr:rowOff>14592</xdr:rowOff>
    </xdr:to>
    <xdr:sp macro="" textlink="">
      <xdr:nvSpPr>
        <xdr:cNvPr id="601" name="楕円 600"/>
        <xdr:cNvSpPr/>
      </xdr:nvSpPr>
      <xdr:spPr>
        <a:xfrm>
          <a:off x="145415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5719</xdr:rowOff>
    </xdr:from>
    <xdr:ext cx="534377" cy="259045"/>
    <xdr:sp macro="" textlink="">
      <xdr:nvSpPr>
        <xdr:cNvPr id="602" name="テキスト ボックス 601"/>
        <xdr:cNvSpPr txBox="1"/>
      </xdr:nvSpPr>
      <xdr:spPr>
        <a:xfrm>
          <a:off x="14325111" y="97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79315</xdr:rowOff>
    </xdr:from>
    <xdr:to>
      <xdr:col>72</xdr:col>
      <xdr:colOff>38100</xdr:colOff>
      <xdr:row>58</xdr:row>
      <xdr:rowOff>9465</xdr:rowOff>
    </xdr:to>
    <xdr:sp macro="" textlink="">
      <xdr:nvSpPr>
        <xdr:cNvPr id="603" name="楕円 602"/>
        <xdr:cNvSpPr/>
      </xdr:nvSpPr>
      <xdr:spPr>
        <a:xfrm>
          <a:off x="13652500" y="98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592</xdr:rowOff>
    </xdr:from>
    <xdr:ext cx="534377" cy="259045"/>
    <xdr:sp macro="" textlink="">
      <xdr:nvSpPr>
        <xdr:cNvPr id="604" name="テキスト ボックス 603"/>
        <xdr:cNvSpPr txBox="1"/>
      </xdr:nvSpPr>
      <xdr:spPr>
        <a:xfrm>
          <a:off x="13436111" y="99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116398</xdr:rowOff>
    </xdr:from>
    <xdr:to>
      <xdr:col>67</xdr:col>
      <xdr:colOff>101600</xdr:colOff>
      <xdr:row>55</xdr:row>
      <xdr:rowOff>46548</xdr:rowOff>
    </xdr:to>
    <xdr:sp macro="" textlink="">
      <xdr:nvSpPr>
        <xdr:cNvPr id="605" name="楕円 604"/>
        <xdr:cNvSpPr/>
      </xdr:nvSpPr>
      <xdr:spPr>
        <a:xfrm>
          <a:off x="12763500" y="93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63075</xdr:rowOff>
    </xdr:from>
    <xdr:ext cx="534377" cy="259045"/>
    <xdr:sp macro="" textlink="">
      <xdr:nvSpPr>
        <xdr:cNvPr id="606" name="テキスト ボックス 605"/>
        <xdr:cNvSpPr txBox="1"/>
      </xdr:nvSpPr>
      <xdr:spPr>
        <a:xfrm>
          <a:off x="12547111" y="914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36716</xdr:rowOff>
    </xdr:from>
    <xdr:to>
      <xdr:col>71</xdr:col>
      <xdr:colOff>177800</xdr:colOff>
      <xdr:row>79</xdr:row>
      <xdr:rowOff>44450</xdr:rowOff>
    </xdr:to>
    <xdr:cxnSp macro="">
      <xdr:nvCxnSpPr>
        <xdr:cNvPr id="644" name="直線コネクタ 643"/>
        <xdr:cNvCxnSpPr/>
      </xdr:nvCxnSpPr>
      <xdr:spPr>
        <a:xfrm>
          <a:off x="12814300" y="135812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157366</xdr:rowOff>
    </xdr:from>
    <xdr:to>
      <xdr:col>67</xdr:col>
      <xdr:colOff>101600</xdr:colOff>
      <xdr:row>79</xdr:row>
      <xdr:rowOff>87516</xdr:rowOff>
    </xdr:to>
    <xdr:sp macro="" textlink="">
      <xdr:nvSpPr>
        <xdr:cNvPr id="662" name="楕円 661"/>
        <xdr:cNvSpPr/>
      </xdr:nvSpPr>
      <xdr:spPr>
        <a:xfrm>
          <a:off x="127635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78643</xdr:rowOff>
    </xdr:from>
    <xdr:ext cx="378565" cy="259045"/>
    <xdr:sp macro="" textlink="">
      <xdr:nvSpPr>
        <xdr:cNvPr id="663" name="テキスト ボックス 662"/>
        <xdr:cNvSpPr txBox="1"/>
      </xdr:nvSpPr>
      <xdr:spPr>
        <a:xfrm>
          <a:off x="12625017" y="1362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148126</xdr:rowOff>
    </xdr:from>
    <xdr:to>
      <xdr:col>85</xdr:col>
      <xdr:colOff>127000</xdr:colOff>
      <xdr:row>96</xdr:row>
      <xdr:rowOff>168047</xdr:rowOff>
    </xdr:to>
    <xdr:cxnSp macro="">
      <xdr:nvCxnSpPr>
        <xdr:cNvPr id="694" name="直線コネクタ 693"/>
        <xdr:cNvCxnSpPr/>
      </xdr:nvCxnSpPr>
      <xdr:spPr>
        <a:xfrm flipV="1">
          <a:off x="15481300" y="16607326"/>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168047</xdr:rowOff>
    </xdr:from>
    <xdr:to>
      <xdr:col>81</xdr:col>
      <xdr:colOff>50800</xdr:colOff>
      <xdr:row>97</xdr:row>
      <xdr:rowOff>4728</xdr:rowOff>
    </xdr:to>
    <xdr:cxnSp macro="">
      <xdr:nvCxnSpPr>
        <xdr:cNvPr id="697" name="直線コネクタ 696"/>
        <xdr:cNvCxnSpPr/>
      </xdr:nvCxnSpPr>
      <xdr:spPr>
        <a:xfrm flipV="1">
          <a:off x="14592300" y="16627247"/>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924</xdr:rowOff>
    </xdr:from>
    <xdr:to>
      <xdr:col>76</xdr:col>
      <xdr:colOff>114300</xdr:colOff>
      <xdr:row>97</xdr:row>
      <xdr:rowOff>4728</xdr:rowOff>
    </xdr:to>
    <xdr:cxnSp macro="">
      <xdr:nvCxnSpPr>
        <xdr:cNvPr id="700" name="直線コネクタ 699"/>
        <xdr:cNvCxnSpPr/>
      </xdr:nvCxnSpPr>
      <xdr:spPr>
        <a:xfrm>
          <a:off x="13703300" y="16631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xdr:rowOff>
    </xdr:from>
    <xdr:to>
      <xdr:col>71</xdr:col>
      <xdr:colOff>177800</xdr:colOff>
      <xdr:row>97</xdr:row>
      <xdr:rowOff>23523</xdr:rowOff>
    </xdr:to>
    <xdr:cxnSp macro="">
      <xdr:nvCxnSpPr>
        <xdr:cNvPr id="703" name="直線コネクタ 702"/>
        <xdr:cNvCxnSpPr/>
      </xdr:nvCxnSpPr>
      <xdr:spPr>
        <a:xfrm flipV="1">
          <a:off x="12814300" y="1663157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97326</xdr:rowOff>
    </xdr:from>
    <xdr:to>
      <xdr:col>85</xdr:col>
      <xdr:colOff>177800</xdr:colOff>
      <xdr:row>97</xdr:row>
      <xdr:rowOff>27476</xdr:rowOff>
    </xdr:to>
    <xdr:sp macro="" textlink="">
      <xdr:nvSpPr>
        <xdr:cNvPr id="713" name="楕円 712"/>
        <xdr:cNvSpPr/>
      </xdr:nvSpPr>
      <xdr:spPr>
        <a:xfrm>
          <a:off x="16268700" y="165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75753</xdr:rowOff>
    </xdr:from>
    <xdr:ext cx="534377" cy="259045"/>
    <xdr:sp macro="" textlink="">
      <xdr:nvSpPr>
        <xdr:cNvPr id="714" name="公債費該当値テキスト"/>
        <xdr:cNvSpPr txBox="1"/>
      </xdr:nvSpPr>
      <xdr:spPr>
        <a:xfrm>
          <a:off x="16370300" y="165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117247</xdr:rowOff>
    </xdr:from>
    <xdr:to>
      <xdr:col>81</xdr:col>
      <xdr:colOff>101600</xdr:colOff>
      <xdr:row>97</xdr:row>
      <xdr:rowOff>47397</xdr:rowOff>
    </xdr:to>
    <xdr:sp macro="" textlink="">
      <xdr:nvSpPr>
        <xdr:cNvPr id="715" name="楕円 714"/>
        <xdr:cNvSpPr/>
      </xdr:nvSpPr>
      <xdr:spPr>
        <a:xfrm>
          <a:off x="15430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38524</xdr:rowOff>
    </xdr:from>
    <xdr:ext cx="534377" cy="259045"/>
    <xdr:sp macro="" textlink="">
      <xdr:nvSpPr>
        <xdr:cNvPr id="716" name="テキスト ボックス 715"/>
        <xdr:cNvSpPr txBox="1"/>
      </xdr:nvSpPr>
      <xdr:spPr>
        <a:xfrm>
          <a:off x="15214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125378</xdr:rowOff>
    </xdr:from>
    <xdr:to>
      <xdr:col>76</xdr:col>
      <xdr:colOff>165100</xdr:colOff>
      <xdr:row>97</xdr:row>
      <xdr:rowOff>55528</xdr:rowOff>
    </xdr:to>
    <xdr:sp macro="" textlink="">
      <xdr:nvSpPr>
        <xdr:cNvPr id="717" name="楕円 716"/>
        <xdr:cNvSpPr/>
      </xdr:nvSpPr>
      <xdr:spPr>
        <a:xfrm>
          <a:off x="14541500" y="165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46655</xdr:rowOff>
    </xdr:from>
    <xdr:ext cx="534377" cy="259045"/>
    <xdr:sp macro="" textlink="">
      <xdr:nvSpPr>
        <xdr:cNvPr id="718" name="テキスト ボックス 717"/>
        <xdr:cNvSpPr txBox="1"/>
      </xdr:nvSpPr>
      <xdr:spPr>
        <a:xfrm>
          <a:off x="14325111" y="1667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121574</xdr:rowOff>
    </xdr:from>
    <xdr:to>
      <xdr:col>72</xdr:col>
      <xdr:colOff>38100</xdr:colOff>
      <xdr:row>97</xdr:row>
      <xdr:rowOff>51724</xdr:rowOff>
    </xdr:to>
    <xdr:sp macro="" textlink="">
      <xdr:nvSpPr>
        <xdr:cNvPr id="719" name="楕円 718"/>
        <xdr:cNvSpPr/>
      </xdr:nvSpPr>
      <xdr:spPr>
        <a:xfrm>
          <a:off x="13652500" y="1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42851</xdr:rowOff>
    </xdr:from>
    <xdr:ext cx="534377" cy="259045"/>
    <xdr:sp macro="" textlink="">
      <xdr:nvSpPr>
        <xdr:cNvPr id="720" name="テキスト ボックス 719"/>
        <xdr:cNvSpPr txBox="1"/>
      </xdr:nvSpPr>
      <xdr:spPr>
        <a:xfrm>
          <a:off x="13436111" y="166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144173</xdr:rowOff>
    </xdr:from>
    <xdr:to>
      <xdr:col>67</xdr:col>
      <xdr:colOff>101600</xdr:colOff>
      <xdr:row>97</xdr:row>
      <xdr:rowOff>74323</xdr:rowOff>
    </xdr:to>
    <xdr:sp macro="" textlink="">
      <xdr:nvSpPr>
        <xdr:cNvPr id="721" name="楕円 720"/>
        <xdr:cNvSpPr/>
      </xdr:nvSpPr>
      <xdr:spPr>
        <a:xfrm>
          <a:off x="12763500" y="166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65450</xdr:rowOff>
    </xdr:from>
    <xdr:ext cx="534377" cy="259045"/>
    <xdr:sp macro="" textlink="">
      <xdr:nvSpPr>
        <xdr:cNvPr id="722" name="テキスト ボックス 721"/>
        <xdr:cNvSpPr txBox="1"/>
      </xdr:nvSpPr>
      <xdr:spPr>
        <a:xfrm>
          <a:off x="12547111" y="166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145,082</a:t>
          </a:r>
          <a:r>
            <a:rPr kumimoji="1" lang="ja-JP" altLang="en-US" sz="1300">
              <a:latin typeface="ＭＳ Ｐゴシック" panose="020B0600070205080204" pitchFamily="50" charset="-128"/>
              <a:ea typeface="ＭＳ Ｐゴシック" panose="020B0600070205080204" pitchFamily="50" charset="-128"/>
            </a:rPr>
            <a:t>円となっており、昨年度数値及び類似団体平均を大きく上回った。これは、ふるさと納税関連委託料とふるさと支援まちづくり基金積立金の大幅な増が主な要因である。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26,154</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これは、池田町は農村部であることから農地費の割合が類似団体と比べて高いこと、また、林野面積が総土地面積に対して４割を占めていることから、林業費にかかる費用の割合も類似団体と比べて高いことが主な要因である。今後は森林吸収源対策等の推進もあり、林業費の増加が見込まれることから、事業の見直し等により住民一人当たりのコストを増加させないように努めていく。</a:t>
          </a:r>
        </a:p>
        <a:p>
          <a:r>
            <a:rPr kumimoji="1" lang="ja-JP" altLang="en-US" sz="1300">
              <a:latin typeface="ＭＳ Ｐゴシック" panose="020B0600070205080204" pitchFamily="50" charset="-128"/>
              <a:ea typeface="ＭＳ Ｐゴシック" panose="020B0600070205080204" pitchFamily="50" charset="-128"/>
            </a:rPr>
            <a:t>　教育費は昨年度に比べ住民一人当たりのコストが</a:t>
          </a:r>
          <a:r>
            <a:rPr kumimoji="1" lang="en-US" altLang="ja-JP" sz="1300">
              <a:latin typeface="ＭＳ Ｐゴシック" panose="020B0600070205080204" pitchFamily="50" charset="-128"/>
              <a:ea typeface="ＭＳ Ｐゴシック" panose="020B0600070205080204" pitchFamily="50" charset="-128"/>
            </a:rPr>
            <a:t>70,442</a:t>
          </a:r>
          <a:r>
            <a:rPr kumimoji="1" lang="ja-JP" altLang="en-US" sz="1300">
              <a:latin typeface="ＭＳ Ｐゴシック" panose="020B0600070205080204" pitchFamily="50" charset="-128"/>
              <a:ea typeface="ＭＳ Ｐゴシック" panose="020B0600070205080204" pitchFamily="50" charset="-128"/>
            </a:rPr>
            <a:t>円減少した。これは、給食センターの建設事業完了により普通建設事業費が減少したことが主な要因である。今後、中学校の大規模改修事業が控えているため、事業を適切に執行しながら歳出を抑制し、類似団体の平均を超えることの無いように努めていく。</a:t>
          </a:r>
        </a:p>
        <a:p>
          <a:r>
            <a:rPr kumimoji="1" lang="ja-JP" altLang="en-US" sz="1300">
              <a:latin typeface="ＭＳ Ｐゴシック" panose="020B0600070205080204" pitchFamily="50" charset="-128"/>
              <a:ea typeface="ＭＳ Ｐゴシック" panose="020B0600070205080204" pitchFamily="50" charset="-128"/>
            </a:rPr>
            <a:t>　土木費は類似団体平均を下回っており、昨年度に引き続いて低い水準にある。今後も新規事業を極力抑えることで普通建設事業費の削減に努め、現在の水準を維持していく。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年度の財政調整基金残高に対する標準財政規模比は</a:t>
          </a:r>
          <a:r>
            <a:rPr kumimoji="1" lang="en-US" altLang="ja-JP" sz="1400">
              <a:latin typeface="ＭＳ ゴシック" pitchFamily="49" charset="-128"/>
              <a:ea typeface="ＭＳ ゴシック" pitchFamily="49" charset="-128"/>
            </a:rPr>
            <a:t>29.21%</a:t>
          </a:r>
          <a:r>
            <a:rPr kumimoji="1" lang="ja-JP" altLang="en-US" sz="1400">
              <a:latin typeface="ＭＳ ゴシック" pitchFamily="49" charset="-128"/>
              <a:ea typeface="ＭＳ ゴシック" pitchFamily="49" charset="-128"/>
            </a:rPr>
            <a:t>と悪化し、実質単年度収支も</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年連続で赤字となっている。これは、中学校の大規模改修事業や子育て就労応援センター建設事業など臨時の財政需要が重なったためである。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年度の財政調整基金残高が約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百万円と減少しているため、今後は大きな事業でもない限り極力取り崩しをやめ、</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億円を下回らないように努めていく。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4043_&#27744;&#30000;&#30010;_2017/&#12304;&#36001;&#25919;&#29366;&#27841;&#36039;&#26009;&#38598;&#12305;_214043_&#27744;&#30000;&#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54.8</v>
          </cell>
          <cell r="CN51">
            <v>78.900000000000006</v>
          </cell>
          <cell r="CV51">
            <v>69.8</v>
          </cell>
        </row>
        <row r="53">
          <cell r="CF53">
            <v>56.9</v>
          </cell>
          <cell r="CN53">
            <v>57.4</v>
          </cell>
          <cell r="CV53">
            <v>57.7</v>
          </cell>
        </row>
        <row r="55">
          <cell r="AN55" t="str">
            <v>類似団体内平均値</v>
          </cell>
          <cell r="CF55">
            <v>20.2</v>
          </cell>
          <cell r="CN55">
            <v>15.5</v>
          </cell>
          <cell r="CV55">
            <v>14</v>
          </cell>
        </row>
        <row r="57">
          <cell r="CF57">
            <v>54.5</v>
          </cell>
          <cell r="CN57">
            <v>57.7</v>
          </cell>
          <cell r="CV57">
            <v>57</v>
          </cell>
        </row>
        <row r="72">
          <cell r="BP72" t="str">
            <v>H25</v>
          </cell>
          <cell r="BX72" t="str">
            <v>H26</v>
          </cell>
          <cell r="CF72" t="str">
            <v>H27</v>
          </cell>
          <cell r="CN72" t="str">
            <v>H28</v>
          </cell>
          <cell r="CV72" t="str">
            <v>H29</v>
          </cell>
        </row>
        <row r="73">
          <cell r="AN73" t="str">
            <v>当該団体値</v>
          </cell>
          <cell r="BP73">
            <v>53.4</v>
          </cell>
          <cell r="BX73">
            <v>56.8</v>
          </cell>
          <cell r="CF73">
            <v>54.8</v>
          </cell>
          <cell r="CN73">
            <v>78.900000000000006</v>
          </cell>
          <cell r="CV73">
            <v>69.8</v>
          </cell>
        </row>
        <row r="75">
          <cell r="BP75">
            <v>9.5</v>
          </cell>
          <cell r="BX75">
            <v>8.8000000000000007</v>
          </cell>
          <cell r="CF75">
            <v>8.1</v>
          </cell>
          <cell r="CN75">
            <v>7.7</v>
          </cell>
          <cell r="CV75">
            <v>7.5</v>
          </cell>
        </row>
        <row r="77">
          <cell r="AN77" t="str">
            <v>類似団体内平均値</v>
          </cell>
          <cell r="BP77">
            <v>37</v>
          </cell>
          <cell r="BX77">
            <v>27.8</v>
          </cell>
          <cell r="CF77">
            <v>20.2</v>
          </cell>
          <cell r="CN77">
            <v>15.5</v>
          </cell>
          <cell r="CV77">
            <v>14</v>
          </cell>
        </row>
        <row r="79">
          <cell r="BP79">
            <v>9.4</v>
          </cell>
          <cell r="BX79">
            <v>8.1</v>
          </cell>
          <cell r="CF79">
            <v>7.1</v>
          </cell>
          <cell r="CN79">
            <v>6.6</v>
          </cell>
          <cell r="CV79">
            <v>6.5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N1" zoomScale="90" zoomScaleNormal="90" workbookViewId="0">
      <selection activeCell="AY15" sqref="AY15:BM1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11261690</v>
      </c>
      <c r="BO4" s="372"/>
      <c r="BP4" s="372"/>
      <c r="BQ4" s="372"/>
      <c r="BR4" s="372"/>
      <c r="BS4" s="372"/>
      <c r="BT4" s="372"/>
      <c r="BU4" s="373"/>
      <c r="BV4" s="371">
        <v>11006112</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5.5</v>
      </c>
      <c r="CU4" s="378"/>
      <c r="CV4" s="378"/>
      <c r="CW4" s="378"/>
      <c r="CX4" s="378"/>
      <c r="CY4" s="378"/>
      <c r="CZ4" s="378"/>
      <c r="DA4" s="379"/>
      <c r="DB4" s="377">
        <v>6.5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10920243</v>
      </c>
      <c r="BO5" s="409"/>
      <c r="BP5" s="409"/>
      <c r="BQ5" s="409"/>
      <c r="BR5" s="409"/>
      <c r="BS5" s="409"/>
      <c r="BT5" s="409"/>
      <c r="BU5" s="410"/>
      <c r="BV5" s="408">
        <v>10658909</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78.900000000000006</v>
      </c>
      <c r="CU5" s="406"/>
      <c r="CV5" s="406"/>
      <c r="CW5" s="406"/>
      <c r="CX5" s="406"/>
      <c r="CY5" s="406"/>
      <c r="CZ5" s="406"/>
      <c r="DA5" s="407"/>
      <c r="DB5" s="405">
        <v>78.900000000000006</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94</v>
      </c>
      <c r="AV6" s="441"/>
      <c r="AW6" s="441"/>
      <c r="AX6" s="441"/>
      <c r="AY6" s="442" t="s">
        <v>95</v>
      </c>
      <c r="AZ6" s="443"/>
      <c r="BA6" s="443"/>
      <c r="BB6" s="443"/>
      <c r="BC6" s="443"/>
      <c r="BD6" s="443"/>
      <c r="BE6" s="443"/>
      <c r="BF6" s="443"/>
      <c r="BG6" s="443"/>
      <c r="BH6" s="443"/>
      <c r="BI6" s="443"/>
      <c r="BJ6" s="443"/>
      <c r="BK6" s="443"/>
      <c r="BL6" s="443"/>
      <c r="BM6" s="444"/>
      <c r="BN6" s="408">
        <v>341447</v>
      </c>
      <c r="BO6" s="409"/>
      <c r="BP6" s="409"/>
      <c r="BQ6" s="409"/>
      <c r="BR6" s="409"/>
      <c r="BS6" s="409"/>
      <c r="BT6" s="409"/>
      <c r="BU6" s="410"/>
      <c r="BV6" s="408">
        <v>347203</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84.7</v>
      </c>
      <c r="CU6" s="446"/>
      <c r="CV6" s="446"/>
      <c r="CW6" s="446"/>
      <c r="CX6" s="446"/>
      <c r="CY6" s="446"/>
      <c r="CZ6" s="446"/>
      <c r="DA6" s="447"/>
      <c r="DB6" s="445">
        <v>84.2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45246</v>
      </c>
      <c r="BO7" s="409"/>
      <c r="BP7" s="409"/>
      <c r="BQ7" s="409"/>
      <c r="BR7" s="409"/>
      <c r="BS7" s="409"/>
      <c r="BT7" s="409"/>
      <c r="BU7" s="410"/>
      <c r="BV7" s="408">
        <v>253</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5406583</v>
      </c>
      <c r="CU7" s="409"/>
      <c r="CV7" s="409"/>
      <c r="CW7" s="409"/>
      <c r="CX7" s="409"/>
      <c r="CY7" s="409"/>
      <c r="CZ7" s="409"/>
      <c r="DA7" s="410"/>
      <c r="DB7" s="408">
        <v>5371406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296201</v>
      </c>
      <c r="BO8" s="409"/>
      <c r="BP8" s="409"/>
      <c r="BQ8" s="409"/>
      <c r="BR8" s="409"/>
      <c r="BS8" s="409"/>
      <c r="BT8" s="409"/>
      <c r="BU8" s="410"/>
      <c r="BV8" s="408">
        <v>346950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0.64</v>
      </c>
      <c r="CU8" s="449"/>
      <c r="CV8" s="449"/>
      <c r="CW8" s="449"/>
      <c r="CX8" s="449"/>
      <c r="CY8" s="449"/>
      <c r="CZ8" s="449"/>
      <c r="DA8" s="450"/>
      <c r="DB8" s="448">
        <v>0.64</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24347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-50749</v>
      </c>
      <c r="BO9" s="409"/>
      <c r="BP9" s="409"/>
      <c r="BQ9" s="409"/>
      <c r="BR9" s="409"/>
      <c r="BS9" s="409"/>
      <c r="BT9" s="409"/>
      <c r="BU9" s="410"/>
      <c r="BV9" s="408">
        <v>-63683</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11</v>
      </c>
      <c r="CU9" s="406"/>
      <c r="CV9" s="406"/>
      <c r="CW9" s="406"/>
      <c r="CX9" s="406"/>
      <c r="CY9" s="406"/>
      <c r="CZ9" s="406"/>
      <c r="DA9" s="407"/>
      <c r="DB9" s="405">
        <v>10.3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24980</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86</v>
      </c>
      <c r="AV10" s="441"/>
      <c r="AW10" s="441"/>
      <c r="AX10" s="441"/>
      <c r="AY10" s="442" t="s">
        <v>114</v>
      </c>
      <c r="AZ10" s="443"/>
      <c r="BA10" s="443"/>
      <c r="BB10" s="443"/>
      <c r="BC10" s="443"/>
      <c r="BD10" s="443"/>
      <c r="BE10" s="443"/>
      <c r="BF10" s="443"/>
      <c r="BG10" s="443"/>
      <c r="BH10" s="443"/>
      <c r="BI10" s="443"/>
      <c r="BJ10" s="443"/>
      <c r="BK10" s="443"/>
      <c r="BL10" s="443"/>
      <c r="BM10" s="444"/>
      <c r="BN10" s="408">
        <v>182289</v>
      </c>
      <c r="BO10" s="409"/>
      <c r="BP10" s="409"/>
      <c r="BQ10" s="409"/>
      <c r="BR10" s="409"/>
      <c r="BS10" s="409"/>
      <c r="BT10" s="409"/>
      <c r="BU10" s="410"/>
      <c r="BV10" s="408">
        <v>256428</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86</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24231</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86</v>
      </c>
      <c r="AV12" s="441"/>
      <c r="AW12" s="441"/>
      <c r="AX12" s="441"/>
      <c r="AY12" s="442" t="s">
        <v>127</v>
      </c>
      <c r="AZ12" s="443"/>
      <c r="BA12" s="443"/>
      <c r="BB12" s="443"/>
      <c r="BC12" s="443"/>
      <c r="BD12" s="443"/>
      <c r="BE12" s="443"/>
      <c r="BF12" s="443"/>
      <c r="BG12" s="443"/>
      <c r="BH12" s="443"/>
      <c r="BI12" s="443"/>
      <c r="BJ12" s="443"/>
      <c r="BK12" s="443"/>
      <c r="BL12" s="443"/>
      <c r="BM12" s="444"/>
      <c r="BN12" s="408">
        <v>200000</v>
      </c>
      <c r="BO12" s="409"/>
      <c r="BP12" s="409"/>
      <c r="BQ12" s="409"/>
      <c r="BR12" s="409"/>
      <c r="BS12" s="409"/>
      <c r="BT12" s="409"/>
      <c r="BU12" s="410"/>
      <c r="BV12" s="408">
        <v>300000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23866</v>
      </c>
      <c r="S13" s="490"/>
      <c r="T13" s="490"/>
      <c r="U13" s="490"/>
      <c r="V13" s="491"/>
      <c r="W13" s="424" t="s">
        <v>130</v>
      </c>
      <c r="X13" s="425"/>
      <c r="Y13" s="425"/>
      <c r="Z13" s="425"/>
      <c r="AA13" s="425"/>
      <c r="AB13" s="415"/>
      <c r="AC13" s="459">
        <v>459</v>
      </c>
      <c r="AD13" s="460"/>
      <c r="AE13" s="460"/>
      <c r="AF13" s="460"/>
      <c r="AG13" s="499"/>
      <c r="AH13" s="459">
        <v>428</v>
      </c>
      <c r="AI13" s="460"/>
      <c r="AJ13" s="460"/>
      <c r="AK13" s="460"/>
      <c r="AL13" s="461"/>
      <c r="AM13" s="437" t="s">
        <v>131</v>
      </c>
      <c r="AN13" s="438"/>
      <c r="AO13" s="438"/>
      <c r="AP13" s="438"/>
      <c r="AQ13" s="438"/>
      <c r="AR13" s="438"/>
      <c r="AS13" s="438"/>
      <c r="AT13" s="439"/>
      <c r="AU13" s="440" t="s">
        <v>109</v>
      </c>
      <c r="AV13" s="441"/>
      <c r="AW13" s="441"/>
      <c r="AX13" s="441"/>
      <c r="AY13" s="442" t="s">
        <v>132</v>
      </c>
      <c r="AZ13" s="443"/>
      <c r="BA13" s="443"/>
      <c r="BB13" s="443"/>
      <c r="BC13" s="443"/>
      <c r="BD13" s="443"/>
      <c r="BE13" s="443"/>
      <c r="BF13" s="443"/>
      <c r="BG13" s="443"/>
      <c r="BH13" s="443"/>
      <c r="BI13" s="443"/>
      <c r="BJ13" s="443"/>
      <c r="BK13" s="443"/>
      <c r="BL13" s="443"/>
      <c r="BM13" s="444"/>
      <c r="BN13" s="408">
        <v>-68460</v>
      </c>
      <c r="BO13" s="409"/>
      <c r="BP13" s="409"/>
      <c r="BQ13" s="409"/>
      <c r="BR13" s="409"/>
      <c r="BS13" s="409"/>
      <c r="BT13" s="409"/>
      <c r="BU13" s="410"/>
      <c r="BV13" s="408">
        <v>-107255</v>
      </c>
      <c r="BW13" s="409"/>
      <c r="BX13" s="409"/>
      <c r="BY13" s="409"/>
      <c r="BZ13" s="409"/>
      <c r="CA13" s="409"/>
      <c r="CB13" s="409"/>
      <c r="CC13" s="410"/>
      <c r="CD13" s="411" t="s">
        <v>133</v>
      </c>
      <c r="CE13" s="412"/>
      <c r="CF13" s="412"/>
      <c r="CG13" s="412"/>
      <c r="CH13" s="412"/>
      <c r="CI13" s="412"/>
      <c r="CJ13" s="412"/>
      <c r="CK13" s="412"/>
      <c r="CL13" s="412"/>
      <c r="CM13" s="412"/>
      <c r="CN13" s="412"/>
      <c r="CO13" s="412"/>
      <c r="CP13" s="412"/>
      <c r="CQ13" s="412"/>
      <c r="CR13" s="412"/>
      <c r="CS13" s="413"/>
      <c r="CT13" s="405">
        <v>7.5</v>
      </c>
      <c r="CU13" s="406"/>
      <c r="CV13" s="406"/>
      <c r="CW13" s="406"/>
      <c r="CX13" s="406"/>
      <c r="CY13" s="406"/>
      <c r="CZ13" s="406"/>
      <c r="DA13" s="407"/>
      <c r="DB13" s="405">
        <v>7.7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134</v>
      </c>
      <c r="M14" s="487"/>
      <c r="N14" s="487"/>
      <c r="O14" s="487"/>
      <c r="P14" s="487"/>
      <c r="Q14" s="488"/>
      <c r="R14" s="489">
        <v>24390</v>
      </c>
      <c r="S14" s="490"/>
      <c r="T14" s="490"/>
      <c r="U14" s="490"/>
      <c r="V14" s="491"/>
      <c r="W14" s="398"/>
      <c r="X14" s="399"/>
      <c r="Y14" s="399"/>
      <c r="Z14" s="399"/>
      <c r="AA14" s="399"/>
      <c r="AB14" s="388"/>
      <c r="AC14" s="492">
        <v>3.9</v>
      </c>
      <c r="AD14" s="493"/>
      <c r="AE14" s="493"/>
      <c r="AF14" s="493"/>
      <c r="AG14" s="494"/>
      <c r="AH14" s="492">
        <v>3.6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135</v>
      </c>
      <c r="CE14" s="501"/>
      <c r="CF14" s="501"/>
      <c r="CG14" s="501"/>
      <c r="CH14" s="501"/>
      <c r="CI14" s="501"/>
      <c r="CJ14" s="501"/>
      <c r="CK14" s="501"/>
      <c r="CL14" s="501"/>
      <c r="CM14" s="501"/>
      <c r="CN14" s="501"/>
      <c r="CO14" s="501"/>
      <c r="CP14" s="501"/>
      <c r="CQ14" s="501"/>
      <c r="CR14" s="501"/>
      <c r="CS14" s="502"/>
      <c r="CT14" s="503">
        <v>69.8</v>
      </c>
      <c r="CU14" s="504"/>
      <c r="CV14" s="504"/>
      <c r="CW14" s="504"/>
      <c r="CX14" s="504"/>
      <c r="CY14" s="504"/>
      <c r="CZ14" s="504"/>
      <c r="DA14" s="505"/>
      <c r="DB14" s="503">
        <v>78.900000000000006</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129</v>
      </c>
      <c r="N15" s="497"/>
      <c r="O15" s="497"/>
      <c r="P15" s="497"/>
      <c r="Q15" s="498"/>
      <c r="R15" s="489">
        <v>24079</v>
      </c>
      <c r="S15" s="490"/>
      <c r="T15" s="490"/>
      <c r="U15" s="490"/>
      <c r="V15" s="491"/>
      <c r="W15" s="424" t="s">
        <v>136</v>
      </c>
      <c r="X15" s="425"/>
      <c r="Y15" s="425"/>
      <c r="Z15" s="425"/>
      <c r="AA15" s="425"/>
      <c r="AB15" s="415"/>
      <c r="AC15" s="459">
        <v>4552</v>
      </c>
      <c r="AD15" s="460"/>
      <c r="AE15" s="460"/>
      <c r="AF15" s="460"/>
      <c r="AG15" s="499"/>
      <c r="AH15" s="459">
        <v>4818</v>
      </c>
      <c r="AI15" s="460"/>
      <c r="AJ15" s="460"/>
      <c r="AK15" s="460"/>
      <c r="AL15" s="461"/>
      <c r="AM15" s="437"/>
      <c r="AN15" s="438"/>
      <c r="AO15" s="438"/>
      <c r="AP15" s="438"/>
      <c r="AQ15" s="438"/>
      <c r="AR15" s="438"/>
      <c r="AS15" s="438"/>
      <c r="AT15" s="439"/>
      <c r="AU15" s="440"/>
      <c r="AV15" s="441"/>
      <c r="AW15" s="441"/>
      <c r="AX15" s="441"/>
      <c r="AY15" s="368" t="s">
        <v>137</v>
      </c>
      <c r="AZ15" s="369"/>
      <c r="BA15" s="369"/>
      <c r="BB15" s="369"/>
      <c r="BC15" s="369"/>
      <c r="BD15" s="369"/>
      <c r="BE15" s="369"/>
      <c r="BF15" s="369"/>
      <c r="BG15" s="369"/>
      <c r="BH15" s="369"/>
      <c r="BI15" s="369"/>
      <c r="BJ15" s="369"/>
      <c r="BK15" s="369"/>
      <c r="BL15" s="369"/>
      <c r="BM15" s="370"/>
      <c r="BN15" s="371">
        <v>2736986</v>
      </c>
      <c r="BO15" s="372"/>
      <c r="BP15" s="372"/>
      <c r="BQ15" s="372"/>
      <c r="BR15" s="372"/>
      <c r="BS15" s="372"/>
      <c r="BT15" s="372"/>
      <c r="BU15" s="373"/>
      <c r="BV15" s="371">
        <v>2761533</v>
      </c>
      <c r="BW15" s="372"/>
      <c r="BX15" s="372"/>
      <c r="BY15" s="372"/>
      <c r="BZ15" s="372"/>
      <c r="CA15" s="372"/>
      <c r="CB15" s="372"/>
      <c r="CC15" s="373"/>
      <c r="CD15" s="506" t="s">
        <v>138</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139</v>
      </c>
      <c r="M16" s="517"/>
      <c r="N16" s="517"/>
      <c r="O16" s="517"/>
      <c r="P16" s="517"/>
      <c r="Q16" s="518"/>
      <c r="R16" s="509" t="s">
        <v>140</v>
      </c>
      <c r="S16" s="510"/>
      <c r="T16" s="510"/>
      <c r="U16" s="510"/>
      <c r="V16" s="511"/>
      <c r="W16" s="398"/>
      <c r="X16" s="399"/>
      <c r="Y16" s="399"/>
      <c r="Z16" s="399"/>
      <c r="AA16" s="399"/>
      <c r="AB16" s="388"/>
      <c r="AC16" s="492">
        <v>38.799999999999997</v>
      </c>
      <c r="AD16" s="493"/>
      <c r="AE16" s="493"/>
      <c r="AF16" s="493"/>
      <c r="AG16" s="494"/>
      <c r="AH16" s="492">
        <v>40.700000000000003</v>
      </c>
      <c r="AI16" s="493"/>
      <c r="AJ16" s="493"/>
      <c r="AK16" s="493"/>
      <c r="AL16" s="495"/>
      <c r="AM16" s="437"/>
      <c r="AN16" s="438"/>
      <c r="AO16" s="438"/>
      <c r="AP16" s="438"/>
      <c r="AQ16" s="438"/>
      <c r="AR16" s="438"/>
      <c r="AS16" s="438"/>
      <c r="AT16" s="439"/>
      <c r="AU16" s="440"/>
      <c r="AV16" s="441"/>
      <c r="AW16" s="441"/>
      <c r="AX16" s="441"/>
      <c r="AY16" s="442" t="s">
        <v>141</v>
      </c>
      <c r="AZ16" s="443"/>
      <c r="BA16" s="443"/>
      <c r="BB16" s="443"/>
      <c r="BC16" s="443"/>
      <c r="BD16" s="443"/>
      <c r="BE16" s="443"/>
      <c r="BF16" s="443"/>
      <c r="BG16" s="443"/>
      <c r="BH16" s="443"/>
      <c r="BI16" s="443"/>
      <c r="BJ16" s="443"/>
      <c r="BK16" s="443"/>
      <c r="BL16" s="443"/>
      <c r="BM16" s="444"/>
      <c r="BN16" s="408">
        <v>4309539</v>
      </c>
      <c r="BO16" s="409"/>
      <c r="BP16" s="409"/>
      <c r="BQ16" s="409"/>
      <c r="BR16" s="409"/>
      <c r="BS16" s="409"/>
      <c r="BT16" s="409"/>
      <c r="BU16" s="410"/>
      <c r="BV16" s="408">
        <v>4294931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142</v>
      </c>
      <c r="N17" s="513"/>
      <c r="O17" s="513"/>
      <c r="P17" s="513"/>
      <c r="Q17" s="514"/>
      <c r="R17" s="509" t="s">
        <v>143</v>
      </c>
      <c r="S17" s="510"/>
      <c r="T17" s="510"/>
      <c r="U17" s="510"/>
      <c r="V17" s="511"/>
      <c r="W17" s="424" t="s">
        <v>144</v>
      </c>
      <c r="X17" s="425"/>
      <c r="Y17" s="425"/>
      <c r="Z17" s="425"/>
      <c r="AA17" s="425"/>
      <c r="AB17" s="415"/>
      <c r="AC17" s="459">
        <v>6714</v>
      </c>
      <c r="AD17" s="460"/>
      <c r="AE17" s="460"/>
      <c r="AF17" s="460"/>
      <c r="AG17" s="499"/>
      <c r="AH17" s="459">
        <v>6583</v>
      </c>
      <c r="AI17" s="460"/>
      <c r="AJ17" s="460"/>
      <c r="AK17" s="460"/>
      <c r="AL17" s="461"/>
      <c r="AM17" s="437"/>
      <c r="AN17" s="438"/>
      <c r="AO17" s="438"/>
      <c r="AP17" s="438"/>
      <c r="AQ17" s="438"/>
      <c r="AR17" s="438"/>
      <c r="AS17" s="438"/>
      <c r="AT17" s="439"/>
      <c r="AU17" s="440"/>
      <c r="AV17" s="441"/>
      <c r="AW17" s="441"/>
      <c r="AX17" s="441"/>
      <c r="AY17" s="442" t="s">
        <v>145</v>
      </c>
      <c r="AZ17" s="443"/>
      <c r="BA17" s="443"/>
      <c r="BB17" s="443"/>
      <c r="BC17" s="443"/>
      <c r="BD17" s="443"/>
      <c r="BE17" s="443"/>
      <c r="BF17" s="443"/>
      <c r="BG17" s="443"/>
      <c r="BH17" s="443"/>
      <c r="BI17" s="443"/>
      <c r="BJ17" s="443"/>
      <c r="BK17" s="443"/>
      <c r="BL17" s="443"/>
      <c r="BM17" s="444"/>
      <c r="BN17" s="408">
        <v>3459101</v>
      </c>
      <c r="BO17" s="409"/>
      <c r="BP17" s="409"/>
      <c r="BQ17" s="409"/>
      <c r="BR17" s="409"/>
      <c r="BS17" s="409"/>
      <c r="BT17" s="409"/>
      <c r="BU17" s="410"/>
      <c r="BV17" s="408">
        <v>3498786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146</v>
      </c>
      <c r="C18" s="451"/>
      <c r="D18" s="451"/>
      <c r="E18" s="520"/>
      <c r="F18" s="520"/>
      <c r="G18" s="520"/>
      <c r="H18" s="520"/>
      <c r="I18" s="520"/>
      <c r="J18" s="520"/>
      <c r="K18" s="520"/>
      <c r="L18" s="521">
        <v>38.799999999999997</v>
      </c>
      <c r="M18" s="521"/>
      <c r="N18" s="521"/>
      <c r="O18" s="521"/>
      <c r="P18" s="521"/>
      <c r="Q18" s="521"/>
      <c r="R18" s="522"/>
      <c r="S18" s="522"/>
      <c r="T18" s="522"/>
      <c r="U18" s="522"/>
      <c r="V18" s="523"/>
      <c r="W18" s="426"/>
      <c r="X18" s="427"/>
      <c r="Y18" s="427"/>
      <c r="Z18" s="427"/>
      <c r="AA18" s="427"/>
      <c r="AB18" s="418"/>
      <c r="AC18" s="524">
        <v>57.3</v>
      </c>
      <c r="AD18" s="525"/>
      <c r="AE18" s="525"/>
      <c r="AF18" s="525"/>
      <c r="AG18" s="526"/>
      <c r="AH18" s="524">
        <v>55.7</v>
      </c>
      <c r="AI18" s="525"/>
      <c r="AJ18" s="525"/>
      <c r="AK18" s="525"/>
      <c r="AL18" s="527"/>
      <c r="AM18" s="437"/>
      <c r="AN18" s="438"/>
      <c r="AO18" s="438"/>
      <c r="AP18" s="438"/>
      <c r="AQ18" s="438"/>
      <c r="AR18" s="438"/>
      <c r="AS18" s="438"/>
      <c r="AT18" s="439"/>
      <c r="AU18" s="440"/>
      <c r="AV18" s="441"/>
      <c r="AW18" s="441"/>
      <c r="AX18" s="441"/>
      <c r="AY18" s="442" t="s">
        <v>147</v>
      </c>
      <c r="AZ18" s="443"/>
      <c r="BA18" s="443"/>
      <c r="BB18" s="443"/>
      <c r="BC18" s="443"/>
      <c r="BD18" s="443"/>
      <c r="BE18" s="443"/>
      <c r="BF18" s="443"/>
      <c r="BG18" s="443"/>
      <c r="BH18" s="443"/>
      <c r="BI18" s="443"/>
      <c r="BJ18" s="443"/>
      <c r="BK18" s="443"/>
      <c r="BL18" s="443"/>
      <c r="BM18" s="444"/>
      <c r="BN18" s="408">
        <v>4360874</v>
      </c>
      <c r="BO18" s="409"/>
      <c r="BP18" s="409"/>
      <c r="BQ18" s="409"/>
      <c r="BR18" s="409"/>
      <c r="BS18" s="409"/>
      <c r="BT18" s="409"/>
      <c r="BU18" s="410"/>
      <c r="BV18" s="408">
        <v>4253246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148</v>
      </c>
      <c r="C19" s="451"/>
      <c r="D19" s="451"/>
      <c r="E19" s="520"/>
      <c r="F19" s="520"/>
      <c r="G19" s="520"/>
      <c r="H19" s="520"/>
      <c r="I19" s="520"/>
      <c r="J19" s="520"/>
      <c r="K19" s="520"/>
      <c r="L19" s="528">
        <v>628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149</v>
      </c>
      <c r="AZ19" s="443"/>
      <c r="BA19" s="443"/>
      <c r="BB19" s="443"/>
      <c r="BC19" s="443"/>
      <c r="BD19" s="443"/>
      <c r="BE19" s="443"/>
      <c r="BF19" s="443"/>
      <c r="BG19" s="443"/>
      <c r="BH19" s="443"/>
      <c r="BI19" s="443"/>
      <c r="BJ19" s="443"/>
      <c r="BK19" s="443"/>
      <c r="BL19" s="443"/>
      <c r="BM19" s="444"/>
      <c r="BN19" s="408">
        <v>6218951</v>
      </c>
      <c r="BO19" s="409"/>
      <c r="BP19" s="409"/>
      <c r="BQ19" s="409"/>
      <c r="BR19" s="409"/>
      <c r="BS19" s="409"/>
      <c r="BT19" s="409"/>
      <c r="BU19" s="410"/>
      <c r="BV19" s="408">
        <v>6320577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150</v>
      </c>
      <c r="C20" s="451"/>
      <c r="D20" s="451"/>
      <c r="E20" s="520"/>
      <c r="F20" s="520"/>
      <c r="G20" s="520"/>
      <c r="H20" s="520"/>
      <c r="I20" s="520"/>
      <c r="J20" s="520"/>
      <c r="K20" s="520"/>
      <c r="L20" s="528">
        <v>7897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151</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152</v>
      </c>
      <c r="C22" s="543"/>
      <c r="D22" s="544"/>
      <c r="E22" s="420" t="s">
        <v>1</v>
      </c>
      <c r="F22" s="425"/>
      <c r="G22" s="425"/>
      <c r="H22" s="425"/>
      <c r="I22" s="425"/>
      <c r="J22" s="425"/>
      <c r="K22" s="415"/>
      <c r="L22" s="420" t="s">
        <v>153</v>
      </c>
      <c r="M22" s="425"/>
      <c r="N22" s="425"/>
      <c r="O22" s="425"/>
      <c r="P22" s="415"/>
      <c r="Q22" s="551" t="s">
        <v>154</v>
      </c>
      <c r="R22" s="552"/>
      <c r="S22" s="552"/>
      <c r="T22" s="552"/>
      <c r="U22" s="552"/>
      <c r="V22" s="553"/>
      <c r="W22" s="557" t="s">
        <v>155</v>
      </c>
      <c r="X22" s="543"/>
      <c r="Y22" s="544"/>
      <c r="Z22" s="420" t="s">
        <v>1</v>
      </c>
      <c r="AA22" s="425"/>
      <c r="AB22" s="425"/>
      <c r="AC22" s="425"/>
      <c r="AD22" s="425"/>
      <c r="AE22" s="425"/>
      <c r="AF22" s="425"/>
      <c r="AG22" s="415"/>
      <c r="AH22" s="570" t="s">
        <v>156</v>
      </c>
      <c r="AI22" s="425"/>
      <c r="AJ22" s="425"/>
      <c r="AK22" s="425"/>
      <c r="AL22" s="415"/>
      <c r="AM22" s="570" t="s">
        <v>157</v>
      </c>
      <c r="AN22" s="571"/>
      <c r="AO22" s="571"/>
      <c r="AP22" s="571"/>
      <c r="AQ22" s="571"/>
      <c r="AR22" s="572"/>
      <c r="AS22" s="551" t="s">
        <v>154</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158</v>
      </c>
      <c r="AZ23" s="369"/>
      <c r="BA23" s="369"/>
      <c r="BB23" s="369"/>
      <c r="BC23" s="369"/>
      <c r="BD23" s="369"/>
      <c r="BE23" s="369"/>
      <c r="BF23" s="369"/>
      <c r="BG23" s="369"/>
      <c r="BH23" s="369"/>
      <c r="BI23" s="369"/>
      <c r="BJ23" s="369"/>
      <c r="BK23" s="369"/>
      <c r="BL23" s="369"/>
      <c r="BM23" s="370"/>
      <c r="BN23" s="408">
        <v>8299530</v>
      </c>
      <c r="BO23" s="409"/>
      <c r="BP23" s="409"/>
      <c r="BQ23" s="409"/>
      <c r="BR23" s="409"/>
      <c r="BS23" s="409"/>
      <c r="BT23" s="409"/>
      <c r="BU23" s="410"/>
      <c r="BV23" s="408">
        <v>8083319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159</v>
      </c>
      <c r="F24" s="438"/>
      <c r="G24" s="438"/>
      <c r="H24" s="438"/>
      <c r="I24" s="438"/>
      <c r="J24" s="438"/>
      <c r="K24" s="439"/>
      <c r="L24" s="459">
        <v>1</v>
      </c>
      <c r="M24" s="460"/>
      <c r="N24" s="460"/>
      <c r="O24" s="460"/>
      <c r="P24" s="499"/>
      <c r="Q24" s="459">
        <v>7550</v>
      </c>
      <c r="R24" s="460"/>
      <c r="S24" s="460"/>
      <c r="T24" s="460"/>
      <c r="U24" s="460"/>
      <c r="V24" s="499"/>
      <c r="W24" s="558"/>
      <c r="X24" s="546"/>
      <c r="Y24" s="547"/>
      <c r="Z24" s="458" t="s">
        <v>160</v>
      </c>
      <c r="AA24" s="438"/>
      <c r="AB24" s="438"/>
      <c r="AC24" s="438"/>
      <c r="AD24" s="438"/>
      <c r="AE24" s="438"/>
      <c r="AF24" s="438"/>
      <c r="AG24" s="439"/>
      <c r="AH24" s="459">
        <v>171</v>
      </c>
      <c r="AI24" s="460"/>
      <c r="AJ24" s="460"/>
      <c r="AK24" s="460"/>
      <c r="AL24" s="499"/>
      <c r="AM24" s="459">
        <v>459135</v>
      </c>
      <c r="AN24" s="460"/>
      <c r="AO24" s="460"/>
      <c r="AP24" s="460"/>
      <c r="AQ24" s="460"/>
      <c r="AR24" s="499"/>
      <c r="AS24" s="459">
        <v>2685</v>
      </c>
      <c r="AT24" s="460"/>
      <c r="AU24" s="460"/>
      <c r="AV24" s="460"/>
      <c r="AW24" s="460"/>
      <c r="AX24" s="461"/>
      <c r="AY24" s="578" t="s">
        <v>161</v>
      </c>
      <c r="AZ24" s="579"/>
      <c r="BA24" s="579"/>
      <c r="BB24" s="579"/>
      <c r="BC24" s="579"/>
      <c r="BD24" s="579"/>
      <c r="BE24" s="579"/>
      <c r="BF24" s="579"/>
      <c r="BG24" s="579"/>
      <c r="BH24" s="579"/>
      <c r="BI24" s="579"/>
      <c r="BJ24" s="579"/>
      <c r="BK24" s="579"/>
      <c r="BL24" s="579"/>
      <c r="BM24" s="580"/>
      <c r="BN24" s="408">
        <v>7349927</v>
      </c>
      <c r="BO24" s="409"/>
      <c r="BP24" s="409"/>
      <c r="BQ24" s="409"/>
      <c r="BR24" s="409"/>
      <c r="BS24" s="409"/>
      <c r="BT24" s="409"/>
      <c r="BU24" s="410"/>
      <c r="BV24" s="408">
        <v>7202576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162</v>
      </c>
      <c r="F25" s="438"/>
      <c r="G25" s="438"/>
      <c r="H25" s="438"/>
      <c r="I25" s="438"/>
      <c r="J25" s="438"/>
      <c r="K25" s="439"/>
      <c r="L25" s="459">
        <v>1</v>
      </c>
      <c r="M25" s="460"/>
      <c r="N25" s="460"/>
      <c r="O25" s="460"/>
      <c r="P25" s="499"/>
      <c r="Q25" s="459">
        <v>6120</v>
      </c>
      <c r="R25" s="460"/>
      <c r="S25" s="460"/>
      <c r="T25" s="460"/>
      <c r="U25" s="460"/>
      <c r="V25" s="499"/>
      <c r="W25" s="558"/>
      <c r="X25" s="546"/>
      <c r="Y25" s="547"/>
      <c r="Z25" s="458" t="s">
        <v>163</v>
      </c>
      <c r="AA25" s="438"/>
      <c r="AB25" s="438"/>
      <c r="AC25" s="438"/>
      <c r="AD25" s="438"/>
      <c r="AE25" s="438"/>
      <c r="AF25" s="438"/>
      <c r="AG25" s="439"/>
      <c r="AH25" s="459" t="s">
        <v>121</v>
      </c>
      <c r="AI25" s="460"/>
      <c r="AJ25" s="460"/>
      <c r="AK25" s="460"/>
      <c r="AL25" s="499"/>
      <c r="AM25" s="459" t="s">
        <v>121</v>
      </c>
      <c r="AN25" s="460"/>
      <c r="AO25" s="460"/>
      <c r="AP25" s="460"/>
      <c r="AQ25" s="460"/>
      <c r="AR25" s="499"/>
      <c r="AS25" s="459" t="s">
        <v>164</v>
      </c>
      <c r="AT25" s="460"/>
      <c r="AU25" s="460"/>
      <c r="AV25" s="460"/>
      <c r="AW25" s="460"/>
      <c r="AX25" s="461"/>
      <c r="AY25" s="368" t="s">
        <v>165</v>
      </c>
      <c r="AZ25" s="369"/>
      <c r="BA25" s="369"/>
      <c r="BB25" s="369"/>
      <c r="BC25" s="369"/>
      <c r="BD25" s="369"/>
      <c r="BE25" s="369"/>
      <c r="BF25" s="369"/>
      <c r="BG25" s="369"/>
      <c r="BH25" s="369"/>
      <c r="BI25" s="369"/>
      <c r="BJ25" s="369"/>
      <c r="BK25" s="369"/>
      <c r="BL25" s="369"/>
      <c r="BM25" s="370"/>
      <c r="BN25" s="371">
        <v>152232</v>
      </c>
      <c r="BO25" s="372"/>
      <c r="BP25" s="372"/>
      <c r="BQ25" s="372"/>
      <c r="BR25" s="372"/>
      <c r="BS25" s="372"/>
      <c r="BT25" s="372"/>
      <c r="BU25" s="373"/>
      <c r="BV25" s="371">
        <v>8861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166</v>
      </c>
      <c r="F26" s="438"/>
      <c r="G26" s="438"/>
      <c r="H26" s="438"/>
      <c r="I26" s="438"/>
      <c r="J26" s="438"/>
      <c r="K26" s="439"/>
      <c r="L26" s="459">
        <v>1</v>
      </c>
      <c r="M26" s="460"/>
      <c r="N26" s="460"/>
      <c r="O26" s="460"/>
      <c r="P26" s="499"/>
      <c r="Q26" s="459">
        <v>4000</v>
      </c>
      <c r="R26" s="460"/>
      <c r="S26" s="460"/>
      <c r="T26" s="460"/>
      <c r="U26" s="460"/>
      <c r="V26" s="499"/>
      <c r="W26" s="558"/>
      <c r="X26" s="546"/>
      <c r="Y26" s="547"/>
      <c r="Z26" s="458" t="s">
        <v>167</v>
      </c>
      <c r="AA26" s="568"/>
      <c r="AB26" s="568"/>
      <c r="AC26" s="568"/>
      <c r="AD26" s="568"/>
      <c r="AE26" s="568"/>
      <c r="AF26" s="568"/>
      <c r="AG26" s="569"/>
      <c r="AH26" s="459">
        <v>13</v>
      </c>
      <c r="AI26" s="460"/>
      <c r="AJ26" s="460"/>
      <c r="AK26" s="460"/>
      <c r="AL26" s="499"/>
      <c r="AM26" s="459">
        <v>26936</v>
      </c>
      <c r="AN26" s="460"/>
      <c r="AO26" s="460"/>
      <c r="AP26" s="460"/>
      <c r="AQ26" s="460"/>
      <c r="AR26" s="499"/>
      <c r="AS26" s="459">
        <v>2072</v>
      </c>
      <c r="AT26" s="460"/>
      <c r="AU26" s="460"/>
      <c r="AV26" s="460"/>
      <c r="AW26" s="460"/>
      <c r="AX26" s="461"/>
      <c r="AY26" s="411" t="s">
        <v>168</v>
      </c>
      <c r="AZ26" s="412"/>
      <c r="BA26" s="412"/>
      <c r="BB26" s="412"/>
      <c r="BC26" s="412"/>
      <c r="BD26" s="412"/>
      <c r="BE26" s="412"/>
      <c r="BF26" s="412"/>
      <c r="BG26" s="412"/>
      <c r="BH26" s="412"/>
      <c r="BI26" s="412"/>
      <c r="BJ26" s="412"/>
      <c r="BK26" s="412"/>
      <c r="BL26" s="412"/>
      <c r="BM26" s="413"/>
      <c r="BN26" s="408" t="s">
        <v>164</v>
      </c>
      <c r="BO26" s="409"/>
      <c r="BP26" s="409"/>
      <c r="BQ26" s="409"/>
      <c r="BR26" s="409"/>
      <c r="BS26" s="409"/>
      <c r="BT26" s="409"/>
      <c r="BU26" s="410"/>
      <c r="BV26" s="408" t="s">
        <v>164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169</v>
      </c>
      <c r="F27" s="438"/>
      <c r="G27" s="438"/>
      <c r="H27" s="438"/>
      <c r="I27" s="438"/>
      <c r="J27" s="438"/>
      <c r="K27" s="439"/>
      <c r="L27" s="459">
        <v>1</v>
      </c>
      <c r="M27" s="460"/>
      <c r="N27" s="460"/>
      <c r="O27" s="460"/>
      <c r="P27" s="499"/>
      <c r="Q27" s="459">
        <v>3100</v>
      </c>
      <c r="R27" s="460"/>
      <c r="S27" s="460"/>
      <c r="T27" s="460"/>
      <c r="U27" s="460"/>
      <c r="V27" s="499"/>
      <c r="W27" s="558"/>
      <c r="X27" s="546"/>
      <c r="Y27" s="547"/>
      <c r="Z27" s="458" t="s">
        <v>170</v>
      </c>
      <c r="AA27" s="438"/>
      <c r="AB27" s="438"/>
      <c r="AC27" s="438"/>
      <c r="AD27" s="438"/>
      <c r="AE27" s="438"/>
      <c r="AF27" s="438"/>
      <c r="AG27" s="439"/>
      <c r="AH27" s="459" t="s">
        <v>121</v>
      </c>
      <c r="AI27" s="460"/>
      <c r="AJ27" s="460"/>
      <c r="AK27" s="460"/>
      <c r="AL27" s="499"/>
      <c r="AM27" s="459" t="s">
        <v>121</v>
      </c>
      <c r="AN27" s="460"/>
      <c r="AO27" s="460"/>
      <c r="AP27" s="460"/>
      <c r="AQ27" s="460"/>
      <c r="AR27" s="499"/>
      <c r="AS27" s="459" t="s">
        <v>121</v>
      </c>
      <c r="AT27" s="460"/>
      <c r="AU27" s="460"/>
      <c r="AV27" s="460"/>
      <c r="AW27" s="460"/>
      <c r="AX27" s="461"/>
      <c r="AY27" s="500" t="s">
        <v>171</v>
      </c>
      <c r="AZ27" s="501"/>
      <c r="BA27" s="501"/>
      <c r="BB27" s="501"/>
      <c r="BC27" s="501"/>
      <c r="BD27" s="501"/>
      <c r="BE27" s="501"/>
      <c r="BF27" s="501"/>
      <c r="BG27" s="501"/>
      <c r="BH27" s="501"/>
      <c r="BI27" s="501"/>
      <c r="BJ27" s="501"/>
      <c r="BK27" s="501"/>
      <c r="BL27" s="501"/>
      <c r="BM27" s="502"/>
      <c r="BN27" s="581">
        <v>187183</v>
      </c>
      <c r="BO27" s="582"/>
      <c r="BP27" s="582"/>
      <c r="BQ27" s="582"/>
      <c r="BR27" s="582"/>
      <c r="BS27" s="582"/>
      <c r="BT27" s="582"/>
      <c r="BU27" s="583"/>
      <c r="BV27" s="581">
        <v>187174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172</v>
      </c>
      <c r="F28" s="438"/>
      <c r="G28" s="438"/>
      <c r="H28" s="438"/>
      <c r="I28" s="438"/>
      <c r="J28" s="438"/>
      <c r="K28" s="439"/>
      <c r="L28" s="459">
        <v>1</v>
      </c>
      <c r="M28" s="460"/>
      <c r="N28" s="460"/>
      <c r="O28" s="460"/>
      <c r="P28" s="499"/>
      <c r="Q28" s="459">
        <v>2850</v>
      </c>
      <c r="R28" s="460"/>
      <c r="S28" s="460"/>
      <c r="T28" s="460"/>
      <c r="U28" s="460"/>
      <c r="V28" s="499"/>
      <c r="W28" s="558"/>
      <c r="X28" s="546"/>
      <c r="Y28" s="547"/>
      <c r="Z28" s="458" t="s">
        <v>173</v>
      </c>
      <c r="AA28" s="438"/>
      <c r="AB28" s="438"/>
      <c r="AC28" s="438"/>
      <c r="AD28" s="438"/>
      <c r="AE28" s="438"/>
      <c r="AF28" s="438"/>
      <c r="AG28" s="439"/>
      <c r="AH28" s="459" t="s">
        <v>164</v>
      </c>
      <c r="AI28" s="460"/>
      <c r="AJ28" s="460"/>
      <c r="AK28" s="460"/>
      <c r="AL28" s="499"/>
      <c r="AM28" s="459" t="s">
        <v>164</v>
      </c>
      <c r="AN28" s="460"/>
      <c r="AO28" s="460"/>
      <c r="AP28" s="460"/>
      <c r="AQ28" s="460"/>
      <c r="AR28" s="499"/>
      <c r="AS28" s="459" t="s">
        <v>164</v>
      </c>
      <c r="AT28" s="460"/>
      <c r="AU28" s="460"/>
      <c r="AV28" s="460"/>
      <c r="AW28" s="460"/>
      <c r="AX28" s="461"/>
      <c r="AY28" s="584" t="s">
        <v>174</v>
      </c>
      <c r="AZ28" s="585"/>
      <c r="BA28" s="585"/>
      <c r="BB28" s="586"/>
      <c r="BC28" s="368" t="s">
        <v>42</v>
      </c>
      <c r="BD28" s="369"/>
      <c r="BE28" s="369"/>
      <c r="BF28" s="369"/>
      <c r="BG28" s="369"/>
      <c r="BH28" s="369"/>
      <c r="BI28" s="369"/>
      <c r="BJ28" s="369"/>
      <c r="BK28" s="369"/>
      <c r="BL28" s="369"/>
      <c r="BM28" s="370"/>
      <c r="BN28" s="371">
        <v>1579465</v>
      </c>
      <c r="BO28" s="372"/>
      <c r="BP28" s="372"/>
      <c r="BQ28" s="372"/>
      <c r="BR28" s="372"/>
      <c r="BS28" s="372"/>
      <c r="BT28" s="372"/>
      <c r="BU28" s="373"/>
      <c r="BV28" s="371">
        <v>1597176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175</v>
      </c>
      <c r="F29" s="438"/>
      <c r="G29" s="438"/>
      <c r="H29" s="438"/>
      <c r="I29" s="438"/>
      <c r="J29" s="438"/>
      <c r="K29" s="439"/>
      <c r="L29" s="459">
        <v>8</v>
      </c>
      <c r="M29" s="460"/>
      <c r="N29" s="460"/>
      <c r="O29" s="460"/>
      <c r="P29" s="499"/>
      <c r="Q29" s="459">
        <v>2650</v>
      </c>
      <c r="R29" s="460"/>
      <c r="S29" s="460"/>
      <c r="T29" s="460"/>
      <c r="U29" s="460"/>
      <c r="V29" s="499"/>
      <c r="W29" s="559"/>
      <c r="X29" s="560"/>
      <c r="Y29" s="561"/>
      <c r="Z29" s="458" t="s">
        <v>176</v>
      </c>
      <c r="AA29" s="438"/>
      <c r="AB29" s="438"/>
      <c r="AC29" s="438"/>
      <c r="AD29" s="438"/>
      <c r="AE29" s="438"/>
      <c r="AF29" s="438"/>
      <c r="AG29" s="439"/>
      <c r="AH29" s="459">
        <v>171</v>
      </c>
      <c r="AI29" s="460"/>
      <c r="AJ29" s="460"/>
      <c r="AK29" s="460"/>
      <c r="AL29" s="499"/>
      <c r="AM29" s="459">
        <v>459135</v>
      </c>
      <c r="AN29" s="460"/>
      <c r="AO29" s="460"/>
      <c r="AP29" s="460"/>
      <c r="AQ29" s="460"/>
      <c r="AR29" s="499"/>
      <c r="AS29" s="459">
        <v>2685</v>
      </c>
      <c r="AT29" s="460"/>
      <c r="AU29" s="460"/>
      <c r="AV29" s="460"/>
      <c r="AW29" s="460"/>
      <c r="AX29" s="461"/>
      <c r="AY29" s="587"/>
      <c r="AZ29" s="588"/>
      <c r="BA29" s="588"/>
      <c r="BB29" s="589"/>
      <c r="BC29" s="442" t="s">
        <v>177</v>
      </c>
      <c r="BD29" s="443"/>
      <c r="BE29" s="443"/>
      <c r="BF29" s="443"/>
      <c r="BG29" s="443"/>
      <c r="BH29" s="443"/>
      <c r="BI29" s="443"/>
      <c r="BJ29" s="443"/>
      <c r="BK29" s="443"/>
      <c r="BL29" s="443"/>
      <c r="BM29" s="444"/>
      <c r="BN29" s="408">
        <v>74246</v>
      </c>
      <c r="BO29" s="409"/>
      <c r="BP29" s="409"/>
      <c r="BQ29" s="409"/>
      <c r="BR29" s="409"/>
      <c r="BS29" s="409"/>
      <c r="BT29" s="409"/>
      <c r="BU29" s="410"/>
      <c r="BV29" s="408">
        <v>74209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178</v>
      </c>
      <c r="X30" s="566"/>
      <c r="Y30" s="566"/>
      <c r="Z30" s="566"/>
      <c r="AA30" s="566"/>
      <c r="AB30" s="566"/>
      <c r="AC30" s="566"/>
      <c r="AD30" s="566"/>
      <c r="AE30" s="566"/>
      <c r="AF30" s="566"/>
      <c r="AG30" s="567"/>
      <c r="AH30" s="524">
        <v>89.9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1329897</v>
      </c>
      <c r="BO30" s="582"/>
      <c r="BP30" s="582"/>
      <c r="BQ30" s="582"/>
      <c r="BR30" s="582"/>
      <c r="BS30" s="582"/>
      <c r="BT30" s="582"/>
      <c r="BU30" s="583"/>
      <c r="BV30" s="581">
        <v>551215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185</v>
      </c>
      <c r="D33" s="432"/>
      <c r="E33" s="397" t="s">
        <v>186</v>
      </c>
      <c r="F33" s="397"/>
      <c r="G33" s="397"/>
      <c r="H33" s="397"/>
      <c r="I33" s="397"/>
      <c r="J33" s="397"/>
      <c r="K33" s="397"/>
      <c r="L33" s="397"/>
      <c r="M33" s="397"/>
      <c r="N33" s="397"/>
      <c r="O33" s="397"/>
      <c r="P33" s="397"/>
      <c r="Q33" s="397"/>
      <c r="R33" s="397"/>
      <c r="S33" s="397"/>
      <c r="T33" s="195"/>
      <c r="U33" s="432" t="s">
        <v>185</v>
      </c>
      <c r="V33" s="432"/>
      <c r="W33" s="397" t="s">
        <v>186</v>
      </c>
      <c r="X33" s="397"/>
      <c r="Y33" s="397"/>
      <c r="Z33" s="397"/>
      <c r="AA33" s="397"/>
      <c r="AB33" s="397"/>
      <c r="AC33" s="397"/>
      <c r="AD33" s="397"/>
      <c r="AE33" s="397"/>
      <c r="AF33" s="397"/>
      <c r="AG33" s="397"/>
      <c r="AH33" s="397"/>
      <c r="AI33" s="397"/>
      <c r="AJ33" s="397"/>
      <c r="AK33" s="397"/>
      <c r="AL33" s="195"/>
      <c r="AM33" s="432" t="s">
        <v>185</v>
      </c>
      <c r="AN33" s="432"/>
      <c r="AO33" s="397" t="s">
        <v>186</v>
      </c>
      <c r="AP33" s="397"/>
      <c r="AQ33" s="397"/>
      <c r="AR33" s="397"/>
      <c r="AS33" s="397"/>
      <c r="AT33" s="397"/>
      <c r="AU33" s="397"/>
      <c r="AV33" s="397"/>
      <c r="AW33" s="397"/>
      <c r="AX33" s="397"/>
      <c r="AY33" s="397"/>
      <c r="AZ33" s="397"/>
      <c r="BA33" s="397"/>
      <c r="BB33" s="397"/>
      <c r="BC33" s="397"/>
      <c r="BD33" s="196"/>
      <c r="BE33" s="397" t="s">
        <v>187</v>
      </c>
      <c r="BF33" s="397"/>
      <c r="BG33" s="397" t="s">
        <v>188</v>
      </c>
      <c r="BH33" s="397"/>
      <c r="BI33" s="397"/>
      <c r="BJ33" s="397"/>
      <c r="BK33" s="397"/>
      <c r="BL33" s="397"/>
      <c r="BM33" s="397"/>
      <c r="BN33" s="397"/>
      <c r="BO33" s="397"/>
      <c r="BP33" s="397"/>
      <c r="BQ33" s="397"/>
      <c r="BR33" s="397"/>
      <c r="BS33" s="397"/>
      <c r="BT33" s="397"/>
      <c r="BU33" s="397"/>
      <c r="BV33" s="196"/>
      <c r="BW33" s="432" t="s">
        <v>187</v>
      </c>
      <c r="BX33" s="432"/>
      <c r="BY33" s="397" t="s">
        <v>189</v>
      </c>
      <c r="BZ33" s="397"/>
      <c r="CA33" s="397"/>
      <c r="CB33" s="397"/>
      <c r="CC33" s="397"/>
      <c r="CD33" s="397"/>
      <c r="CE33" s="397"/>
      <c r="CF33" s="397"/>
      <c r="CG33" s="397"/>
      <c r="CH33" s="397"/>
      <c r="CI33" s="397"/>
      <c r="CJ33" s="397"/>
      <c r="CK33" s="397"/>
      <c r="CL33" s="397"/>
      <c r="CM33" s="397"/>
      <c r="CN33" s="195"/>
      <c r="CO33" s="432" t="s">
        <v>190</v>
      </c>
      <c r="CP33" s="432"/>
      <c r="CQ33" s="397" t="s">
        <v>191</v>
      </c>
      <c r="CR33" s="397"/>
      <c r="CS33" s="397"/>
      <c r="CT33" s="397"/>
      <c r="CU33" s="397"/>
      <c r="CV33" s="397"/>
      <c r="CW33" s="397"/>
      <c r="CX33" s="397"/>
      <c r="CY33" s="397"/>
      <c r="CZ33" s="397"/>
      <c r="DA33" s="397"/>
      <c r="DB33" s="397"/>
      <c r="DC33" s="397"/>
      <c r="DD33" s="397"/>
      <c r="DE33" s="397"/>
      <c r="DF33" s="195"/>
      <c r="DG33" s="593" t="s">
        <v>192</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大垣衛生施設組合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池田町土地開発公社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揖斐川水防事務組合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7</v>
      </c>
      <c r="BF36" s="594"/>
      <c r="BG36" s="595" t="str">
        <f>IF('各会計、関係団体の財政状況及び健全化判断比率'!B33="","",'各会計、関係団体の財政状況及び健全化判断比率'!B33)</f>
        <v>温泉施設特別会計</v>
      </c>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揖斐郡養基小学校養基保育所組合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岐阜県市町村会館組合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樫原谷林野組合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足打谷林野組合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岐阜県市町村職員退職手当組合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大垣消防組合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西濃環境整備組合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揖斐広域連合（一般会計分）</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kUbNJt598kVQcW93ggIavMXat77Zj3IBUsJDUVCbP8gmBX3MagR75sAvXdWgjhvfhAturQSa70h7vzf4fmKRKA==" saltValue="oASRrJt/z+tCW4bHtpt8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86" t="s">
        <v>542</v>
      </c>
      <c r="D34" s="1186"/>
      <c r="E34" s="1187"/>
      <c r="F34" s="32">
        <v>26.82</v>
      </c>
      <c r="G34" s="33">
        <v>20.93</v>
      </c>
      <c r="H34" s="33">
        <v>18.149999999999999</v>
      </c>
      <c r="I34" s="33">
        <v>12.95</v>
      </c>
      <c r="J34" s="34">
        <v>13.29</v>
      </c>
      <c r="K34" s="22"/>
      <c r="L34" s="22"/>
      <c r="M34" s="22"/>
      <c r="N34" s="22"/>
      <c r="O34" s="22"/>
      <c r="P34" s="22"/>
    </row>
    <row r="35" spans="1:16" ht="39" customHeight="1">
      <c r="A35" s="22"/>
      <c r="B35" s="35"/>
      <c r="C35" s="1180" t="s">
        <v>543</v>
      </c>
      <c r="D35" s="1181"/>
      <c r="E35" s="1182"/>
      <c r="F35" s="36">
        <v>11</v>
      </c>
      <c r="G35" s="37">
        <v>6.47</v>
      </c>
      <c r="H35" s="37">
        <v>7.57</v>
      </c>
      <c r="I35" s="37">
        <v>6.45</v>
      </c>
      <c r="J35" s="38">
        <v>5.47</v>
      </c>
      <c r="K35" s="22"/>
      <c r="L35" s="22"/>
      <c r="M35" s="22"/>
      <c r="N35" s="22"/>
      <c r="O35" s="22"/>
      <c r="P35" s="22"/>
    </row>
    <row r="36" spans="1:16" ht="39" customHeight="1">
      <c r="A36" s="22"/>
      <c r="B36" s="35"/>
      <c r="C36" s="1180" t="s">
        <v>544</v>
      </c>
      <c r="D36" s="1181"/>
      <c r="E36" s="1182"/>
      <c r="F36" s="36">
        <v>1.67</v>
      </c>
      <c r="G36" s="37">
        <v>0.86</v>
      </c>
      <c r="H36" s="37">
        <v>0.44</v>
      </c>
      <c r="I36" s="37">
        <v>1.73</v>
      </c>
      <c r="J36" s="38">
        <v>4.04</v>
      </c>
      <c r="K36" s="22"/>
      <c r="L36" s="22"/>
      <c r="M36" s="22"/>
      <c r="N36" s="22"/>
      <c r="O36" s="22"/>
      <c r="P36" s="22"/>
    </row>
    <row r="37" spans="1:16" ht="39" customHeight="1">
      <c r="A37" s="22"/>
      <c r="B37" s="35"/>
      <c r="C37" s="1180" t="s">
        <v>545</v>
      </c>
      <c r="D37" s="1181"/>
      <c r="E37" s="1182"/>
      <c r="F37" s="36">
        <v>0.23</v>
      </c>
      <c r="G37" s="37">
        <v>0</v>
      </c>
      <c r="H37" s="37">
        <v>0.08</v>
      </c>
      <c r="I37" s="37">
        <v>0.22</v>
      </c>
      <c r="J37" s="38">
        <v>0.31</v>
      </c>
      <c r="K37" s="22"/>
      <c r="L37" s="22"/>
      <c r="M37" s="22"/>
      <c r="N37" s="22"/>
      <c r="O37" s="22"/>
      <c r="P37" s="22"/>
    </row>
    <row r="38" spans="1:16" ht="39" customHeight="1">
      <c r="A38" s="22"/>
      <c r="B38" s="35"/>
      <c r="C38" s="1180" t="s">
        <v>546</v>
      </c>
      <c r="D38" s="1181"/>
      <c r="E38" s="1182"/>
      <c r="F38" s="36">
        <v>0</v>
      </c>
      <c r="G38" s="37">
        <v>0</v>
      </c>
      <c r="H38" s="37">
        <v>0</v>
      </c>
      <c r="I38" s="37">
        <v>0</v>
      </c>
      <c r="J38" s="38">
        <v>0</v>
      </c>
      <c r="K38" s="22"/>
      <c r="L38" s="22"/>
      <c r="M38" s="22"/>
      <c r="N38" s="22"/>
      <c r="O38" s="22"/>
      <c r="P38" s="22"/>
    </row>
    <row r="39" spans="1:16" ht="39" customHeight="1">
      <c r="A39" s="22"/>
      <c r="B39" s="35"/>
      <c r="C39" s="1180" t="s">
        <v>547</v>
      </c>
      <c r="D39" s="1181"/>
      <c r="E39" s="1182"/>
      <c r="F39" s="36">
        <v>0</v>
      </c>
      <c r="G39" s="37">
        <v>0</v>
      </c>
      <c r="H39" s="37">
        <v>0</v>
      </c>
      <c r="I39" s="37">
        <v>0</v>
      </c>
      <c r="J39" s="38">
        <v>0</v>
      </c>
      <c r="K39" s="22"/>
      <c r="L39" s="22"/>
      <c r="M39" s="22"/>
      <c r="N39" s="22"/>
      <c r="O39" s="22"/>
      <c r="P39" s="22"/>
    </row>
    <row r="40" spans="1:16" ht="39" customHeight="1">
      <c r="A40" s="22"/>
      <c r="B40" s="35"/>
      <c r="C40" s="1180" t="s">
        <v>548</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549</v>
      </c>
      <c r="D42" s="1181"/>
      <c r="E42" s="1182"/>
      <c r="F42" s="36" t="s">
        <v>490</v>
      </c>
      <c r="G42" s="37" t="s">
        <v>490</v>
      </c>
      <c r="H42" s="37" t="s">
        <v>490</v>
      </c>
      <c r="I42" s="37" t="s">
        <v>490</v>
      </c>
      <c r="J42" s="38" t="s">
        <v>490</v>
      </c>
      <c r="K42" s="22"/>
      <c r="L42" s="22"/>
      <c r="M42" s="22"/>
      <c r="N42" s="22"/>
      <c r="O42" s="22"/>
      <c r="P42" s="22"/>
    </row>
    <row r="43" spans="1:16" ht="39" customHeight="1" thickBot="1">
      <c r="A43" s="22"/>
      <c r="B43" s="40"/>
      <c r="C43" s="1183" t="s">
        <v>550</v>
      </c>
      <c r="D43" s="1184"/>
      <c r="E43" s="1185"/>
      <c r="F43" s="41">
        <v>0.33</v>
      </c>
      <c r="G43" s="42">
        <v>0.46</v>
      </c>
      <c r="H43" s="42">
        <v>0.09</v>
      </c>
      <c r="I43" s="42">
        <v>0.22</v>
      </c>
      <c r="J43" s="43" t="s">
        <v>490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yMzGXFus9dSpjBkr0HKqNqVE5xJsu+no4+ygrfTr6m7+9tjF0jYYscOiNGdhtL48DINZIpJn/GNMAmddNi1Dg==" saltValue="302chkQ+2wjR8zZRtTQ7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96" t="s">
        <v>11</v>
      </c>
      <c r="C45" s="1197"/>
      <c r="D45" s="58"/>
      <c r="E45" s="1202" t="s">
        <v>12</v>
      </c>
      <c r="F45" s="1202"/>
      <c r="G45" s="1202"/>
      <c r="H45" s="1202"/>
      <c r="I45" s="1202"/>
      <c r="J45" s="1203"/>
      <c r="K45" s="59">
        <v>637</v>
      </c>
      <c r="L45" s="60">
        <v>667</v>
      </c>
      <c r="M45" s="60">
        <v>658</v>
      </c>
      <c r="N45" s="60">
        <v>665</v>
      </c>
      <c r="O45" s="61">
        <v>690</v>
      </c>
      <c r="P45" s="48"/>
      <c r="Q45" s="48"/>
      <c r="R45" s="48"/>
      <c r="S45" s="48"/>
      <c r="T45" s="48"/>
      <c r="U45" s="48"/>
    </row>
    <row r="46" spans="1:21" ht="30.75" customHeight="1">
      <c r="A46" s="48"/>
      <c r="B46" s="1198"/>
      <c r="C46" s="1199"/>
      <c r="D46" s="62"/>
      <c r="E46" s="1190" t="s">
        <v>13</v>
      </c>
      <c r="F46" s="1190"/>
      <c r="G46" s="1190"/>
      <c r="H46" s="1190"/>
      <c r="I46" s="1190"/>
      <c r="J46" s="1191"/>
      <c r="K46" s="63" t="s">
        <v>490</v>
      </c>
      <c r="L46" s="64" t="s">
        <v>490</v>
      </c>
      <c r="M46" s="64" t="s">
        <v>490</v>
      </c>
      <c r="N46" s="64" t="s">
        <v>490</v>
      </c>
      <c r="O46" s="65" t="s">
        <v>490</v>
      </c>
      <c r="P46" s="48"/>
      <c r="Q46" s="48"/>
      <c r="R46" s="48"/>
      <c r="S46" s="48"/>
      <c r="T46" s="48"/>
      <c r="U46" s="48"/>
    </row>
    <row r="47" spans="1:21" ht="30.75" customHeight="1">
      <c r="A47" s="48"/>
      <c r="B47" s="1198"/>
      <c r="C47" s="1199"/>
      <c r="D47" s="62"/>
      <c r="E47" s="1190" t="s">
        <v>14</v>
      </c>
      <c r="F47" s="1190"/>
      <c r="G47" s="1190"/>
      <c r="H47" s="1190"/>
      <c r="I47" s="1190"/>
      <c r="J47" s="1191"/>
      <c r="K47" s="63" t="s">
        <v>490</v>
      </c>
      <c r="L47" s="64" t="s">
        <v>490</v>
      </c>
      <c r="M47" s="64" t="s">
        <v>490</v>
      </c>
      <c r="N47" s="64" t="s">
        <v>490</v>
      </c>
      <c r="O47" s="65" t="s">
        <v>490</v>
      </c>
      <c r="P47" s="48"/>
      <c r="Q47" s="48"/>
      <c r="R47" s="48"/>
      <c r="S47" s="48"/>
      <c r="T47" s="48"/>
      <c r="U47" s="48"/>
    </row>
    <row r="48" spans="1:21" ht="30.75" customHeight="1">
      <c r="A48" s="48"/>
      <c r="B48" s="1198"/>
      <c r="C48" s="1199"/>
      <c r="D48" s="62"/>
      <c r="E48" s="1190" t="s">
        <v>15</v>
      </c>
      <c r="F48" s="1190"/>
      <c r="G48" s="1190"/>
      <c r="H48" s="1190"/>
      <c r="I48" s="1190"/>
      <c r="J48" s="1191"/>
      <c r="K48" s="63">
        <v>280</v>
      </c>
      <c r="L48" s="64">
        <v>341</v>
      </c>
      <c r="M48" s="64">
        <v>345</v>
      </c>
      <c r="N48" s="64">
        <v>358</v>
      </c>
      <c r="O48" s="65">
        <v>370</v>
      </c>
      <c r="P48" s="48"/>
      <c r="Q48" s="48"/>
      <c r="R48" s="48"/>
      <c r="S48" s="48"/>
      <c r="T48" s="48"/>
      <c r="U48" s="48"/>
    </row>
    <row r="49" spans="1:21" ht="30.75" customHeight="1">
      <c r="A49" s="48"/>
      <c r="B49" s="1198"/>
      <c r="C49" s="1199"/>
      <c r="D49" s="62"/>
      <c r="E49" s="1190" t="s">
        <v>16</v>
      </c>
      <c r="F49" s="1190"/>
      <c r="G49" s="1190"/>
      <c r="H49" s="1190"/>
      <c r="I49" s="1190"/>
      <c r="J49" s="1191"/>
      <c r="K49" s="63">
        <v>128</v>
      </c>
      <c r="L49" s="64">
        <v>115</v>
      </c>
      <c r="M49" s="64">
        <v>79</v>
      </c>
      <c r="N49" s="64">
        <v>56</v>
      </c>
      <c r="O49" s="65">
        <v>60</v>
      </c>
      <c r="P49" s="48"/>
      <c r="Q49" s="48"/>
      <c r="R49" s="48"/>
      <c r="S49" s="48"/>
      <c r="T49" s="48"/>
      <c r="U49" s="48"/>
    </row>
    <row r="50" spans="1:21" ht="30.75" customHeight="1">
      <c r="A50" s="48"/>
      <c r="B50" s="1198"/>
      <c r="C50" s="1199"/>
      <c r="D50" s="62"/>
      <c r="E50" s="1190" t="s">
        <v>17</v>
      </c>
      <c r="F50" s="1190"/>
      <c r="G50" s="1190"/>
      <c r="H50" s="1190"/>
      <c r="I50" s="1190"/>
      <c r="J50" s="1191"/>
      <c r="K50" s="63">
        <v>23</v>
      </c>
      <c r="L50" s="64">
        <v>15</v>
      </c>
      <c r="M50" s="64">
        <v>10</v>
      </c>
      <c r="N50" s="64">
        <v>5</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490</v>
      </c>
      <c r="L51" s="64" t="s">
        <v>490</v>
      </c>
      <c r="M51" s="64" t="s">
        <v>490</v>
      </c>
      <c r="N51" s="64" t="s">
        <v>490</v>
      </c>
      <c r="O51" s="65" t="s">
        <v>490</v>
      </c>
      <c r="P51" s="48"/>
      <c r="Q51" s="48"/>
      <c r="R51" s="48"/>
      <c r="S51" s="48"/>
      <c r="T51" s="48"/>
      <c r="U51" s="48"/>
    </row>
    <row r="52" spans="1:21" ht="30.75" customHeight="1">
      <c r="A52" s="48"/>
      <c r="B52" s="1188" t="s">
        <v>19</v>
      </c>
      <c r="C52" s="1189"/>
      <c r="D52" s="66"/>
      <c r="E52" s="1190" t="s">
        <v>20</v>
      </c>
      <c r="F52" s="1190"/>
      <c r="G52" s="1190"/>
      <c r="H52" s="1190"/>
      <c r="I52" s="1190"/>
      <c r="J52" s="1191"/>
      <c r="K52" s="63">
        <v>690</v>
      </c>
      <c r="L52" s="64">
        <v>751</v>
      </c>
      <c r="M52" s="64">
        <v>718</v>
      </c>
      <c r="N52" s="64">
        <v>737</v>
      </c>
      <c r="O52" s="65">
        <v>753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378</v>
      </c>
      <c r="L53" s="69">
        <v>387</v>
      </c>
      <c r="M53" s="69">
        <v>374</v>
      </c>
      <c r="N53" s="69">
        <v>347</v>
      </c>
      <c r="O53" s="70">
        <v>369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YsET2rR41ECF4HFPR/2wvz8fmwkxBD8DJIPTk0ws77E/3lmJm+y107gGTJA13m/LJ04ZzAzUOI2vdGD63pk9g==" saltValue="hQOtprCD2QxSyzlxZIA6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0" zoomScaleSheetLayoutView="100" workbookViewId="0">
      <selection activeCell="I43" sqref="I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204" t="s">
        <v>24</v>
      </c>
      <c r="C41" s="1205"/>
      <c r="D41" s="81"/>
      <c r="E41" s="1210" t="s">
        <v>25</v>
      </c>
      <c r="F41" s="1210"/>
      <c r="G41" s="1210"/>
      <c r="H41" s="1211"/>
      <c r="I41" s="82">
        <v>7159</v>
      </c>
      <c r="J41" s="83">
        <v>7236</v>
      </c>
      <c r="K41" s="83">
        <v>7356</v>
      </c>
      <c r="L41" s="83">
        <v>8083</v>
      </c>
      <c r="M41" s="84">
        <v>8300</v>
      </c>
    </row>
    <row r="42" spans="2:13" ht="27.75" customHeight="1">
      <c r="B42" s="1206"/>
      <c r="C42" s="1207"/>
      <c r="D42" s="85"/>
      <c r="E42" s="1212" t="s">
        <v>26</v>
      </c>
      <c r="F42" s="1212"/>
      <c r="G42" s="1212"/>
      <c r="H42" s="1213"/>
      <c r="I42" s="86">
        <v>597</v>
      </c>
      <c r="J42" s="87">
        <v>488</v>
      </c>
      <c r="K42" s="87">
        <v>363</v>
      </c>
      <c r="L42" s="87">
        <v>306</v>
      </c>
      <c r="M42" s="88">
        <v>194</v>
      </c>
    </row>
    <row r="43" spans="2:13" ht="27.75" customHeight="1">
      <c r="B43" s="1206"/>
      <c r="C43" s="1207"/>
      <c r="D43" s="85"/>
      <c r="E43" s="1212" t="s">
        <v>27</v>
      </c>
      <c r="F43" s="1212"/>
      <c r="G43" s="1212"/>
      <c r="H43" s="1213"/>
      <c r="I43" s="86">
        <v>4728</v>
      </c>
      <c r="J43" s="87">
        <v>4892</v>
      </c>
      <c r="K43" s="87">
        <v>4743</v>
      </c>
      <c r="L43" s="87">
        <v>5157</v>
      </c>
      <c r="M43" s="88">
        <v>5121</v>
      </c>
    </row>
    <row r="44" spans="2:13" ht="27.75" customHeight="1">
      <c r="B44" s="1206"/>
      <c r="C44" s="1207"/>
      <c r="D44" s="85"/>
      <c r="E44" s="1212" t="s">
        <v>28</v>
      </c>
      <c r="F44" s="1212"/>
      <c r="G44" s="1212"/>
      <c r="H44" s="1213"/>
      <c r="I44" s="86">
        <v>481</v>
      </c>
      <c r="J44" s="87">
        <v>445</v>
      </c>
      <c r="K44" s="87">
        <v>467</v>
      </c>
      <c r="L44" s="87">
        <v>518</v>
      </c>
      <c r="M44" s="88">
        <v>531</v>
      </c>
    </row>
    <row r="45" spans="2:13" ht="27.75" customHeight="1">
      <c r="B45" s="1206"/>
      <c r="C45" s="1207"/>
      <c r="D45" s="85"/>
      <c r="E45" s="1212" t="s">
        <v>29</v>
      </c>
      <c r="F45" s="1212"/>
      <c r="G45" s="1212"/>
      <c r="H45" s="1213"/>
      <c r="I45" s="86">
        <v>720</v>
      </c>
      <c r="J45" s="87">
        <v>707</v>
      </c>
      <c r="K45" s="87">
        <v>796</v>
      </c>
      <c r="L45" s="87">
        <v>753</v>
      </c>
      <c r="M45" s="88">
        <v>739</v>
      </c>
    </row>
    <row r="46" spans="2:13" ht="27.75" customHeight="1">
      <c r="B46" s="1206"/>
      <c r="C46" s="1207"/>
      <c r="D46" s="89"/>
      <c r="E46" s="1212" t="s">
        <v>30</v>
      </c>
      <c r="F46" s="1212"/>
      <c r="G46" s="1212"/>
      <c r="H46" s="1213"/>
      <c r="I46" s="86" t="s">
        <v>490</v>
      </c>
      <c r="J46" s="87" t="s">
        <v>490</v>
      </c>
      <c r="K46" s="87" t="s">
        <v>490</v>
      </c>
      <c r="L46" s="87" t="s">
        <v>490</v>
      </c>
      <c r="M46" s="88" t="s">
        <v>490</v>
      </c>
    </row>
    <row r="47" spans="2:13" ht="27.75" customHeight="1">
      <c r="B47" s="1206"/>
      <c r="C47" s="1207"/>
      <c r="D47" s="90"/>
      <c r="E47" s="1214" t="s">
        <v>31</v>
      </c>
      <c r="F47" s="1215"/>
      <c r="G47" s="1215"/>
      <c r="H47" s="1216"/>
      <c r="I47" s="86" t="s">
        <v>490</v>
      </c>
      <c r="J47" s="87" t="s">
        <v>490</v>
      </c>
      <c r="K47" s="87" t="s">
        <v>490</v>
      </c>
      <c r="L47" s="87" t="s">
        <v>490</v>
      </c>
      <c r="M47" s="88" t="s">
        <v>490</v>
      </c>
    </row>
    <row r="48" spans="2:13" ht="27.75" customHeight="1">
      <c r="B48" s="1206"/>
      <c r="C48" s="1207"/>
      <c r="D48" s="85"/>
      <c r="E48" s="1212" t="s">
        <v>32</v>
      </c>
      <c r="F48" s="1212"/>
      <c r="G48" s="1212"/>
      <c r="H48" s="1213"/>
      <c r="I48" s="86" t="s">
        <v>490</v>
      </c>
      <c r="J48" s="87" t="s">
        <v>490</v>
      </c>
      <c r="K48" s="87" t="s">
        <v>490</v>
      </c>
      <c r="L48" s="87" t="s">
        <v>490</v>
      </c>
      <c r="M48" s="88" t="s">
        <v>490</v>
      </c>
    </row>
    <row r="49" spans="2:13" ht="27.75" customHeight="1">
      <c r="B49" s="1208"/>
      <c r="C49" s="1209"/>
      <c r="D49" s="85"/>
      <c r="E49" s="1212" t="s">
        <v>33</v>
      </c>
      <c r="F49" s="1212"/>
      <c r="G49" s="1212"/>
      <c r="H49" s="1213"/>
      <c r="I49" s="86" t="s">
        <v>490</v>
      </c>
      <c r="J49" s="87" t="s">
        <v>490</v>
      </c>
      <c r="K49" s="87" t="s">
        <v>490</v>
      </c>
      <c r="L49" s="87" t="s">
        <v>490</v>
      </c>
      <c r="M49" s="88" t="s">
        <v>490</v>
      </c>
    </row>
    <row r="50" spans="2:13" ht="27.75" customHeight="1">
      <c r="B50" s="1217" t="s">
        <v>34</v>
      </c>
      <c r="C50" s="1218"/>
      <c r="D50" s="91"/>
      <c r="E50" s="1212" t="s">
        <v>35</v>
      </c>
      <c r="F50" s="1212"/>
      <c r="G50" s="1212"/>
      <c r="H50" s="1213"/>
      <c r="I50" s="86">
        <v>2324</v>
      </c>
      <c r="J50" s="87">
        <v>2328</v>
      </c>
      <c r="K50" s="87">
        <v>2229</v>
      </c>
      <c r="L50" s="87">
        <v>2283</v>
      </c>
      <c r="M50" s="88">
        <v>3044</v>
      </c>
    </row>
    <row r="51" spans="2:13" ht="27.75" customHeight="1">
      <c r="B51" s="1206"/>
      <c r="C51" s="1207"/>
      <c r="D51" s="85"/>
      <c r="E51" s="1212" t="s">
        <v>36</v>
      </c>
      <c r="F51" s="1212"/>
      <c r="G51" s="1212"/>
      <c r="H51" s="1213"/>
      <c r="I51" s="86">
        <v>35</v>
      </c>
      <c r="J51" s="87">
        <v>38</v>
      </c>
      <c r="K51" s="87">
        <v>35</v>
      </c>
      <c r="L51" s="87">
        <v>20</v>
      </c>
      <c r="M51" s="88">
        <v>6</v>
      </c>
    </row>
    <row r="52" spans="2:13" ht="27.75" customHeight="1">
      <c r="B52" s="1208"/>
      <c r="C52" s="1209"/>
      <c r="D52" s="85"/>
      <c r="E52" s="1212" t="s">
        <v>37</v>
      </c>
      <c r="F52" s="1212"/>
      <c r="G52" s="1212"/>
      <c r="H52" s="1213"/>
      <c r="I52" s="86">
        <v>8841</v>
      </c>
      <c r="J52" s="87">
        <v>8765</v>
      </c>
      <c r="K52" s="87">
        <v>8873</v>
      </c>
      <c r="L52" s="87">
        <v>8846</v>
      </c>
      <c r="M52" s="88">
        <v>8580</v>
      </c>
    </row>
    <row r="53" spans="2:13" ht="27.75" customHeight="1" thickBot="1">
      <c r="B53" s="1219" t="s">
        <v>38</v>
      </c>
      <c r="C53" s="1220"/>
      <c r="D53" s="92"/>
      <c r="E53" s="1221" t="s">
        <v>39</v>
      </c>
      <c r="F53" s="1221"/>
      <c r="G53" s="1221"/>
      <c r="H53" s="1222"/>
      <c r="I53" s="93">
        <v>2484</v>
      </c>
      <c r="J53" s="94">
        <v>2637</v>
      </c>
      <c r="K53" s="94">
        <v>2588</v>
      </c>
      <c r="L53" s="94">
        <v>3669</v>
      </c>
      <c r="M53" s="95">
        <v>3256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8/Ae+cLnmfhoYY/YO2t/hVVlJ5G0jE0/AgiUIGl68zqre/BJF0tK8M9THq6PTlfFZt4kk73/YN2grw5L03IbA==" saltValue="+b1V5uH+9JXwnwAU0Q53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25" zoomScale="70" zoomScaleNormal="7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535</v>
      </c>
      <c r="G54" s="104" t="s">
        <v>536</v>
      </c>
      <c r="H54" s="105" t="s">
        <v>537</v>
      </c>
    </row>
    <row r="55" spans="2:8" ht="52.5" customHeight="1">
      <c r="B55" s="106"/>
      <c r="C55" s="1231" t="s">
        <v>42</v>
      </c>
      <c r="D55" s="1231"/>
      <c r="E55" s="1232"/>
      <c r="F55" s="107">
        <v>1641</v>
      </c>
      <c r="G55" s="107">
        <v>1597</v>
      </c>
      <c r="H55" s="108">
        <v>1579</v>
      </c>
    </row>
    <row r="56" spans="2:8" ht="52.5" customHeight="1">
      <c r="B56" s="109"/>
      <c r="C56" s="1233" t="s">
        <v>43</v>
      </c>
      <c r="D56" s="1233"/>
      <c r="E56" s="1234"/>
      <c r="F56" s="110">
        <v>74</v>
      </c>
      <c r="G56" s="110">
        <v>74</v>
      </c>
      <c r="H56" s="111">
        <v>74</v>
      </c>
    </row>
    <row r="57" spans="2:8" ht="53.25" customHeight="1">
      <c r="B57" s="109"/>
      <c r="C57" s="1235" t="s">
        <v>44</v>
      </c>
      <c r="D57" s="1235"/>
      <c r="E57" s="1236"/>
      <c r="F57" s="112">
        <v>455</v>
      </c>
      <c r="G57" s="112">
        <v>551</v>
      </c>
      <c r="H57" s="113">
        <v>1330</v>
      </c>
    </row>
    <row r="58" spans="2:8" ht="45.75" customHeight="1">
      <c r="B58" s="114"/>
      <c r="C58" s="1223" t="s">
        <v>587</v>
      </c>
      <c r="D58" s="1224"/>
      <c r="E58" s="1225"/>
      <c r="F58" s="115">
        <v>74</v>
      </c>
      <c r="G58" s="115">
        <v>170</v>
      </c>
      <c r="H58" s="116">
        <v>947</v>
      </c>
    </row>
    <row r="59" spans="2:8" ht="45.75" customHeight="1">
      <c r="B59" s="114"/>
      <c r="C59" s="1223" t="s">
        <v>588</v>
      </c>
      <c r="D59" s="1224"/>
      <c r="E59" s="1225"/>
      <c r="F59" s="115">
        <v>235</v>
      </c>
      <c r="G59" s="115">
        <v>235</v>
      </c>
      <c r="H59" s="116">
        <v>237</v>
      </c>
    </row>
    <row r="60" spans="2:8" ht="45.75" customHeight="1">
      <c r="B60" s="114"/>
      <c r="C60" s="1223" t="s">
        <v>589</v>
      </c>
      <c r="D60" s="1224"/>
      <c r="E60" s="1225"/>
      <c r="F60" s="115">
        <v>133</v>
      </c>
      <c r="G60" s="115">
        <v>133</v>
      </c>
      <c r="H60" s="116">
        <v>133</v>
      </c>
    </row>
    <row r="61" spans="2:8" ht="45.75" customHeight="1">
      <c r="B61" s="114"/>
      <c r="C61" s="1223" t="s">
        <v>590</v>
      </c>
      <c r="D61" s="1224"/>
      <c r="E61" s="1225"/>
      <c r="F61" s="115">
        <v>12</v>
      </c>
      <c r="G61" s="115">
        <v>12</v>
      </c>
      <c r="H61" s="116">
        <v>12</v>
      </c>
    </row>
    <row r="62" spans="2:8" ht="45.75" customHeight="1" thickBot="1">
      <c r="B62" s="117"/>
      <c r="C62" s="1226" t="s">
        <v>591</v>
      </c>
      <c r="D62" s="1227"/>
      <c r="E62" s="1228"/>
      <c r="F62" s="118">
        <v>1</v>
      </c>
      <c r="G62" s="118">
        <v>1</v>
      </c>
      <c r="H62" s="119">
        <v>1</v>
      </c>
    </row>
    <row r="63" spans="2:8" ht="52.5" customHeight="1" thickBot="1">
      <c r="B63" s="120"/>
      <c r="C63" s="1229" t="s">
        <v>45</v>
      </c>
      <c r="D63" s="1229"/>
      <c r="E63" s="1230"/>
      <c r="F63" s="121">
        <v>2170</v>
      </c>
      <c r="G63" s="121">
        <v>2223</v>
      </c>
      <c r="H63" s="122">
        <v>2984</v>
      </c>
    </row>
    <row r="64" spans="2:8" ht="15" customHeight="1"/>
    <row r="65" ht="0" hidden="1" customHeight="1"/>
    <row r="66" ht="0" hidden="1" customHeight="1"/>
  </sheetData>
  <sheetProtection algorithmName="SHA-512" hashValue="3tLNYC4I0/Cs2nJowlZo1qr4yakBrcbwVspDSjDCVQQxNQh1PYEOkQXn6bHdIXYsxtb27mIeTTrQu1XdLzN8ug==" saltValue="2M+9LGvvXBKhVMttk0Rj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43" sqref="AN43:DC4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596</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533</v>
      </c>
      <c r="BQ50" s="1271"/>
      <c r="BR50" s="1271"/>
      <c r="BS50" s="1271"/>
      <c r="BT50" s="1271"/>
      <c r="BU50" s="1271"/>
      <c r="BV50" s="1271"/>
      <c r="BW50" s="1271"/>
      <c r="BX50" s="1271" t="s">
        <v>534</v>
      </c>
      <c r="BY50" s="1271"/>
      <c r="BZ50" s="1271"/>
      <c r="CA50" s="1271"/>
      <c r="CB50" s="1271"/>
      <c r="CC50" s="1271"/>
      <c r="CD50" s="1271"/>
      <c r="CE50" s="1271"/>
      <c r="CF50" s="1271" t="s">
        <v>535</v>
      </c>
      <c r="CG50" s="1271"/>
      <c r="CH50" s="1271"/>
      <c r="CI50" s="1271"/>
      <c r="CJ50" s="1271"/>
      <c r="CK50" s="1271"/>
      <c r="CL50" s="1271"/>
      <c r="CM50" s="1271"/>
      <c r="CN50" s="1271" t="s">
        <v>536</v>
      </c>
      <c r="CO50" s="1271"/>
      <c r="CP50" s="1271"/>
      <c r="CQ50" s="1271"/>
      <c r="CR50" s="1271"/>
      <c r="CS50" s="1271"/>
      <c r="CT50" s="1271"/>
      <c r="CU50" s="1271"/>
      <c r="CV50" s="1271" t="s">
        <v>537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597</v>
      </c>
      <c r="AO51" s="1275"/>
      <c r="AP51" s="1275"/>
      <c r="AQ51" s="1275"/>
      <c r="AR51" s="1275"/>
      <c r="AS51" s="1275"/>
      <c r="AT51" s="1275"/>
      <c r="AU51" s="1275"/>
      <c r="AV51" s="1275"/>
      <c r="AW51" s="1275"/>
      <c r="AX51" s="1275"/>
      <c r="AY51" s="1275"/>
      <c r="AZ51" s="1275"/>
      <c r="BA51" s="1275"/>
      <c r="BB51" s="1275" t="s">
        <v>598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54.8</v>
      </c>
      <c r="CG51" s="1277"/>
      <c r="CH51" s="1277"/>
      <c r="CI51" s="1277"/>
      <c r="CJ51" s="1277"/>
      <c r="CK51" s="1277"/>
      <c r="CL51" s="1277"/>
      <c r="CM51" s="1277"/>
      <c r="CN51" s="1277">
        <v>78.900000000000006</v>
      </c>
      <c r="CO51" s="1277"/>
      <c r="CP51" s="1277"/>
      <c r="CQ51" s="1277"/>
      <c r="CR51" s="1277"/>
      <c r="CS51" s="1277"/>
      <c r="CT51" s="1277"/>
      <c r="CU51" s="1277"/>
      <c r="CV51" s="1277">
        <v>69.8</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56.9</v>
      </c>
      <c r="CG53" s="1277"/>
      <c r="CH53" s="1277"/>
      <c r="CI53" s="1277"/>
      <c r="CJ53" s="1277"/>
      <c r="CK53" s="1277"/>
      <c r="CL53" s="1277"/>
      <c r="CM53" s="1277"/>
      <c r="CN53" s="1277">
        <v>57.4</v>
      </c>
      <c r="CO53" s="1277"/>
      <c r="CP53" s="1277"/>
      <c r="CQ53" s="1277"/>
      <c r="CR53" s="1277"/>
      <c r="CS53" s="1277"/>
      <c r="CT53" s="1277"/>
      <c r="CU53" s="1277"/>
      <c r="CV53" s="1277">
        <v>57.7</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600</v>
      </c>
      <c r="AO55" s="1271"/>
      <c r="AP55" s="1271"/>
      <c r="AQ55" s="1271"/>
      <c r="AR55" s="1271"/>
      <c r="AS55" s="1271"/>
      <c r="AT55" s="1271"/>
      <c r="AU55" s="1271"/>
      <c r="AV55" s="1271"/>
      <c r="AW55" s="1271"/>
      <c r="AX55" s="1271"/>
      <c r="AY55" s="1271"/>
      <c r="AZ55" s="1271"/>
      <c r="BA55" s="1271"/>
      <c r="BB55" s="1275" t="s">
        <v>598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601</v>
      </c>
    </row>
    <row r="64" spans="1:109">
      <c r="B64" s="1246"/>
      <c r="G64" s="1253"/>
      <c r="I64" s="1287"/>
      <c r="J64" s="1287"/>
      <c r="K64" s="1287"/>
      <c r="L64" s="1287"/>
      <c r="M64" s="1287"/>
      <c r="N64" s="1288"/>
      <c r="AM64" s="1253"/>
      <c r="AN64" s="1253" t="s">
        <v>594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596</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533</v>
      </c>
      <c r="BQ72" s="1271"/>
      <c r="BR72" s="1271"/>
      <c r="BS72" s="1271"/>
      <c r="BT72" s="1271"/>
      <c r="BU72" s="1271"/>
      <c r="BV72" s="1271"/>
      <c r="BW72" s="1271"/>
      <c r="BX72" s="1271" t="s">
        <v>534</v>
      </c>
      <c r="BY72" s="1271"/>
      <c r="BZ72" s="1271"/>
      <c r="CA72" s="1271"/>
      <c r="CB72" s="1271"/>
      <c r="CC72" s="1271"/>
      <c r="CD72" s="1271"/>
      <c r="CE72" s="1271"/>
      <c r="CF72" s="1271" t="s">
        <v>535</v>
      </c>
      <c r="CG72" s="1271"/>
      <c r="CH72" s="1271"/>
      <c r="CI72" s="1271"/>
      <c r="CJ72" s="1271"/>
      <c r="CK72" s="1271"/>
      <c r="CL72" s="1271"/>
      <c r="CM72" s="1271"/>
      <c r="CN72" s="1271" t="s">
        <v>536</v>
      </c>
      <c r="CO72" s="1271"/>
      <c r="CP72" s="1271"/>
      <c r="CQ72" s="1271"/>
      <c r="CR72" s="1271"/>
      <c r="CS72" s="1271"/>
      <c r="CT72" s="1271"/>
      <c r="CU72" s="1271"/>
      <c r="CV72" s="1271" t="s">
        <v>537</v>
      </c>
      <c r="CW72" s="1271"/>
      <c r="CX72" s="1271"/>
      <c r="CY72" s="1271"/>
      <c r="CZ72" s="1271"/>
      <c r="DA72" s="1271"/>
      <c r="DB72" s="1271"/>
      <c r="DC72" s="1271"/>
    </row>
    <row r="73" spans="2:107">
      <c r="B73" s="1246"/>
      <c r="G73" s="1272"/>
      <c r="H73" s="1272"/>
      <c r="I73" s="1272"/>
      <c r="J73" s="1272"/>
      <c r="K73" s="1294"/>
      <c r="L73" s="1294"/>
      <c r="M73" s="1294"/>
      <c r="N73" s="1294"/>
      <c r="AM73" s="1264"/>
      <c r="AN73" s="1275" t="s">
        <v>597</v>
      </c>
      <c r="AO73" s="1275"/>
      <c r="AP73" s="1275"/>
      <c r="AQ73" s="1275"/>
      <c r="AR73" s="1275"/>
      <c r="AS73" s="1275"/>
      <c r="AT73" s="1275"/>
      <c r="AU73" s="1275"/>
      <c r="AV73" s="1275"/>
      <c r="AW73" s="1275"/>
      <c r="AX73" s="1275"/>
      <c r="AY73" s="1275"/>
      <c r="AZ73" s="1275"/>
      <c r="BA73" s="1275"/>
      <c r="BB73" s="1275" t="s">
        <v>598</v>
      </c>
      <c r="BC73" s="1275"/>
      <c r="BD73" s="1275"/>
      <c r="BE73" s="1275"/>
      <c r="BF73" s="1275"/>
      <c r="BG73" s="1275"/>
      <c r="BH73" s="1275"/>
      <c r="BI73" s="1275"/>
      <c r="BJ73" s="1275"/>
      <c r="BK73" s="1275"/>
      <c r="BL73" s="1275"/>
      <c r="BM73" s="1275"/>
      <c r="BN73" s="1275"/>
      <c r="BO73" s="1275"/>
      <c r="BP73" s="1277">
        <v>53.4</v>
      </c>
      <c r="BQ73" s="1277"/>
      <c r="BR73" s="1277"/>
      <c r="BS73" s="1277"/>
      <c r="BT73" s="1277"/>
      <c r="BU73" s="1277"/>
      <c r="BV73" s="1277"/>
      <c r="BW73" s="1277"/>
      <c r="BX73" s="1277">
        <v>56.8</v>
      </c>
      <c r="BY73" s="1277"/>
      <c r="BZ73" s="1277"/>
      <c r="CA73" s="1277"/>
      <c r="CB73" s="1277"/>
      <c r="CC73" s="1277"/>
      <c r="CD73" s="1277"/>
      <c r="CE73" s="1277"/>
      <c r="CF73" s="1277">
        <v>54.8</v>
      </c>
      <c r="CG73" s="1277"/>
      <c r="CH73" s="1277"/>
      <c r="CI73" s="1277"/>
      <c r="CJ73" s="1277"/>
      <c r="CK73" s="1277"/>
      <c r="CL73" s="1277"/>
      <c r="CM73" s="1277"/>
      <c r="CN73" s="1277">
        <v>78.900000000000006</v>
      </c>
      <c r="CO73" s="1277"/>
      <c r="CP73" s="1277"/>
      <c r="CQ73" s="1277"/>
      <c r="CR73" s="1277"/>
      <c r="CS73" s="1277"/>
      <c r="CT73" s="1277"/>
      <c r="CU73" s="1277"/>
      <c r="CV73" s="1277">
        <v>69.8</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603</v>
      </c>
      <c r="BC75" s="1275"/>
      <c r="BD75" s="1275"/>
      <c r="BE75" s="1275"/>
      <c r="BF75" s="1275"/>
      <c r="BG75" s="1275"/>
      <c r="BH75" s="1275"/>
      <c r="BI75" s="1275"/>
      <c r="BJ75" s="1275"/>
      <c r="BK75" s="1275"/>
      <c r="BL75" s="1275"/>
      <c r="BM75" s="1275"/>
      <c r="BN75" s="1275"/>
      <c r="BO75" s="1275"/>
      <c r="BP75" s="1277">
        <v>9.5</v>
      </c>
      <c r="BQ75" s="1277"/>
      <c r="BR75" s="1277"/>
      <c r="BS75" s="1277"/>
      <c r="BT75" s="1277"/>
      <c r="BU75" s="1277"/>
      <c r="BV75" s="1277"/>
      <c r="BW75" s="1277"/>
      <c r="BX75" s="1277">
        <v>8.8000000000000007</v>
      </c>
      <c r="BY75" s="1277"/>
      <c r="BZ75" s="1277"/>
      <c r="CA75" s="1277"/>
      <c r="CB75" s="1277"/>
      <c r="CC75" s="1277"/>
      <c r="CD75" s="1277"/>
      <c r="CE75" s="1277"/>
      <c r="CF75" s="1277">
        <v>8.1</v>
      </c>
      <c r="CG75" s="1277"/>
      <c r="CH75" s="1277"/>
      <c r="CI75" s="1277"/>
      <c r="CJ75" s="1277"/>
      <c r="CK75" s="1277"/>
      <c r="CL75" s="1277"/>
      <c r="CM75" s="1277"/>
      <c r="CN75" s="1277">
        <v>7.7</v>
      </c>
      <c r="CO75" s="1277"/>
      <c r="CP75" s="1277"/>
      <c r="CQ75" s="1277"/>
      <c r="CR75" s="1277"/>
      <c r="CS75" s="1277"/>
      <c r="CT75" s="1277"/>
      <c r="CU75" s="1277"/>
      <c r="CV75" s="1277">
        <v>7.5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600</v>
      </c>
      <c r="AO77" s="1271"/>
      <c r="AP77" s="1271"/>
      <c r="AQ77" s="1271"/>
      <c r="AR77" s="1271"/>
      <c r="AS77" s="1271"/>
      <c r="AT77" s="1271"/>
      <c r="AU77" s="1271"/>
      <c r="AV77" s="1271"/>
      <c r="AW77" s="1271"/>
      <c r="AX77" s="1271"/>
      <c r="AY77" s="1271"/>
      <c r="AZ77" s="1271"/>
      <c r="BA77" s="1271"/>
      <c r="BB77" s="1275" t="s">
        <v>598</v>
      </c>
      <c r="BC77" s="1275"/>
      <c r="BD77" s="1275"/>
      <c r="BE77" s="1275"/>
      <c r="BF77" s="1275"/>
      <c r="BG77" s="1275"/>
      <c r="BH77" s="1275"/>
      <c r="BI77" s="1275"/>
      <c r="BJ77" s="1275"/>
      <c r="BK77" s="1275"/>
      <c r="BL77" s="1275"/>
      <c r="BM77" s="1275"/>
      <c r="BN77" s="1275"/>
      <c r="BO77" s="1275"/>
      <c r="BP77" s="1277">
        <v>37</v>
      </c>
      <c r="BQ77" s="1277"/>
      <c r="BR77" s="1277"/>
      <c r="BS77" s="1277"/>
      <c r="BT77" s="1277"/>
      <c r="BU77" s="1277"/>
      <c r="BV77" s="1277"/>
      <c r="BW77" s="1277"/>
      <c r="BX77" s="1277">
        <v>27.8</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603</v>
      </c>
      <c r="BC79" s="1275"/>
      <c r="BD79" s="1275"/>
      <c r="BE79" s="1275"/>
      <c r="BF79" s="1275"/>
      <c r="BG79" s="1275"/>
      <c r="BH79" s="1275"/>
      <c r="BI79" s="1275"/>
      <c r="BJ79" s="1275"/>
      <c r="BK79" s="1275"/>
      <c r="BL79" s="1275"/>
      <c r="BM79" s="1275"/>
      <c r="BN79" s="1275"/>
      <c r="BO79" s="1275"/>
      <c r="BP79" s="1277">
        <v>9.4</v>
      </c>
      <c r="BQ79" s="1277"/>
      <c r="BR79" s="1277"/>
      <c r="BS79" s="1277"/>
      <c r="BT79" s="1277"/>
      <c r="BU79" s="1277"/>
      <c r="BV79" s="1277"/>
      <c r="BW79" s="1277"/>
      <c r="BX79" s="1277">
        <v>8.1</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wRHPBooHS+LVqUpH70pHh+y3Asev0UdsCdrl5La1LbO1tUJxeCCCcgWFXaLd8+41JAlxzBAqUeEF/y0xvcwg==" saltValue="nmeX8WBmVf65C0uF1PDD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xBx8vY7iEf+JvbbFpAz8+Lq0DpJQuTW4QEEdgUCzNgbciSM1N9tM1qcsOroMh4WH3qXnu4ZNG8aCJZx9H7ilg==" saltValue="d7SNbyt8JFqKMww9kCwZ+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3"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1cEhXyPBl/MI12X2DU/kZLAXwrWz7dOExo7dH7SMJdaXgVKYKKRx3EieII3b7l6Le/bg2E2Hn8BqUOUxdJsZQ==" saltValue="C9q+L4DJmysuJsdQGjVo+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530</v>
      </c>
      <c r="G2" s="136"/>
      <c r="H2" s="137"/>
    </row>
    <row r="3" spans="1:8">
      <c r="A3" s="133" t="s">
        <v>523</v>
      </c>
      <c r="B3" s="138"/>
      <c r="C3" s="139"/>
      <c r="D3" s="140">
        <v>81790</v>
      </c>
      <c r="E3" s="141"/>
      <c r="F3" s="142">
        <v>69477</v>
      </c>
      <c r="G3" s="143"/>
      <c r="H3" s="144"/>
    </row>
    <row r="4" spans="1:8">
      <c r="A4" s="145"/>
      <c r="B4" s="146"/>
      <c r="C4" s="147"/>
      <c r="D4" s="148">
        <v>47996</v>
      </c>
      <c r="E4" s="149"/>
      <c r="F4" s="150">
        <v>31528</v>
      </c>
      <c r="G4" s="151"/>
      <c r="H4" s="152"/>
    </row>
    <row r="5" spans="1:8">
      <c r="A5" s="133" t="s">
        <v>525</v>
      </c>
      <c r="B5" s="138"/>
      <c r="C5" s="139"/>
      <c r="D5" s="140">
        <v>42622</v>
      </c>
      <c r="E5" s="141"/>
      <c r="F5" s="142">
        <v>59668</v>
      </c>
      <c r="G5" s="143"/>
      <c r="H5" s="144"/>
    </row>
    <row r="6" spans="1:8">
      <c r="A6" s="145"/>
      <c r="B6" s="146"/>
      <c r="C6" s="147"/>
      <c r="D6" s="148">
        <v>32259</v>
      </c>
      <c r="E6" s="149"/>
      <c r="F6" s="150">
        <v>31515</v>
      </c>
      <c r="G6" s="151"/>
      <c r="H6" s="152"/>
    </row>
    <row r="7" spans="1:8">
      <c r="A7" s="133" t="s">
        <v>526</v>
      </c>
      <c r="B7" s="138"/>
      <c r="C7" s="139"/>
      <c r="D7" s="140">
        <v>42833</v>
      </c>
      <c r="E7" s="141"/>
      <c r="F7" s="142">
        <v>56894</v>
      </c>
      <c r="G7" s="143"/>
      <c r="H7" s="144"/>
    </row>
    <row r="8" spans="1:8">
      <c r="A8" s="145"/>
      <c r="B8" s="146"/>
      <c r="C8" s="147"/>
      <c r="D8" s="148">
        <v>29729</v>
      </c>
      <c r="E8" s="149"/>
      <c r="F8" s="150">
        <v>32548</v>
      </c>
      <c r="G8" s="151"/>
      <c r="H8" s="152"/>
    </row>
    <row r="9" spans="1:8">
      <c r="A9" s="133" t="s">
        <v>527</v>
      </c>
      <c r="B9" s="138"/>
      <c r="C9" s="139"/>
      <c r="D9" s="140">
        <v>120323</v>
      </c>
      <c r="E9" s="141"/>
      <c r="F9" s="142">
        <v>57122</v>
      </c>
      <c r="G9" s="143"/>
      <c r="H9" s="144"/>
    </row>
    <row r="10" spans="1:8">
      <c r="A10" s="145"/>
      <c r="B10" s="146"/>
      <c r="C10" s="147"/>
      <c r="D10" s="148">
        <v>93702</v>
      </c>
      <c r="E10" s="149"/>
      <c r="F10" s="150">
        <v>36191</v>
      </c>
      <c r="G10" s="151"/>
      <c r="H10" s="152"/>
    </row>
    <row r="11" spans="1:8">
      <c r="A11" s="133" t="s">
        <v>528</v>
      </c>
      <c r="B11" s="138"/>
      <c r="C11" s="139"/>
      <c r="D11" s="140">
        <v>49229</v>
      </c>
      <c r="E11" s="141"/>
      <c r="F11" s="142">
        <v>53655</v>
      </c>
      <c r="G11" s="143"/>
      <c r="H11" s="144"/>
    </row>
    <row r="12" spans="1:8">
      <c r="A12" s="145"/>
      <c r="B12" s="146"/>
      <c r="C12" s="153"/>
      <c r="D12" s="148">
        <v>31923</v>
      </c>
      <c r="E12" s="149"/>
      <c r="F12" s="150">
        <v>32719</v>
      </c>
      <c r="G12" s="151"/>
      <c r="H12" s="152"/>
    </row>
    <row r="13" spans="1:8">
      <c r="A13" s="133"/>
      <c r="B13" s="138"/>
      <c r="C13" s="154"/>
      <c r="D13" s="155">
        <v>67359</v>
      </c>
      <c r="E13" s="156"/>
      <c r="F13" s="157">
        <v>59363</v>
      </c>
      <c r="G13" s="158"/>
      <c r="H13" s="144"/>
    </row>
    <row r="14" spans="1:8">
      <c r="A14" s="145"/>
      <c r="B14" s="146"/>
      <c r="C14" s="147"/>
      <c r="D14" s="148">
        <v>47122</v>
      </c>
      <c r="E14" s="149"/>
      <c r="F14" s="150">
        <v>32900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11.01</v>
      </c>
      <c r="C19" s="159">
        <f>ROUND(VALUE(SUBSTITUTE(実質収支比率等に係る経年分析!G$48,"▲","-")),2)</f>
        <v>6.47</v>
      </c>
      <c r="D19" s="159">
        <f>ROUND(VALUE(SUBSTITUTE(実質収支比率等に係る経年分析!H$48,"▲","-")),2)</f>
        <v>7.57</v>
      </c>
      <c r="E19" s="159">
        <f>ROUND(VALUE(SUBSTITUTE(実質収支比率等に係る経年分析!I$48,"▲","-")),2)</f>
        <v>6.46</v>
      </c>
      <c r="F19" s="159">
        <f>ROUND(VALUE(SUBSTITUTE(実質収支比率等に係る経年分析!J$48,"▲","-")),2)</f>
        <v>5.48</v>
      </c>
    </row>
    <row r="20" spans="1:11">
      <c r="A20" s="159" t="s">
        <v>49</v>
      </c>
      <c r="B20" s="159">
        <f>ROUND(VALUE(SUBSTITUTE(実質収支比率等に係る経年分析!F$47,"▲","-")),2)</f>
        <v>33.93</v>
      </c>
      <c r="C20" s="159">
        <f>ROUND(VALUE(SUBSTITUTE(実質収支比率等に係る経年分析!G$47,"▲","-")),2)</f>
        <v>33.68</v>
      </c>
      <c r="D20" s="159">
        <f>ROUND(VALUE(SUBSTITUTE(実質収支比率等に係る経年分析!H$47,"▲","-")),2)</f>
        <v>30.24</v>
      </c>
      <c r="E20" s="159">
        <f>ROUND(VALUE(SUBSTITUTE(実質収支比率等に係る経年分析!I$47,"▲","-")),2)</f>
        <v>29.73</v>
      </c>
      <c r="F20" s="159">
        <f>ROUND(VALUE(SUBSTITUTE(実質収支比率等に係る経年分析!J$47,"▲","-")),2)</f>
        <v>29.21</v>
      </c>
    </row>
    <row r="21" spans="1:11">
      <c r="A21" s="159" t="s">
        <v>50</v>
      </c>
      <c r="B21" s="159">
        <f>IF(ISNUMBER(VALUE(SUBSTITUTE(実質収支比率等に係る経年分析!F$49,"▲","-"))),ROUND(VALUE(SUBSTITUTE(実質収支比率等に係る経年分析!F$49,"▲","-")),2),NA())</f>
        <v>2.93</v>
      </c>
      <c r="C21" s="159">
        <f>IF(ISNUMBER(VALUE(SUBSTITUTE(実質収支比率等に係る経年分析!G$49,"▲","-"))),ROUND(VALUE(SUBSTITUTE(実質収支比率等に係る経年分析!G$49,"▲","-")),2),NA())</f>
        <v>-4.3899999999999997</v>
      </c>
      <c r="D21" s="159">
        <f>IF(ISNUMBER(VALUE(SUBSTITUTE(実質収支比率等に係る経年分析!H$49,"▲","-"))),ROUND(VALUE(SUBSTITUTE(実質収支比率等に係る経年分析!H$49,"▲","-")),2),NA())</f>
        <v>-1.98</v>
      </c>
      <c r="E21" s="159">
        <f>IF(ISNUMBER(VALUE(SUBSTITUTE(実質収支比率等に係る経年分析!I$49,"▲","-"))),ROUND(VALUE(SUBSTITUTE(実質収支比率等に係る経年分析!I$49,"▲","-")),2),NA())</f>
        <v>-2</v>
      </c>
      <c r="F21" s="159">
        <f>IF(ISNUMBER(VALUE(SUBSTITUTE(実質収支比率等に係る経年分析!J$49,"▲","-"))),ROUND(VALUE(SUBSTITUTE(実質収支比率等に係る経年分析!J$49,"▲","-")),2),NA())</f>
        <v>-1.27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温泉施設特別会計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18.149999999999999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13.29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690</v>
      </c>
      <c r="E42" s="161"/>
      <c r="F42" s="161"/>
      <c r="G42" s="161">
        <f>'実質公債費比率（分子）の構造'!L$52</f>
        <v>751</v>
      </c>
      <c r="H42" s="161"/>
      <c r="I42" s="161"/>
      <c r="J42" s="161">
        <f>'実質公債費比率（分子）の構造'!M$52</f>
        <v>718</v>
      </c>
      <c r="K42" s="161"/>
      <c r="L42" s="161"/>
      <c r="M42" s="161">
        <f>'実質公債費比率（分子）の構造'!N$52</f>
        <v>737</v>
      </c>
      <c r="N42" s="161"/>
      <c r="O42" s="161"/>
      <c r="P42" s="161">
        <f>'実質公債費比率（分子）の構造'!O$52</f>
        <v>753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23</v>
      </c>
      <c r="C44" s="161"/>
      <c r="D44" s="161"/>
      <c r="E44" s="161">
        <f>'実質公債費比率（分子）の構造'!L$50</f>
        <v>15</v>
      </c>
      <c r="F44" s="161"/>
      <c r="G44" s="161"/>
      <c r="H44" s="161">
        <f>'実質公債費比率（分子）の構造'!M$50</f>
        <v>10</v>
      </c>
      <c r="I44" s="161"/>
      <c r="J44" s="161"/>
      <c r="K44" s="161">
        <f>'実質公債費比率（分子）の構造'!N$50</f>
        <v>5</v>
      </c>
      <c r="L44" s="161"/>
      <c r="M44" s="161"/>
      <c r="N44" s="161">
        <f>'実質公債費比率（分子）の構造'!O$50</f>
        <v>2</v>
      </c>
      <c r="O44" s="161"/>
      <c r="P44" s="161"/>
    </row>
    <row r="45" spans="1:16">
      <c r="A45" s="161" t="s">
        <v>60</v>
      </c>
      <c r="B45" s="161">
        <f>'実質公債費比率（分子）の構造'!K$49</f>
        <v>128</v>
      </c>
      <c r="C45" s="161"/>
      <c r="D45" s="161"/>
      <c r="E45" s="161">
        <f>'実質公債費比率（分子）の構造'!L$49</f>
        <v>115</v>
      </c>
      <c r="F45" s="161"/>
      <c r="G45" s="161"/>
      <c r="H45" s="161">
        <f>'実質公債費比率（分子）の構造'!M$49</f>
        <v>79</v>
      </c>
      <c r="I45" s="161"/>
      <c r="J45" s="161"/>
      <c r="K45" s="161">
        <f>'実質公債費比率（分子）の構造'!N$49</f>
        <v>56</v>
      </c>
      <c r="L45" s="161"/>
      <c r="M45" s="161"/>
      <c r="N45" s="161">
        <f>'実質公債費比率（分子）の構造'!O$49</f>
        <v>60</v>
      </c>
      <c r="O45" s="161"/>
      <c r="P45" s="161"/>
    </row>
    <row r="46" spans="1:16">
      <c r="A46" s="161" t="s">
        <v>61</v>
      </c>
      <c r="B46" s="161">
        <f>'実質公債費比率（分子）の構造'!K$48</f>
        <v>280</v>
      </c>
      <c r="C46" s="161"/>
      <c r="D46" s="161"/>
      <c r="E46" s="161">
        <f>'実質公債費比率（分子）の構造'!L$48</f>
        <v>341</v>
      </c>
      <c r="F46" s="161"/>
      <c r="G46" s="161"/>
      <c r="H46" s="161">
        <f>'実質公債費比率（分子）の構造'!M$48</f>
        <v>345</v>
      </c>
      <c r="I46" s="161"/>
      <c r="J46" s="161"/>
      <c r="K46" s="161">
        <f>'実質公債費比率（分子）の構造'!N$48</f>
        <v>358</v>
      </c>
      <c r="L46" s="161"/>
      <c r="M46" s="161"/>
      <c r="N46" s="161">
        <f>'実質公債費比率（分子）の構造'!O$48</f>
        <v>370</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637</v>
      </c>
      <c r="C49" s="161"/>
      <c r="D49" s="161"/>
      <c r="E49" s="161">
        <f>'実質公債費比率（分子）の構造'!L$45</f>
        <v>667</v>
      </c>
      <c r="F49" s="161"/>
      <c r="G49" s="161"/>
      <c r="H49" s="161">
        <f>'実質公債費比率（分子）の構造'!M$45</f>
        <v>658</v>
      </c>
      <c r="I49" s="161"/>
      <c r="J49" s="161"/>
      <c r="K49" s="161">
        <f>'実質公債費比率（分子）の構造'!N$45</f>
        <v>665</v>
      </c>
      <c r="L49" s="161"/>
      <c r="M49" s="161"/>
      <c r="N49" s="161">
        <f>'実質公債費比率（分子）の構造'!O$45</f>
        <v>690</v>
      </c>
      <c r="O49" s="161"/>
      <c r="P49" s="161"/>
    </row>
    <row r="50" spans="1:16">
      <c r="A50" s="161" t="s">
        <v>63</v>
      </c>
      <c r="B50" s="161" t="e">
        <f>NA()</f>
        <v>#N/A</v>
      </c>
      <c r="C50" s="161">
        <f>IF(ISNUMBER('実質公債費比率（分子）の構造'!K$53),'実質公債費比率（分子）の構造'!K$53,NA())</f>
        <v>378</v>
      </c>
      <c r="D50" s="161" t="e">
        <f>NA()</f>
        <v>#N/A</v>
      </c>
      <c r="E50" s="161" t="e">
        <f>NA()</f>
        <v>#N/A</v>
      </c>
      <c r="F50" s="161">
        <f>IF(ISNUMBER('実質公債費比率（分子）の構造'!L$53),'実質公債費比率（分子）の構造'!L$53,NA())</f>
        <v>387</v>
      </c>
      <c r="G50" s="161" t="e">
        <f>NA()</f>
        <v>#N/A</v>
      </c>
      <c r="H50" s="161" t="e">
        <f>NA()</f>
        <v>#N/A</v>
      </c>
      <c r="I50" s="161">
        <f>IF(ISNUMBER('実質公債費比率（分子）の構造'!M$53),'実質公債費比率（分子）の構造'!M$53,NA())</f>
        <v>374</v>
      </c>
      <c r="J50" s="161" t="e">
        <f>NA()</f>
        <v>#N/A</v>
      </c>
      <c r="K50" s="161" t="e">
        <f>NA()</f>
        <v>#N/A</v>
      </c>
      <c r="L50" s="161">
        <f>IF(ISNUMBER('実質公債費比率（分子）の構造'!N$53),'実質公債費比率（分子）の構造'!N$53,NA())</f>
        <v>347</v>
      </c>
      <c r="M50" s="161" t="e">
        <f>NA()</f>
        <v>#N/A</v>
      </c>
      <c r="N50" s="161" t="e">
        <f>NA()</f>
        <v>#N/A</v>
      </c>
      <c r="O50" s="161">
        <f>IF(ISNUMBER('実質公債費比率（分子）の構造'!O$53),'実質公債費比率（分子）の構造'!O$53,NA())</f>
        <v>369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8841</v>
      </c>
      <c r="E56" s="160"/>
      <c r="F56" s="160"/>
      <c r="G56" s="160">
        <f>'将来負担比率（分子）の構造'!J$52</f>
        <v>8765</v>
      </c>
      <c r="H56" s="160"/>
      <c r="I56" s="160"/>
      <c r="J56" s="160">
        <f>'将来負担比率（分子）の構造'!K$52</f>
        <v>8873</v>
      </c>
      <c r="K56" s="160"/>
      <c r="L56" s="160"/>
      <c r="M56" s="160">
        <f>'将来負担比率（分子）の構造'!L$52</f>
        <v>8846</v>
      </c>
      <c r="N56" s="160"/>
      <c r="O56" s="160"/>
      <c r="P56" s="160">
        <f>'将来負担比率（分子）の構造'!M$52</f>
        <v>8580</v>
      </c>
    </row>
    <row r="57" spans="1:16">
      <c r="A57" s="160" t="s">
        <v>36</v>
      </c>
      <c r="B57" s="160"/>
      <c r="C57" s="160"/>
      <c r="D57" s="160">
        <f>'将来負担比率（分子）の構造'!I$51</f>
        <v>35</v>
      </c>
      <c r="E57" s="160"/>
      <c r="F57" s="160"/>
      <c r="G57" s="160">
        <f>'将来負担比率（分子）の構造'!J$51</f>
        <v>38</v>
      </c>
      <c r="H57" s="160"/>
      <c r="I57" s="160"/>
      <c r="J57" s="160">
        <f>'将来負担比率（分子）の構造'!K$51</f>
        <v>35</v>
      </c>
      <c r="K57" s="160"/>
      <c r="L57" s="160"/>
      <c r="M57" s="160">
        <f>'将来負担比率（分子）の構造'!L$51</f>
        <v>20</v>
      </c>
      <c r="N57" s="160"/>
      <c r="O57" s="160"/>
      <c r="P57" s="160">
        <f>'将来負担比率（分子）の構造'!M$51</f>
        <v>6</v>
      </c>
    </row>
    <row r="58" spans="1:16">
      <c r="A58" s="160" t="s">
        <v>35</v>
      </c>
      <c r="B58" s="160"/>
      <c r="C58" s="160"/>
      <c r="D58" s="160">
        <f>'将来負担比率（分子）の構造'!I$50</f>
        <v>2324</v>
      </c>
      <c r="E58" s="160"/>
      <c r="F58" s="160"/>
      <c r="G58" s="160">
        <f>'将来負担比率（分子）の構造'!J$50</f>
        <v>2328</v>
      </c>
      <c r="H58" s="160"/>
      <c r="I58" s="160"/>
      <c r="J58" s="160">
        <f>'将来負担比率（分子）の構造'!K$50</f>
        <v>2229</v>
      </c>
      <c r="K58" s="160"/>
      <c r="L58" s="160"/>
      <c r="M58" s="160">
        <f>'将来負担比率（分子）の構造'!L$50</f>
        <v>2283</v>
      </c>
      <c r="N58" s="160"/>
      <c r="O58" s="160"/>
      <c r="P58" s="160">
        <f>'将来負担比率（分子）の構造'!M$50</f>
        <v>3044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720</v>
      </c>
      <c r="C62" s="160"/>
      <c r="D62" s="160"/>
      <c r="E62" s="160">
        <f>'将来負担比率（分子）の構造'!J$45</f>
        <v>707</v>
      </c>
      <c r="F62" s="160"/>
      <c r="G62" s="160"/>
      <c r="H62" s="160">
        <f>'将来負担比率（分子）の構造'!K$45</f>
        <v>796</v>
      </c>
      <c r="I62" s="160"/>
      <c r="J62" s="160"/>
      <c r="K62" s="160">
        <f>'将来負担比率（分子）の構造'!L$45</f>
        <v>753</v>
      </c>
      <c r="L62" s="160"/>
      <c r="M62" s="160"/>
      <c r="N62" s="160">
        <f>'将来負担比率（分子）の構造'!M$45</f>
        <v>739</v>
      </c>
      <c r="O62" s="160"/>
      <c r="P62" s="160"/>
    </row>
    <row r="63" spans="1:16">
      <c r="A63" s="160" t="s">
        <v>28</v>
      </c>
      <c r="B63" s="160">
        <f>'将来負担比率（分子）の構造'!I$44</f>
        <v>481</v>
      </c>
      <c r="C63" s="160"/>
      <c r="D63" s="160"/>
      <c r="E63" s="160">
        <f>'将来負担比率（分子）の構造'!J$44</f>
        <v>445</v>
      </c>
      <c r="F63" s="160"/>
      <c r="G63" s="160"/>
      <c r="H63" s="160">
        <f>'将来負担比率（分子）の構造'!K$44</f>
        <v>467</v>
      </c>
      <c r="I63" s="160"/>
      <c r="J63" s="160"/>
      <c r="K63" s="160">
        <f>'将来負担比率（分子）の構造'!L$44</f>
        <v>518</v>
      </c>
      <c r="L63" s="160"/>
      <c r="M63" s="160"/>
      <c r="N63" s="160">
        <f>'将来負担比率（分子）の構造'!M$44</f>
        <v>531</v>
      </c>
      <c r="O63" s="160"/>
      <c r="P63" s="160"/>
    </row>
    <row r="64" spans="1:16">
      <c r="A64" s="160" t="s">
        <v>27</v>
      </c>
      <c r="B64" s="160">
        <f>'将来負担比率（分子）の構造'!I$43</f>
        <v>4728</v>
      </c>
      <c r="C64" s="160"/>
      <c r="D64" s="160"/>
      <c r="E64" s="160">
        <f>'将来負担比率（分子）の構造'!J$43</f>
        <v>4892</v>
      </c>
      <c r="F64" s="160"/>
      <c r="G64" s="160"/>
      <c r="H64" s="160">
        <f>'将来負担比率（分子）の構造'!K$43</f>
        <v>4743</v>
      </c>
      <c r="I64" s="160"/>
      <c r="J64" s="160"/>
      <c r="K64" s="160">
        <f>'将来負担比率（分子）の構造'!L$43</f>
        <v>5157</v>
      </c>
      <c r="L64" s="160"/>
      <c r="M64" s="160"/>
      <c r="N64" s="160">
        <f>'将来負担比率（分子）の構造'!M$43</f>
        <v>5121</v>
      </c>
      <c r="O64" s="160"/>
      <c r="P64" s="160"/>
    </row>
    <row r="65" spans="1:16">
      <c r="A65" s="160" t="s">
        <v>26</v>
      </c>
      <c r="B65" s="160">
        <f>'将来負担比率（分子）の構造'!I$42</f>
        <v>597</v>
      </c>
      <c r="C65" s="160"/>
      <c r="D65" s="160"/>
      <c r="E65" s="160">
        <f>'将来負担比率（分子）の構造'!J$42</f>
        <v>488</v>
      </c>
      <c r="F65" s="160"/>
      <c r="G65" s="160"/>
      <c r="H65" s="160">
        <f>'将来負担比率（分子）の構造'!K$42</f>
        <v>363</v>
      </c>
      <c r="I65" s="160"/>
      <c r="J65" s="160"/>
      <c r="K65" s="160">
        <f>'将来負担比率（分子）の構造'!L$42</f>
        <v>306</v>
      </c>
      <c r="L65" s="160"/>
      <c r="M65" s="160"/>
      <c r="N65" s="160">
        <f>'将来負担比率（分子）の構造'!M$42</f>
        <v>194</v>
      </c>
      <c r="O65" s="160"/>
      <c r="P65" s="160"/>
    </row>
    <row r="66" spans="1:16">
      <c r="A66" s="160" t="s">
        <v>25</v>
      </c>
      <c r="B66" s="160">
        <f>'将来負担比率（分子）の構造'!I$41</f>
        <v>7159</v>
      </c>
      <c r="C66" s="160"/>
      <c r="D66" s="160"/>
      <c r="E66" s="160">
        <f>'将来負担比率（分子）の構造'!J$41</f>
        <v>7236</v>
      </c>
      <c r="F66" s="160"/>
      <c r="G66" s="160"/>
      <c r="H66" s="160">
        <f>'将来負担比率（分子）の構造'!K$41</f>
        <v>7356</v>
      </c>
      <c r="I66" s="160"/>
      <c r="J66" s="160"/>
      <c r="K66" s="160">
        <f>'将来負担比率（分子）の構造'!L$41</f>
        <v>8083</v>
      </c>
      <c r="L66" s="160"/>
      <c r="M66" s="160"/>
      <c r="N66" s="160">
        <f>'将来負担比率（分子）の構造'!M$41</f>
        <v>8300</v>
      </c>
      <c r="O66" s="160"/>
      <c r="P66" s="160"/>
    </row>
    <row r="67" spans="1:16">
      <c r="A67" s="160" t="s">
        <v>67</v>
      </c>
      <c r="B67" s="160" t="e">
        <f>NA()</f>
        <v>#N/A</v>
      </c>
      <c r="C67" s="160">
        <f>IF(ISNUMBER('将来負担比率（分子）の構造'!I$53), IF('将来負担比率（分子）の構造'!I$53 &lt; 0, 0, '将来負担比率（分子）の構造'!I$53), NA())</f>
        <v>2484</v>
      </c>
      <c r="D67" s="160" t="e">
        <f>NA()</f>
        <v>#N/A</v>
      </c>
      <c r="E67" s="160" t="e">
        <f>NA()</f>
        <v>#N/A</v>
      </c>
      <c r="F67" s="160">
        <f>IF(ISNUMBER('将来負担比率（分子）の構造'!J$53), IF('将来負担比率（分子）の構造'!J$53 &lt; 0, 0, '将来負担比率（分子）の構造'!J$53), NA())</f>
        <v>2637</v>
      </c>
      <c r="G67" s="160" t="e">
        <f>NA()</f>
        <v>#N/A</v>
      </c>
      <c r="H67" s="160" t="e">
        <f>NA()</f>
        <v>#N/A</v>
      </c>
      <c r="I67" s="160">
        <f>IF(ISNUMBER('将来負担比率（分子）の構造'!K$53), IF('将来負担比率（分子）の構造'!K$53 &lt; 0, 0, '将来負担比率（分子）の構造'!K$53), NA())</f>
        <v>2588</v>
      </c>
      <c r="J67" s="160" t="e">
        <f>NA()</f>
        <v>#N/A</v>
      </c>
      <c r="K67" s="160" t="e">
        <f>NA()</f>
        <v>#N/A</v>
      </c>
      <c r="L67" s="160">
        <f>IF(ISNUMBER('将来負担比率（分子）の構造'!L$53), IF('将来負担比率（分子）の構造'!L$53 &lt; 0, 0, '将来負担比率（分子）の構造'!L$53), NA())</f>
        <v>3669</v>
      </c>
      <c r="M67" s="160" t="e">
        <f>NA()</f>
        <v>#N/A</v>
      </c>
      <c r="N67" s="160" t="e">
        <f>NA()</f>
        <v>#N/A</v>
      </c>
      <c r="O67" s="160">
        <f>IF(ISNUMBER('将来負担比率（分子）の構造'!M$53), IF('将来負担比率（分子）の構造'!M$53 &lt; 0, 0, '将来負担比率（分子）の構造'!M$53), NA())</f>
        <v>3256</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1641</v>
      </c>
      <c r="C72" s="164">
        <f>基金残高に係る経年分析!G55</f>
        <v>1597</v>
      </c>
      <c r="D72" s="164">
        <f>基金残高に係る経年分析!H55</f>
        <v>1579</v>
      </c>
    </row>
    <row r="73" spans="1:16">
      <c r="A73" s="163" t="s">
        <v>70</v>
      </c>
      <c r="B73" s="164">
        <f>基金残高に係る経年分析!F56</f>
        <v>74</v>
      </c>
      <c r="C73" s="164">
        <f>基金残高に係る経年分析!G56</f>
        <v>74</v>
      </c>
      <c r="D73" s="164">
        <f>基金残高に係る経年分析!H56</f>
        <v>74</v>
      </c>
    </row>
    <row r="74" spans="1:16">
      <c r="A74" s="163" t="s">
        <v>71</v>
      </c>
      <c r="B74" s="164">
        <f>基金残高に係る経年分析!F57</f>
        <v>455</v>
      </c>
      <c r="C74" s="164">
        <f>基金残高に係る経年分析!G57</f>
        <v>551</v>
      </c>
      <c r="D74" s="164">
        <f>基金残高に係る経年分析!H57</f>
        <v>1330</v>
      </c>
    </row>
  </sheetData>
  <sheetProtection algorithmName="SHA-512" hashValue="GYtQy/SLxw0jkh03yR2FHgbQ1CcThbuC8j9LXmVZGgPi+UZP8jY1jBraelXX8h1pkNAjRf6vZCslgj5aY1YUaA==" saltValue="J+8SB9VARPMUFxGjA6TJ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election activeCell="D47" sqref="D47"/>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202</v>
      </c>
      <c r="DI1" s="598"/>
      <c r="DJ1" s="598"/>
      <c r="DK1" s="598"/>
      <c r="DL1" s="598"/>
      <c r="DM1" s="598"/>
      <c r="DN1" s="599"/>
      <c r="DO1" s="205"/>
      <c r="DP1" s="597" t="s">
        <v>203</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205</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206</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208</v>
      </c>
      <c r="S4" s="601"/>
      <c r="T4" s="601"/>
      <c r="U4" s="601"/>
      <c r="V4" s="601"/>
      <c r="W4" s="601"/>
      <c r="X4" s="601"/>
      <c r="Y4" s="602"/>
      <c r="Z4" s="600" t="s">
        <v>209</v>
      </c>
      <c r="AA4" s="601"/>
      <c r="AB4" s="601"/>
      <c r="AC4" s="602"/>
      <c r="AD4" s="600" t="s">
        <v>210</v>
      </c>
      <c r="AE4" s="601"/>
      <c r="AF4" s="601"/>
      <c r="AG4" s="601"/>
      <c r="AH4" s="601"/>
      <c r="AI4" s="601"/>
      <c r="AJ4" s="601"/>
      <c r="AK4" s="602"/>
      <c r="AL4" s="600" t="s">
        <v>209</v>
      </c>
      <c r="AM4" s="601"/>
      <c r="AN4" s="601"/>
      <c r="AO4" s="602"/>
      <c r="AP4" s="606" t="s">
        <v>211</v>
      </c>
      <c r="AQ4" s="606"/>
      <c r="AR4" s="606"/>
      <c r="AS4" s="606"/>
      <c r="AT4" s="606"/>
      <c r="AU4" s="606"/>
      <c r="AV4" s="606"/>
      <c r="AW4" s="606"/>
      <c r="AX4" s="606"/>
      <c r="AY4" s="606"/>
      <c r="AZ4" s="606"/>
      <c r="BA4" s="606"/>
      <c r="BB4" s="606"/>
      <c r="BC4" s="606"/>
      <c r="BD4" s="606"/>
      <c r="BE4" s="606"/>
      <c r="BF4" s="606"/>
      <c r="BG4" s="606" t="s">
        <v>212</v>
      </c>
      <c r="BH4" s="606"/>
      <c r="BI4" s="606"/>
      <c r="BJ4" s="606"/>
      <c r="BK4" s="606"/>
      <c r="BL4" s="606"/>
      <c r="BM4" s="606"/>
      <c r="BN4" s="606"/>
      <c r="BO4" s="606" t="s">
        <v>209</v>
      </c>
      <c r="BP4" s="606"/>
      <c r="BQ4" s="606"/>
      <c r="BR4" s="606"/>
      <c r="BS4" s="606" t="s">
        <v>213</v>
      </c>
      <c r="BT4" s="606"/>
      <c r="BU4" s="606"/>
      <c r="BV4" s="606"/>
      <c r="BW4" s="606"/>
      <c r="BX4" s="606"/>
      <c r="BY4" s="606"/>
      <c r="BZ4" s="606"/>
      <c r="CA4" s="606"/>
      <c r="CB4" s="606"/>
      <c r="CD4" s="603" t="s">
        <v>214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215</v>
      </c>
      <c r="C5" s="608"/>
      <c r="D5" s="608"/>
      <c r="E5" s="608"/>
      <c r="F5" s="608"/>
      <c r="G5" s="608"/>
      <c r="H5" s="608"/>
      <c r="I5" s="608"/>
      <c r="J5" s="608"/>
      <c r="K5" s="608"/>
      <c r="L5" s="608"/>
      <c r="M5" s="608"/>
      <c r="N5" s="608"/>
      <c r="O5" s="608"/>
      <c r="P5" s="608"/>
      <c r="Q5" s="609"/>
      <c r="R5" s="610">
        <v>2944355</v>
      </c>
      <c r="S5" s="611"/>
      <c r="T5" s="611"/>
      <c r="U5" s="611"/>
      <c r="V5" s="611"/>
      <c r="W5" s="611"/>
      <c r="X5" s="611"/>
      <c r="Y5" s="612"/>
      <c r="Z5" s="613">
        <v>26.1</v>
      </c>
      <c r="AA5" s="613"/>
      <c r="AB5" s="613"/>
      <c r="AC5" s="613"/>
      <c r="AD5" s="614">
        <v>2944355</v>
      </c>
      <c r="AE5" s="614"/>
      <c r="AF5" s="614"/>
      <c r="AG5" s="614"/>
      <c r="AH5" s="614"/>
      <c r="AI5" s="614"/>
      <c r="AJ5" s="614"/>
      <c r="AK5" s="614"/>
      <c r="AL5" s="615">
        <v>57.2</v>
      </c>
      <c r="AM5" s="616"/>
      <c r="AN5" s="616"/>
      <c r="AO5" s="617"/>
      <c r="AP5" s="607" t="s">
        <v>216</v>
      </c>
      <c r="AQ5" s="608"/>
      <c r="AR5" s="608"/>
      <c r="AS5" s="608"/>
      <c r="AT5" s="608"/>
      <c r="AU5" s="608"/>
      <c r="AV5" s="608"/>
      <c r="AW5" s="608"/>
      <c r="AX5" s="608"/>
      <c r="AY5" s="608"/>
      <c r="AZ5" s="608"/>
      <c r="BA5" s="608"/>
      <c r="BB5" s="608"/>
      <c r="BC5" s="608"/>
      <c r="BD5" s="608"/>
      <c r="BE5" s="608"/>
      <c r="BF5" s="609"/>
      <c r="BG5" s="621">
        <v>2944355</v>
      </c>
      <c r="BH5" s="622"/>
      <c r="BI5" s="622"/>
      <c r="BJ5" s="622"/>
      <c r="BK5" s="622"/>
      <c r="BL5" s="622"/>
      <c r="BM5" s="622"/>
      <c r="BN5" s="623"/>
      <c r="BO5" s="624">
        <v>100</v>
      </c>
      <c r="BP5" s="624"/>
      <c r="BQ5" s="624"/>
      <c r="BR5" s="624"/>
      <c r="BS5" s="625" t="s">
        <v>164</v>
      </c>
      <c r="BT5" s="625"/>
      <c r="BU5" s="625"/>
      <c r="BV5" s="625"/>
      <c r="BW5" s="625"/>
      <c r="BX5" s="625"/>
      <c r="BY5" s="625"/>
      <c r="BZ5" s="625"/>
      <c r="CA5" s="625"/>
      <c r="CB5" s="629"/>
      <c r="CD5" s="603" t="s">
        <v>211</v>
      </c>
      <c r="CE5" s="604"/>
      <c r="CF5" s="604"/>
      <c r="CG5" s="604"/>
      <c r="CH5" s="604"/>
      <c r="CI5" s="604"/>
      <c r="CJ5" s="604"/>
      <c r="CK5" s="604"/>
      <c r="CL5" s="604"/>
      <c r="CM5" s="604"/>
      <c r="CN5" s="604"/>
      <c r="CO5" s="604"/>
      <c r="CP5" s="604"/>
      <c r="CQ5" s="605"/>
      <c r="CR5" s="603" t="s">
        <v>217</v>
      </c>
      <c r="CS5" s="604"/>
      <c r="CT5" s="604"/>
      <c r="CU5" s="604"/>
      <c r="CV5" s="604"/>
      <c r="CW5" s="604"/>
      <c r="CX5" s="604"/>
      <c r="CY5" s="605"/>
      <c r="CZ5" s="603" t="s">
        <v>209</v>
      </c>
      <c r="DA5" s="604"/>
      <c r="DB5" s="604"/>
      <c r="DC5" s="605"/>
      <c r="DD5" s="603" t="s">
        <v>218</v>
      </c>
      <c r="DE5" s="604"/>
      <c r="DF5" s="604"/>
      <c r="DG5" s="604"/>
      <c r="DH5" s="604"/>
      <c r="DI5" s="604"/>
      <c r="DJ5" s="604"/>
      <c r="DK5" s="604"/>
      <c r="DL5" s="604"/>
      <c r="DM5" s="604"/>
      <c r="DN5" s="604"/>
      <c r="DO5" s="604"/>
      <c r="DP5" s="605"/>
      <c r="DQ5" s="603" t="s">
        <v>219</v>
      </c>
      <c r="DR5" s="604"/>
      <c r="DS5" s="604"/>
      <c r="DT5" s="604"/>
      <c r="DU5" s="604"/>
      <c r="DV5" s="604"/>
      <c r="DW5" s="604"/>
      <c r="DX5" s="604"/>
      <c r="DY5" s="604"/>
      <c r="DZ5" s="604"/>
      <c r="EA5" s="604"/>
      <c r="EB5" s="604"/>
      <c r="EC5" s="605"/>
    </row>
    <row r="6" spans="2:143" ht="11.25" customHeight="1">
      <c r="B6" s="618" t="s">
        <v>220</v>
      </c>
      <c r="C6" s="619"/>
      <c r="D6" s="619"/>
      <c r="E6" s="619"/>
      <c r="F6" s="619"/>
      <c r="G6" s="619"/>
      <c r="H6" s="619"/>
      <c r="I6" s="619"/>
      <c r="J6" s="619"/>
      <c r="K6" s="619"/>
      <c r="L6" s="619"/>
      <c r="M6" s="619"/>
      <c r="N6" s="619"/>
      <c r="O6" s="619"/>
      <c r="P6" s="619"/>
      <c r="Q6" s="620"/>
      <c r="R6" s="621">
        <v>106892</v>
      </c>
      <c r="S6" s="622"/>
      <c r="T6" s="622"/>
      <c r="U6" s="622"/>
      <c r="V6" s="622"/>
      <c r="W6" s="622"/>
      <c r="X6" s="622"/>
      <c r="Y6" s="623"/>
      <c r="Z6" s="624">
        <v>0.9</v>
      </c>
      <c r="AA6" s="624"/>
      <c r="AB6" s="624"/>
      <c r="AC6" s="624"/>
      <c r="AD6" s="625">
        <v>106892</v>
      </c>
      <c r="AE6" s="625"/>
      <c r="AF6" s="625"/>
      <c r="AG6" s="625"/>
      <c r="AH6" s="625"/>
      <c r="AI6" s="625"/>
      <c r="AJ6" s="625"/>
      <c r="AK6" s="625"/>
      <c r="AL6" s="626">
        <v>2.1</v>
      </c>
      <c r="AM6" s="627"/>
      <c r="AN6" s="627"/>
      <c r="AO6" s="628"/>
      <c r="AP6" s="618" t="s">
        <v>221</v>
      </c>
      <c r="AQ6" s="619"/>
      <c r="AR6" s="619"/>
      <c r="AS6" s="619"/>
      <c r="AT6" s="619"/>
      <c r="AU6" s="619"/>
      <c r="AV6" s="619"/>
      <c r="AW6" s="619"/>
      <c r="AX6" s="619"/>
      <c r="AY6" s="619"/>
      <c r="AZ6" s="619"/>
      <c r="BA6" s="619"/>
      <c r="BB6" s="619"/>
      <c r="BC6" s="619"/>
      <c r="BD6" s="619"/>
      <c r="BE6" s="619"/>
      <c r="BF6" s="620"/>
      <c r="BG6" s="621">
        <v>2944355</v>
      </c>
      <c r="BH6" s="622"/>
      <c r="BI6" s="622"/>
      <c r="BJ6" s="622"/>
      <c r="BK6" s="622"/>
      <c r="BL6" s="622"/>
      <c r="BM6" s="622"/>
      <c r="BN6" s="623"/>
      <c r="BO6" s="624">
        <v>100</v>
      </c>
      <c r="BP6" s="624"/>
      <c r="BQ6" s="624"/>
      <c r="BR6" s="624"/>
      <c r="BS6" s="625" t="s">
        <v>121</v>
      </c>
      <c r="BT6" s="625"/>
      <c r="BU6" s="625"/>
      <c r="BV6" s="625"/>
      <c r="BW6" s="625"/>
      <c r="BX6" s="625"/>
      <c r="BY6" s="625"/>
      <c r="BZ6" s="625"/>
      <c r="CA6" s="625"/>
      <c r="CB6" s="629"/>
      <c r="CD6" s="632" t="s">
        <v>222</v>
      </c>
      <c r="CE6" s="633"/>
      <c r="CF6" s="633"/>
      <c r="CG6" s="633"/>
      <c r="CH6" s="633"/>
      <c r="CI6" s="633"/>
      <c r="CJ6" s="633"/>
      <c r="CK6" s="633"/>
      <c r="CL6" s="633"/>
      <c r="CM6" s="633"/>
      <c r="CN6" s="633"/>
      <c r="CO6" s="633"/>
      <c r="CP6" s="633"/>
      <c r="CQ6" s="634"/>
      <c r="CR6" s="621">
        <v>77475</v>
      </c>
      <c r="CS6" s="622"/>
      <c r="CT6" s="622"/>
      <c r="CU6" s="622"/>
      <c r="CV6" s="622"/>
      <c r="CW6" s="622"/>
      <c r="CX6" s="622"/>
      <c r="CY6" s="623"/>
      <c r="CZ6" s="615">
        <v>0.7</v>
      </c>
      <c r="DA6" s="616"/>
      <c r="DB6" s="616"/>
      <c r="DC6" s="635"/>
      <c r="DD6" s="630" t="s">
        <v>121</v>
      </c>
      <c r="DE6" s="622"/>
      <c r="DF6" s="622"/>
      <c r="DG6" s="622"/>
      <c r="DH6" s="622"/>
      <c r="DI6" s="622"/>
      <c r="DJ6" s="622"/>
      <c r="DK6" s="622"/>
      <c r="DL6" s="622"/>
      <c r="DM6" s="622"/>
      <c r="DN6" s="622"/>
      <c r="DO6" s="622"/>
      <c r="DP6" s="623"/>
      <c r="DQ6" s="630">
        <v>77475</v>
      </c>
      <c r="DR6" s="622"/>
      <c r="DS6" s="622"/>
      <c r="DT6" s="622"/>
      <c r="DU6" s="622"/>
      <c r="DV6" s="622"/>
      <c r="DW6" s="622"/>
      <c r="DX6" s="622"/>
      <c r="DY6" s="622"/>
      <c r="DZ6" s="622"/>
      <c r="EA6" s="622"/>
      <c r="EB6" s="622"/>
      <c r="EC6" s="631"/>
    </row>
    <row r="7" spans="2:143" ht="11.25" customHeight="1">
      <c r="B7" s="618" t="s">
        <v>223</v>
      </c>
      <c r="C7" s="619"/>
      <c r="D7" s="619"/>
      <c r="E7" s="619"/>
      <c r="F7" s="619"/>
      <c r="G7" s="619"/>
      <c r="H7" s="619"/>
      <c r="I7" s="619"/>
      <c r="J7" s="619"/>
      <c r="K7" s="619"/>
      <c r="L7" s="619"/>
      <c r="M7" s="619"/>
      <c r="N7" s="619"/>
      <c r="O7" s="619"/>
      <c r="P7" s="619"/>
      <c r="Q7" s="620"/>
      <c r="R7" s="621">
        <v>7412</v>
      </c>
      <c r="S7" s="622"/>
      <c r="T7" s="622"/>
      <c r="U7" s="622"/>
      <c r="V7" s="622"/>
      <c r="W7" s="622"/>
      <c r="X7" s="622"/>
      <c r="Y7" s="623"/>
      <c r="Z7" s="624">
        <v>0.1</v>
      </c>
      <c r="AA7" s="624"/>
      <c r="AB7" s="624"/>
      <c r="AC7" s="624"/>
      <c r="AD7" s="625">
        <v>7412</v>
      </c>
      <c r="AE7" s="625"/>
      <c r="AF7" s="625"/>
      <c r="AG7" s="625"/>
      <c r="AH7" s="625"/>
      <c r="AI7" s="625"/>
      <c r="AJ7" s="625"/>
      <c r="AK7" s="625"/>
      <c r="AL7" s="626">
        <v>0.1</v>
      </c>
      <c r="AM7" s="627"/>
      <c r="AN7" s="627"/>
      <c r="AO7" s="628"/>
      <c r="AP7" s="618" t="s">
        <v>224</v>
      </c>
      <c r="AQ7" s="619"/>
      <c r="AR7" s="619"/>
      <c r="AS7" s="619"/>
      <c r="AT7" s="619"/>
      <c r="AU7" s="619"/>
      <c r="AV7" s="619"/>
      <c r="AW7" s="619"/>
      <c r="AX7" s="619"/>
      <c r="AY7" s="619"/>
      <c r="AZ7" s="619"/>
      <c r="BA7" s="619"/>
      <c r="BB7" s="619"/>
      <c r="BC7" s="619"/>
      <c r="BD7" s="619"/>
      <c r="BE7" s="619"/>
      <c r="BF7" s="620"/>
      <c r="BG7" s="621">
        <v>1254171</v>
      </c>
      <c r="BH7" s="622"/>
      <c r="BI7" s="622"/>
      <c r="BJ7" s="622"/>
      <c r="BK7" s="622"/>
      <c r="BL7" s="622"/>
      <c r="BM7" s="622"/>
      <c r="BN7" s="623"/>
      <c r="BO7" s="624">
        <v>42.6</v>
      </c>
      <c r="BP7" s="624"/>
      <c r="BQ7" s="624"/>
      <c r="BR7" s="624"/>
      <c r="BS7" s="625" t="s">
        <v>121</v>
      </c>
      <c r="BT7" s="625"/>
      <c r="BU7" s="625"/>
      <c r="BV7" s="625"/>
      <c r="BW7" s="625"/>
      <c r="BX7" s="625"/>
      <c r="BY7" s="625"/>
      <c r="BZ7" s="625"/>
      <c r="CA7" s="625"/>
      <c r="CB7" s="629"/>
      <c r="CD7" s="636" t="s">
        <v>225</v>
      </c>
      <c r="CE7" s="637"/>
      <c r="CF7" s="637"/>
      <c r="CG7" s="637"/>
      <c r="CH7" s="637"/>
      <c r="CI7" s="637"/>
      <c r="CJ7" s="637"/>
      <c r="CK7" s="637"/>
      <c r="CL7" s="637"/>
      <c r="CM7" s="637"/>
      <c r="CN7" s="637"/>
      <c r="CO7" s="637"/>
      <c r="CP7" s="637"/>
      <c r="CQ7" s="638"/>
      <c r="CR7" s="621">
        <v>3515483</v>
      </c>
      <c r="CS7" s="622"/>
      <c r="CT7" s="622"/>
      <c r="CU7" s="622"/>
      <c r="CV7" s="622"/>
      <c r="CW7" s="622"/>
      <c r="CX7" s="622"/>
      <c r="CY7" s="623"/>
      <c r="CZ7" s="624">
        <v>32.200000000000003</v>
      </c>
      <c r="DA7" s="624"/>
      <c r="DB7" s="624"/>
      <c r="DC7" s="624"/>
      <c r="DD7" s="630">
        <v>116957</v>
      </c>
      <c r="DE7" s="622"/>
      <c r="DF7" s="622"/>
      <c r="DG7" s="622"/>
      <c r="DH7" s="622"/>
      <c r="DI7" s="622"/>
      <c r="DJ7" s="622"/>
      <c r="DK7" s="622"/>
      <c r="DL7" s="622"/>
      <c r="DM7" s="622"/>
      <c r="DN7" s="622"/>
      <c r="DO7" s="622"/>
      <c r="DP7" s="623"/>
      <c r="DQ7" s="630">
        <v>664813</v>
      </c>
      <c r="DR7" s="622"/>
      <c r="DS7" s="622"/>
      <c r="DT7" s="622"/>
      <c r="DU7" s="622"/>
      <c r="DV7" s="622"/>
      <c r="DW7" s="622"/>
      <c r="DX7" s="622"/>
      <c r="DY7" s="622"/>
      <c r="DZ7" s="622"/>
      <c r="EA7" s="622"/>
      <c r="EB7" s="622"/>
      <c r="EC7" s="631"/>
    </row>
    <row r="8" spans="2:143" ht="11.25" customHeight="1">
      <c r="B8" s="618" t="s">
        <v>226</v>
      </c>
      <c r="C8" s="619"/>
      <c r="D8" s="619"/>
      <c r="E8" s="619"/>
      <c r="F8" s="619"/>
      <c r="G8" s="619"/>
      <c r="H8" s="619"/>
      <c r="I8" s="619"/>
      <c r="J8" s="619"/>
      <c r="K8" s="619"/>
      <c r="L8" s="619"/>
      <c r="M8" s="619"/>
      <c r="N8" s="619"/>
      <c r="O8" s="619"/>
      <c r="P8" s="619"/>
      <c r="Q8" s="620"/>
      <c r="R8" s="621">
        <v>14532</v>
      </c>
      <c r="S8" s="622"/>
      <c r="T8" s="622"/>
      <c r="U8" s="622"/>
      <c r="V8" s="622"/>
      <c r="W8" s="622"/>
      <c r="X8" s="622"/>
      <c r="Y8" s="623"/>
      <c r="Z8" s="624">
        <v>0.1</v>
      </c>
      <c r="AA8" s="624"/>
      <c r="AB8" s="624"/>
      <c r="AC8" s="624"/>
      <c r="AD8" s="625">
        <v>14532</v>
      </c>
      <c r="AE8" s="625"/>
      <c r="AF8" s="625"/>
      <c r="AG8" s="625"/>
      <c r="AH8" s="625"/>
      <c r="AI8" s="625"/>
      <c r="AJ8" s="625"/>
      <c r="AK8" s="625"/>
      <c r="AL8" s="626">
        <v>0.3</v>
      </c>
      <c r="AM8" s="627"/>
      <c r="AN8" s="627"/>
      <c r="AO8" s="628"/>
      <c r="AP8" s="618" t="s">
        <v>227</v>
      </c>
      <c r="AQ8" s="619"/>
      <c r="AR8" s="619"/>
      <c r="AS8" s="619"/>
      <c r="AT8" s="619"/>
      <c r="AU8" s="619"/>
      <c r="AV8" s="619"/>
      <c r="AW8" s="619"/>
      <c r="AX8" s="619"/>
      <c r="AY8" s="619"/>
      <c r="AZ8" s="619"/>
      <c r="BA8" s="619"/>
      <c r="BB8" s="619"/>
      <c r="BC8" s="619"/>
      <c r="BD8" s="619"/>
      <c r="BE8" s="619"/>
      <c r="BF8" s="620"/>
      <c r="BG8" s="621">
        <v>42412</v>
      </c>
      <c r="BH8" s="622"/>
      <c r="BI8" s="622"/>
      <c r="BJ8" s="622"/>
      <c r="BK8" s="622"/>
      <c r="BL8" s="622"/>
      <c r="BM8" s="622"/>
      <c r="BN8" s="623"/>
      <c r="BO8" s="624">
        <v>1.4</v>
      </c>
      <c r="BP8" s="624"/>
      <c r="BQ8" s="624"/>
      <c r="BR8" s="624"/>
      <c r="BS8" s="630" t="s">
        <v>121</v>
      </c>
      <c r="BT8" s="622"/>
      <c r="BU8" s="622"/>
      <c r="BV8" s="622"/>
      <c r="BW8" s="622"/>
      <c r="BX8" s="622"/>
      <c r="BY8" s="622"/>
      <c r="BZ8" s="622"/>
      <c r="CA8" s="622"/>
      <c r="CB8" s="631"/>
      <c r="CD8" s="636" t="s">
        <v>228</v>
      </c>
      <c r="CE8" s="637"/>
      <c r="CF8" s="637"/>
      <c r="CG8" s="637"/>
      <c r="CH8" s="637"/>
      <c r="CI8" s="637"/>
      <c r="CJ8" s="637"/>
      <c r="CK8" s="637"/>
      <c r="CL8" s="637"/>
      <c r="CM8" s="637"/>
      <c r="CN8" s="637"/>
      <c r="CO8" s="637"/>
      <c r="CP8" s="637"/>
      <c r="CQ8" s="638"/>
      <c r="CR8" s="621">
        <v>3036986</v>
      </c>
      <c r="CS8" s="622"/>
      <c r="CT8" s="622"/>
      <c r="CU8" s="622"/>
      <c r="CV8" s="622"/>
      <c r="CW8" s="622"/>
      <c r="CX8" s="622"/>
      <c r="CY8" s="623"/>
      <c r="CZ8" s="624">
        <v>27.8</v>
      </c>
      <c r="DA8" s="624"/>
      <c r="DB8" s="624"/>
      <c r="DC8" s="624"/>
      <c r="DD8" s="630">
        <v>156234</v>
      </c>
      <c r="DE8" s="622"/>
      <c r="DF8" s="622"/>
      <c r="DG8" s="622"/>
      <c r="DH8" s="622"/>
      <c r="DI8" s="622"/>
      <c r="DJ8" s="622"/>
      <c r="DK8" s="622"/>
      <c r="DL8" s="622"/>
      <c r="DM8" s="622"/>
      <c r="DN8" s="622"/>
      <c r="DO8" s="622"/>
      <c r="DP8" s="623"/>
      <c r="DQ8" s="630">
        <v>1601349</v>
      </c>
      <c r="DR8" s="622"/>
      <c r="DS8" s="622"/>
      <c r="DT8" s="622"/>
      <c r="DU8" s="622"/>
      <c r="DV8" s="622"/>
      <c r="DW8" s="622"/>
      <c r="DX8" s="622"/>
      <c r="DY8" s="622"/>
      <c r="DZ8" s="622"/>
      <c r="EA8" s="622"/>
      <c r="EB8" s="622"/>
      <c r="EC8" s="631"/>
    </row>
    <row r="9" spans="2:143" ht="11.25" customHeight="1">
      <c r="B9" s="618" t="s">
        <v>229</v>
      </c>
      <c r="C9" s="619"/>
      <c r="D9" s="619"/>
      <c r="E9" s="619"/>
      <c r="F9" s="619"/>
      <c r="G9" s="619"/>
      <c r="H9" s="619"/>
      <c r="I9" s="619"/>
      <c r="J9" s="619"/>
      <c r="K9" s="619"/>
      <c r="L9" s="619"/>
      <c r="M9" s="619"/>
      <c r="N9" s="619"/>
      <c r="O9" s="619"/>
      <c r="P9" s="619"/>
      <c r="Q9" s="620"/>
      <c r="R9" s="621">
        <v>16957</v>
      </c>
      <c r="S9" s="622"/>
      <c r="T9" s="622"/>
      <c r="U9" s="622"/>
      <c r="V9" s="622"/>
      <c r="W9" s="622"/>
      <c r="X9" s="622"/>
      <c r="Y9" s="623"/>
      <c r="Z9" s="624">
        <v>0.2</v>
      </c>
      <c r="AA9" s="624"/>
      <c r="AB9" s="624"/>
      <c r="AC9" s="624"/>
      <c r="AD9" s="625">
        <v>16957</v>
      </c>
      <c r="AE9" s="625"/>
      <c r="AF9" s="625"/>
      <c r="AG9" s="625"/>
      <c r="AH9" s="625"/>
      <c r="AI9" s="625"/>
      <c r="AJ9" s="625"/>
      <c r="AK9" s="625"/>
      <c r="AL9" s="626">
        <v>0.3</v>
      </c>
      <c r="AM9" s="627"/>
      <c r="AN9" s="627"/>
      <c r="AO9" s="628"/>
      <c r="AP9" s="618" t="s">
        <v>230</v>
      </c>
      <c r="AQ9" s="619"/>
      <c r="AR9" s="619"/>
      <c r="AS9" s="619"/>
      <c r="AT9" s="619"/>
      <c r="AU9" s="619"/>
      <c r="AV9" s="619"/>
      <c r="AW9" s="619"/>
      <c r="AX9" s="619"/>
      <c r="AY9" s="619"/>
      <c r="AZ9" s="619"/>
      <c r="BA9" s="619"/>
      <c r="BB9" s="619"/>
      <c r="BC9" s="619"/>
      <c r="BD9" s="619"/>
      <c r="BE9" s="619"/>
      <c r="BF9" s="620"/>
      <c r="BG9" s="621">
        <v>1051298</v>
      </c>
      <c r="BH9" s="622"/>
      <c r="BI9" s="622"/>
      <c r="BJ9" s="622"/>
      <c r="BK9" s="622"/>
      <c r="BL9" s="622"/>
      <c r="BM9" s="622"/>
      <c r="BN9" s="623"/>
      <c r="BO9" s="624">
        <v>35.700000000000003</v>
      </c>
      <c r="BP9" s="624"/>
      <c r="BQ9" s="624"/>
      <c r="BR9" s="624"/>
      <c r="BS9" s="630" t="s">
        <v>121</v>
      </c>
      <c r="BT9" s="622"/>
      <c r="BU9" s="622"/>
      <c r="BV9" s="622"/>
      <c r="BW9" s="622"/>
      <c r="BX9" s="622"/>
      <c r="BY9" s="622"/>
      <c r="BZ9" s="622"/>
      <c r="CA9" s="622"/>
      <c r="CB9" s="631"/>
      <c r="CD9" s="636" t="s">
        <v>231</v>
      </c>
      <c r="CE9" s="637"/>
      <c r="CF9" s="637"/>
      <c r="CG9" s="637"/>
      <c r="CH9" s="637"/>
      <c r="CI9" s="637"/>
      <c r="CJ9" s="637"/>
      <c r="CK9" s="637"/>
      <c r="CL9" s="637"/>
      <c r="CM9" s="637"/>
      <c r="CN9" s="637"/>
      <c r="CO9" s="637"/>
      <c r="CP9" s="637"/>
      <c r="CQ9" s="638"/>
      <c r="CR9" s="621">
        <v>636449</v>
      </c>
      <c r="CS9" s="622"/>
      <c r="CT9" s="622"/>
      <c r="CU9" s="622"/>
      <c r="CV9" s="622"/>
      <c r="CW9" s="622"/>
      <c r="CX9" s="622"/>
      <c r="CY9" s="623"/>
      <c r="CZ9" s="624">
        <v>5.8</v>
      </c>
      <c r="DA9" s="624"/>
      <c r="DB9" s="624"/>
      <c r="DC9" s="624"/>
      <c r="DD9" s="630">
        <v>32463</v>
      </c>
      <c r="DE9" s="622"/>
      <c r="DF9" s="622"/>
      <c r="DG9" s="622"/>
      <c r="DH9" s="622"/>
      <c r="DI9" s="622"/>
      <c r="DJ9" s="622"/>
      <c r="DK9" s="622"/>
      <c r="DL9" s="622"/>
      <c r="DM9" s="622"/>
      <c r="DN9" s="622"/>
      <c r="DO9" s="622"/>
      <c r="DP9" s="623"/>
      <c r="DQ9" s="630">
        <v>581346</v>
      </c>
      <c r="DR9" s="622"/>
      <c r="DS9" s="622"/>
      <c r="DT9" s="622"/>
      <c r="DU9" s="622"/>
      <c r="DV9" s="622"/>
      <c r="DW9" s="622"/>
      <c r="DX9" s="622"/>
      <c r="DY9" s="622"/>
      <c r="DZ9" s="622"/>
      <c r="EA9" s="622"/>
      <c r="EB9" s="622"/>
      <c r="EC9" s="631"/>
    </row>
    <row r="10" spans="2:143" ht="11.25" customHeight="1">
      <c r="B10" s="618" t="s">
        <v>232</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121</v>
      </c>
      <c r="AM10" s="627"/>
      <c r="AN10" s="627"/>
      <c r="AO10" s="628"/>
      <c r="AP10" s="618" t="s">
        <v>233</v>
      </c>
      <c r="AQ10" s="619"/>
      <c r="AR10" s="619"/>
      <c r="AS10" s="619"/>
      <c r="AT10" s="619"/>
      <c r="AU10" s="619"/>
      <c r="AV10" s="619"/>
      <c r="AW10" s="619"/>
      <c r="AX10" s="619"/>
      <c r="AY10" s="619"/>
      <c r="AZ10" s="619"/>
      <c r="BA10" s="619"/>
      <c r="BB10" s="619"/>
      <c r="BC10" s="619"/>
      <c r="BD10" s="619"/>
      <c r="BE10" s="619"/>
      <c r="BF10" s="620"/>
      <c r="BG10" s="621">
        <v>47735</v>
      </c>
      <c r="BH10" s="622"/>
      <c r="BI10" s="622"/>
      <c r="BJ10" s="622"/>
      <c r="BK10" s="622"/>
      <c r="BL10" s="622"/>
      <c r="BM10" s="622"/>
      <c r="BN10" s="623"/>
      <c r="BO10" s="624">
        <v>1.6</v>
      </c>
      <c r="BP10" s="624"/>
      <c r="BQ10" s="624"/>
      <c r="BR10" s="624"/>
      <c r="BS10" s="630" t="s">
        <v>121</v>
      </c>
      <c r="BT10" s="622"/>
      <c r="BU10" s="622"/>
      <c r="BV10" s="622"/>
      <c r="BW10" s="622"/>
      <c r="BX10" s="622"/>
      <c r="BY10" s="622"/>
      <c r="BZ10" s="622"/>
      <c r="CA10" s="622"/>
      <c r="CB10" s="631"/>
      <c r="CD10" s="636" t="s">
        <v>234</v>
      </c>
      <c r="CE10" s="637"/>
      <c r="CF10" s="637"/>
      <c r="CG10" s="637"/>
      <c r="CH10" s="637"/>
      <c r="CI10" s="637"/>
      <c r="CJ10" s="637"/>
      <c r="CK10" s="637"/>
      <c r="CL10" s="637"/>
      <c r="CM10" s="637"/>
      <c r="CN10" s="637"/>
      <c r="CO10" s="637"/>
      <c r="CP10" s="637"/>
      <c r="CQ10" s="638"/>
      <c r="CR10" s="621" t="s">
        <v>121</v>
      </c>
      <c r="CS10" s="622"/>
      <c r="CT10" s="622"/>
      <c r="CU10" s="622"/>
      <c r="CV10" s="622"/>
      <c r="CW10" s="622"/>
      <c r="CX10" s="622"/>
      <c r="CY10" s="623"/>
      <c r="CZ10" s="624" t="s">
        <v>121</v>
      </c>
      <c r="DA10" s="624"/>
      <c r="DB10" s="624"/>
      <c r="DC10" s="624"/>
      <c r="DD10" s="630" t="s">
        <v>121</v>
      </c>
      <c r="DE10" s="622"/>
      <c r="DF10" s="622"/>
      <c r="DG10" s="622"/>
      <c r="DH10" s="622"/>
      <c r="DI10" s="622"/>
      <c r="DJ10" s="622"/>
      <c r="DK10" s="622"/>
      <c r="DL10" s="622"/>
      <c r="DM10" s="622"/>
      <c r="DN10" s="622"/>
      <c r="DO10" s="622"/>
      <c r="DP10" s="623"/>
      <c r="DQ10" s="630" t="s">
        <v>121</v>
      </c>
      <c r="DR10" s="622"/>
      <c r="DS10" s="622"/>
      <c r="DT10" s="622"/>
      <c r="DU10" s="622"/>
      <c r="DV10" s="622"/>
      <c r="DW10" s="622"/>
      <c r="DX10" s="622"/>
      <c r="DY10" s="622"/>
      <c r="DZ10" s="622"/>
      <c r="EA10" s="622"/>
      <c r="EB10" s="622"/>
      <c r="EC10" s="631"/>
    </row>
    <row r="11" spans="2:143" ht="11.25" customHeight="1">
      <c r="B11" s="618" t="s">
        <v>235</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121</v>
      </c>
      <c r="AE11" s="625"/>
      <c r="AF11" s="625"/>
      <c r="AG11" s="625"/>
      <c r="AH11" s="625"/>
      <c r="AI11" s="625"/>
      <c r="AJ11" s="625"/>
      <c r="AK11" s="625"/>
      <c r="AL11" s="626" t="s">
        <v>121</v>
      </c>
      <c r="AM11" s="627"/>
      <c r="AN11" s="627"/>
      <c r="AO11" s="628"/>
      <c r="AP11" s="618" t="s">
        <v>236</v>
      </c>
      <c r="AQ11" s="619"/>
      <c r="AR11" s="619"/>
      <c r="AS11" s="619"/>
      <c r="AT11" s="619"/>
      <c r="AU11" s="619"/>
      <c r="AV11" s="619"/>
      <c r="AW11" s="619"/>
      <c r="AX11" s="619"/>
      <c r="AY11" s="619"/>
      <c r="AZ11" s="619"/>
      <c r="BA11" s="619"/>
      <c r="BB11" s="619"/>
      <c r="BC11" s="619"/>
      <c r="BD11" s="619"/>
      <c r="BE11" s="619"/>
      <c r="BF11" s="620"/>
      <c r="BG11" s="621">
        <v>112726</v>
      </c>
      <c r="BH11" s="622"/>
      <c r="BI11" s="622"/>
      <c r="BJ11" s="622"/>
      <c r="BK11" s="622"/>
      <c r="BL11" s="622"/>
      <c r="BM11" s="622"/>
      <c r="BN11" s="623"/>
      <c r="BO11" s="624">
        <v>3.8</v>
      </c>
      <c r="BP11" s="624"/>
      <c r="BQ11" s="624"/>
      <c r="BR11" s="624"/>
      <c r="BS11" s="630" t="s">
        <v>121</v>
      </c>
      <c r="BT11" s="622"/>
      <c r="BU11" s="622"/>
      <c r="BV11" s="622"/>
      <c r="BW11" s="622"/>
      <c r="BX11" s="622"/>
      <c r="BY11" s="622"/>
      <c r="BZ11" s="622"/>
      <c r="CA11" s="622"/>
      <c r="CB11" s="631"/>
      <c r="CD11" s="636" t="s">
        <v>237</v>
      </c>
      <c r="CE11" s="637"/>
      <c r="CF11" s="637"/>
      <c r="CG11" s="637"/>
      <c r="CH11" s="637"/>
      <c r="CI11" s="637"/>
      <c r="CJ11" s="637"/>
      <c r="CK11" s="637"/>
      <c r="CL11" s="637"/>
      <c r="CM11" s="637"/>
      <c r="CN11" s="637"/>
      <c r="CO11" s="637"/>
      <c r="CP11" s="637"/>
      <c r="CQ11" s="638"/>
      <c r="CR11" s="621">
        <v>633742</v>
      </c>
      <c r="CS11" s="622"/>
      <c r="CT11" s="622"/>
      <c r="CU11" s="622"/>
      <c r="CV11" s="622"/>
      <c r="CW11" s="622"/>
      <c r="CX11" s="622"/>
      <c r="CY11" s="623"/>
      <c r="CZ11" s="624">
        <v>5.8</v>
      </c>
      <c r="DA11" s="624"/>
      <c r="DB11" s="624"/>
      <c r="DC11" s="624"/>
      <c r="DD11" s="630">
        <v>196732</v>
      </c>
      <c r="DE11" s="622"/>
      <c r="DF11" s="622"/>
      <c r="DG11" s="622"/>
      <c r="DH11" s="622"/>
      <c r="DI11" s="622"/>
      <c r="DJ11" s="622"/>
      <c r="DK11" s="622"/>
      <c r="DL11" s="622"/>
      <c r="DM11" s="622"/>
      <c r="DN11" s="622"/>
      <c r="DO11" s="622"/>
      <c r="DP11" s="623"/>
      <c r="DQ11" s="630">
        <v>521043</v>
      </c>
      <c r="DR11" s="622"/>
      <c r="DS11" s="622"/>
      <c r="DT11" s="622"/>
      <c r="DU11" s="622"/>
      <c r="DV11" s="622"/>
      <c r="DW11" s="622"/>
      <c r="DX11" s="622"/>
      <c r="DY11" s="622"/>
      <c r="DZ11" s="622"/>
      <c r="EA11" s="622"/>
      <c r="EB11" s="622"/>
      <c r="EC11" s="631"/>
    </row>
    <row r="12" spans="2:143" ht="11.25" customHeight="1">
      <c r="B12" s="618" t="s">
        <v>238</v>
      </c>
      <c r="C12" s="619"/>
      <c r="D12" s="619"/>
      <c r="E12" s="619"/>
      <c r="F12" s="619"/>
      <c r="G12" s="619"/>
      <c r="H12" s="619"/>
      <c r="I12" s="619"/>
      <c r="J12" s="619"/>
      <c r="K12" s="619"/>
      <c r="L12" s="619"/>
      <c r="M12" s="619"/>
      <c r="N12" s="619"/>
      <c r="O12" s="619"/>
      <c r="P12" s="619"/>
      <c r="Q12" s="620"/>
      <c r="R12" s="621">
        <v>403357</v>
      </c>
      <c r="S12" s="622"/>
      <c r="T12" s="622"/>
      <c r="U12" s="622"/>
      <c r="V12" s="622"/>
      <c r="W12" s="622"/>
      <c r="X12" s="622"/>
      <c r="Y12" s="623"/>
      <c r="Z12" s="624">
        <v>3.6</v>
      </c>
      <c r="AA12" s="624"/>
      <c r="AB12" s="624"/>
      <c r="AC12" s="624"/>
      <c r="AD12" s="625">
        <v>403357</v>
      </c>
      <c r="AE12" s="625"/>
      <c r="AF12" s="625"/>
      <c r="AG12" s="625"/>
      <c r="AH12" s="625"/>
      <c r="AI12" s="625"/>
      <c r="AJ12" s="625"/>
      <c r="AK12" s="625"/>
      <c r="AL12" s="626">
        <v>7.8</v>
      </c>
      <c r="AM12" s="627"/>
      <c r="AN12" s="627"/>
      <c r="AO12" s="628"/>
      <c r="AP12" s="618" t="s">
        <v>239</v>
      </c>
      <c r="AQ12" s="619"/>
      <c r="AR12" s="619"/>
      <c r="AS12" s="619"/>
      <c r="AT12" s="619"/>
      <c r="AU12" s="619"/>
      <c r="AV12" s="619"/>
      <c r="AW12" s="619"/>
      <c r="AX12" s="619"/>
      <c r="AY12" s="619"/>
      <c r="AZ12" s="619"/>
      <c r="BA12" s="619"/>
      <c r="BB12" s="619"/>
      <c r="BC12" s="619"/>
      <c r="BD12" s="619"/>
      <c r="BE12" s="619"/>
      <c r="BF12" s="620"/>
      <c r="BG12" s="621">
        <v>1519834</v>
      </c>
      <c r="BH12" s="622"/>
      <c r="BI12" s="622"/>
      <c r="BJ12" s="622"/>
      <c r="BK12" s="622"/>
      <c r="BL12" s="622"/>
      <c r="BM12" s="622"/>
      <c r="BN12" s="623"/>
      <c r="BO12" s="624">
        <v>51.6</v>
      </c>
      <c r="BP12" s="624"/>
      <c r="BQ12" s="624"/>
      <c r="BR12" s="624"/>
      <c r="BS12" s="630" t="s">
        <v>121</v>
      </c>
      <c r="BT12" s="622"/>
      <c r="BU12" s="622"/>
      <c r="BV12" s="622"/>
      <c r="BW12" s="622"/>
      <c r="BX12" s="622"/>
      <c r="BY12" s="622"/>
      <c r="BZ12" s="622"/>
      <c r="CA12" s="622"/>
      <c r="CB12" s="631"/>
      <c r="CD12" s="636" t="s">
        <v>240</v>
      </c>
      <c r="CE12" s="637"/>
      <c r="CF12" s="637"/>
      <c r="CG12" s="637"/>
      <c r="CH12" s="637"/>
      <c r="CI12" s="637"/>
      <c r="CJ12" s="637"/>
      <c r="CK12" s="637"/>
      <c r="CL12" s="637"/>
      <c r="CM12" s="637"/>
      <c r="CN12" s="637"/>
      <c r="CO12" s="637"/>
      <c r="CP12" s="637"/>
      <c r="CQ12" s="638"/>
      <c r="CR12" s="621">
        <v>158705</v>
      </c>
      <c r="CS12" s="622"/>
      <c r="CT12" s="622"/>
      <c r="CU12" s="622"/>
      <c r="CV12" s="622"/>
      <c r="CW12" s="622"/>
      <c r="CX12" s="622"/>
      <c r="CY12" s="623"/>
      <c r="CZ12" s="624">
        <v>1.5</v>
      </c>
      <c r="DA12" s="624"/>
      <c r="DB12" s="624"/>
      <c r="DC12" s="624"/>
      <c r="DD12" s="630">
        <v>82405</v>
      </c>
      <c r="DE12" s="622"/>
      <c r="DF12" s="622"/>
      <c r="DG12" s="622"/>
      <c r="DH12" s="622"/>
      <c r="DI12" s="622"/>
      <c r="DJ12" s="622"/>
      <c r="DK12" s="622"/>
      <c r="DL12" s="622"/>
      <c r="DM12" s="622"/>
      <c r="DN12" s="622"/>
      <c r="DO12" s="622"/>
      <c r="DP12" s="623"/>
      <c r="DQ12" s="630">
        <v>85370</v>
      </c>
      <c r="DR12" s="622"/>
      <c r="DS12" s="622"/>
      <c r="DT12" s="622"/>
      <c r="DU12" s="622"/>
      <c r="DV12" s="622"/>
      <c r="DW12" s="622"/>
      <c r="DX12" s="622"/>
      <c r="DY12" s="622"/>
      <c r="DZ12" s="622"/>
      <c r="EA12" s="622"/>
      <c r="EB12" s="622"/>
      <c r="EC12" s="631"/>
    </row>
    <row r="13" spans="2:143" ht="11.25" customHeight="1">
      <c r="B13" s="618" t="s">
        <v>241</v>
      </c>
      <c r="C13" s="619"/>
      <c r="D13" s="619"/>
      <c r="E13" s="619"/>
      <c r="F13" s="619"/>
      <c r="G13" s="619"/>
      <c r="H13" s="619"/>
      <c r="I13" s="619"/>
      <c r="J13" s="619"/>
      <c r="K13" s="619"/>
      <c r="L13" s="619"/>
      <c r="M13" s="619"/>
      <c r="N13" s="619"/>
      <c r="O13" s="619"/>
      <c r="P13" s="619"/>
      <c r="Q13" s="620"/>
      <c r="R13" s="621" t="s">
        <v>121</v>
      </c>
      <c r="S13" s="622"/>
      <c r="T13" s="622"/>
      <c r="U13" s="622"/>
      <c r="V13" s="622"/>
      <c r="W13" s="622"/>
      <c r="X13" s="622"/>
      <c r="Y13" s="623"/>
      <c r="Z13" s="624" t="s">
        <v>121</v>
      </c>
      <c r="AA13" s="624"/>
      <c r="AB13" s="624"/>
      <c r="AC13" s="624"/>
      <c r="AD13" s="625" t="s">
        <v>121</v>
      </c>
      <c r="AE13" s="625"/>
      <c r="AF13" s="625"/>
      <c r="AG13" s="625"/>
      <c r="AH13" s="625"/>
      <c r="AI13" s="625"/>
      <c r="AJ13" s="625"/>
      <c r="AK13" s="625"/>
      <c r="AL13" s="626" t="s">
        <v>121</v>
      </c>
      <c r="AM13" s="627"/>
      <c r="AN13" s="627"/>
      <c r="AO13" s="628"/>
      <c r="AP13" s="618" t="s">
        <v>242</v>
      </c>
      <c r="AQ13" s="619"/>
      <c r="AR13" s="619"/>
      <c r="AS13" s="619"/>
      <c r="AT13" s="619"/>
      <c r="AU13" s="619"/>
      <c r="AV13" s="619"/>
      <c r="AW13" s="619"/>
      <c r="AX13" s="619"/>
      <c r="AY13" s="619"/>
      <c r="AZ13" s="619"/>
      <c r="BA13" s="619"/>
      <c r="BB13" s="619"/>
      <c r="BC13" s="619"/>
      <c r="BD13" s="619"/>
      <c r="BE13" s="619"/>
      <c r="BF13" s="620"/>
      <c r="BG13" s="621">
        <v>1519831</v>
      </c>
      <c r="BH13" s="622"/>
      <c r="BI13" s="622"/>
      <c r="BJ13" s="622"/>
      <c r="BK13" s="622"/>
      <c r="BL13" s="622"/>
      <c r="BM13" s="622"/>
      <c r="BN13" s="623"/>
      <c r="BO13" s="624">
        <v>51.6</v>
      </c>
      <c r="BP13" s="624"/>
      <c r="BQ13" s="624"/>
      <c r="BR13" s="624"/>
      <c r="BS13" s="630" t="s">
        <v>121</v>
      </c>
      <c r="BT13" s="622"/>
      <c r="BU13" s="622"/>
      <c r="BV13" s="622"/>
      <c r="BW13" s="622"/>
      <c r="BX13" s="622"/>
      <c r="BY13" s="622"/>
      <c r="BZ13" s="622"/>
      <c r="CA13" s="622"/>
      <c r="CB13" s="631"/>
      <c r="CD13" s="636" t="s">
        <v>243</v>
      </c>
      <c r="CE13" s="637"/>
      <c r="CF13" s="637"/>
      <c r="CG13" s="637"/>
      <c r="CH13" s="637"/>
      <c r="CI13" s="637"/>
      <c r="CJ13" s="637"/>
      <c r="CK13" s="637"/>
      <c r="CL13" s="637"/>
      <c r="CM13" s="637"/>
      <c r="CN13" s="637"/>
      <c r="CO13" s="637"/>
      <c r="CP13" s="637"/>
      <c r="CQ13" s="638"/>
      <c r="CR13" s="621">
        <v>585674</v>
      </c>
      <c r="CS13" s="622"/>
      <c r="CT13" s="622"/>
      <c r="CU13" s="622"/>
      <c r="CV13" s="622"/>
      <c r="CW13" s="622"/>
      <c r="CX13" s="622"/>
      <c r="CY13" s="623"/>
      <c r="CZ13" s="624">
        <v>5.4</v>
      </c>
      <c r="DA13" s="624"/>
      <c r="DB13" s="624"/>
      <c r="DC13" s="624"/>
      <c r="DD13" s="630">
        <v>211119</v>
      </c>
      <c r="DE13" s="622"/>
      <c r="DF13" s="622"/>
      <c r="DG13" s="622"/>
      <c r="DH13" s="622"/>
      <c r="DI13" s="622"/>
      <c r="DJ13" s="622"/>
      <c r="DK13" s="622"/>
      <c r="DL13" s="622"/>
      <c r="DM13" s="622"/>
      <c r="DN13" s="622"/>
      <c r="DO13" s="622"/>
      <c r="DP13" s="623"/>
      <c r="DQ13" s="630">
        <v>473173</v>
      </c>
      <c r="DR13" s="622"/>
      <c r="DS13" s="622"/>
      <c r="DT13" s="622"/>
      <c r="DU13" s="622"/>
      <c r="DV13" s="622"/>
      <c r="DW13" s="622"/>
      <c r="DX13" s="622"/>
      <c r="DY13" s="622"/>
      <c r="DZ13" s="622"/>
      <c r="EA13" s="622"/>
      <c r="EB13" s="622"/>
      <c r="EC13" s="631"/>
    </row>
    <row r="14" spans="2:143" ht="11.25" customHeight="1">
      <c r="B14" s="618" t="s">
        <v>244</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121</v>
      </c>
      <c r="AA14" s="624"/>
      <c r="AB14" s="624"/>
      <c r="AC14" s="624"/>
      <c r="AD14" s="625" t="s">
        <v>121</v>
      </c>
      <c r="AE14" s="625"/>
      <c r="AF14" s="625"/>
      <c r="AG14" s="625"/>
      <c r="AH14" s="625"/>
      <c r="AI14" s="625"/>
      <c r="AJ14" s="625"/>
      <c r="AK14" s="625"/>
      <c r="AL14" s="626" t="s">
        <v>121</v>
      </c>
      <c r="AM14" s="627"/>
      <c r="AN14" s="627"/>
      <c r="AO14" s="628"/>
      <c r="AP14" s="618" t="s">
        <v>245</v>
      </c>
      <c r="AQ14" s="619"/>
      <c r="AR14" s="619"/>
      <c r="AS14" s="619"/>
      <c r="AT14" s="619"/>
      <c r="AU14" s="619"/>
      <c r="AV14" s="619"/>
      <c r="AW14" s="619"/>
      <c r="AX14" s="619"/>
      <c r="AY14" s="619"/>
      <c r="AZ14" s="619"/>
      <c r="BA14" s="619"/>
      <c r="BB14" s="619"/>
      <c r="BC14" s="619"/>
      <c r="BD14" s="619"/>
      <c r="BE14" s="619"/>
      <c r="BF14" s="620"/>
      <c r="BG14" s="621">
        <v>68103</v>
      </c>
      <c r="BH14" s="622"/>
      <c r="BI14" s="622"/>
      <c r="BJ14" s="622"/>
      <c r="BK14" s="622"/>
      <c r="BL14" s="622"/>
      <c r="BM14" s="622"/>
      <c r="BN14" s="623"/>
      <c r="BO14" s="624">
        <v>2.2999999999999998</v>
      </c>
      <c r="BP14" s="624"/>
      <c r="BQ14" s="624"/>
      <c r="BR14" s="624"/>
      <c r="BS14" s="630" t="s">
        <v>121</v>
      </c>
      <c r="BT14" s="622"/>
      <c r="BU14" s="622"/>
      <c r="BV14" s="622"/>
      <c r="BW14" s="622"/>
      <c r="BX14" s="622"/>
      <c r="BY14" s="622"/>
      <c r="BZ14" s="622"/>
      <c r="CA14" s="622"/>
      <c r="CB14" s="631"/>
      <c r="CD14" s="636" t="s">
        <v>246</v>
      </c>
      <c r="CE14" s="637"/>
      <c r="CF14" s="637"/>
      <c r="CG14" s="637"/>
      <c r="CH14" s="637"/>
      <c r="CI14" s="637"/>
      <c r="CJ14" s="637"/>
      <c r="CK14" s="637"/>
      <c r="CL14" s="637"/>
      <c r="CM14" s="637"/>
      <c r="CN14" s="637"/>
      <c r="CO14" s="637"/>
      <c r="CP14" s="637"/>
      <c r="CQ14" s="638"/>
      <c r="CR14" s="621">
        <v>329845</v>
      </c>
      <c r="CS14" s="622"/>
      <c r="CT14" s="622"/>
      <c r="CU14" s="622"/>
      <c r="CV14" s="622"/>
      <c r="CW14" s="622"/>
      <c r="CX14" s="622"/>
      <c r="CY14" s="623"/>
      <c r="CZ14" s="624">
        <v>3</v>
      </c>
      <c r="DA14" s="624"/>
      <c r="DB14" s="624"/>
      <c r="DC14" s="624"/>
      <c r="DD14" s="630">
        <v>4340</v>
      </c>
      <c r="DE14" s="622"/>
      <c r="DF14" s="622"/>
      <c r="DG14" s="622"/>
      <c r="DH14" s="622"/>
      <c r="DI14" s="622"/>
      <c r="DJ14" s="622"/>
      <c r="DK14" s="622"/>
      <c r="DL14" s="622"/>
      <c r="DM14" s="622"/>
      <c r="DN14" s="622"/>
      <c r="DO14" s="622"/>
      <c r="DP14" s="623"/>
      <c r="DQ14" s="630">
        <v>320067</v>
      </c>
      <c r="DR14" s="622"/>
      <c r="DS14" s="622"/>
      <c r="DT14" s="622"/>
      <c r="DU14" s="622"/>
      <c r="DV14" s="622"/>
      <c r="DW14" s="622"/>
      <c r="DX14" s="622"/>
      <c r="DY14" s="622"/>
      <c r="DZ14" s="622"/>
      <c r="EA14" s="622"/>
      <c r="EB14" s="622"/>
      <c r="EC14" s="631"/>
    </row>
    <row r="15" spans="2:143" ht="11.25" customHeight="1">
      <c r="B15" s="618" t="s">
        <v>247</v>
      </c>
      <c r="C15" s="619"/>
      <c r="D15" s="619"/>
      <c r="E15" s="619"/>
      <c r="F15" s="619"/>
      <c r="G15" s="619"/>
      <c r="H15" s="619"/>
      <c r="I15" s="619"/>
      <c r="J15" s="619"/>
      <c r="K15" s="619"/>
      <c r="L15" s="619"/>
      <c r="M15" s="619"/>
      <c r="N15" s="619"/>
      <c r="O15" s="619"/>
      <c r="P15" s="619"/>
      <c r="Q15" s="620"/>
      <c r="R15" s="621">
        <v>32833</v>
      </c>
      <c r="S15" s="622"/>
      <c r="T15" s="622"/>
      <c r="U15" s="622"/>
      <c r="V15" s="622"/>
      <c r="W15" s="622"/>
      <c r="X15" s="622"/>
      <c r="Y15" s="623"/>
      <c r="Z15" s="624">
        <v>0.3</v>
      </c>
      <c r="AA15" s="624"/>
      <c r="AB15" s="624"/>
      <c r="AC15" s="624"/>
      <c r="AD15" s="625">
        <v>32833</v>
      </c>
      <c r="AE15" s="625"/>
      <c r="AF15" s="625"/>
      <c r="AG15" s="625"/>
      <c r="AH15" s="625"/>
      <c r="AI15" s="625"/>
      <c r="AJ15" s="625"/>
      <c r="AK15" s="625"/>
      <c r="AL15" s="626">
        <v>0.6</v>
      </c>
      <c r="AM15" s="627"/>
      <c r="AN15" s="627"/>
      <c r="AO15" s="628"/>
      <c r="AP15" s="618" t="s">
        <v>248</v>
      </c>
      <c r="AQ15" s="619"/>
      <c r="AR15" s="619"/>
      <c r="AS15" s="619"/>
      <c r="AT15" s="619"/>
      <c r="AU15" s="619"/>
      <c r="AV15" s="619"/>
      <c r="AW15" s="619"/>
      <c r="AX15" s="619"/>
      <c r="AY15" s="619"/>
      <c r="AZ15" s="619"/>
      <c r="BA15" s="619"/>
      <c r="BB15" s="619"/>
      <c r="BC15" s="619"/>
      <c r="BD15" s="619"/>
      <c r="BE15" s="619"/>
      <c r="BF15" s="620"/>
      <c r="BG15" s="621">
        <v>100389</v>
      </c>
      <c r="BH15" s="622"/>
      <c r="BI15" s="622"/>
      <c r="BJ15" s="622"/>
      <c r="BK15" s="622"/>
      <c r="BL15" s="622"/>
      <c r="BM15" s="622"/>
      <c r="BN15" s="623"/>
      <c r="BO15" s="624">
        <v>3.4</v>
      </c>
      <c r="BP15" s="624"/>
      <c r="BQ15" s="624"/>
      <c r="BR15" s="624"/>
      <c r="BS15" s="630" t="s">
        <v>121</v>
      </c>
      <c r="BT15" s="622"/>
      <c r="BU15" s="622"/>
      <c r="BV15" s="622"/>
      <c r="BW15" s="622"/>
      <c r="BX15" s="622"/>
      <c r="BY15" s="622"/>
      <c r="BZ15" s="622"/>
      <c r="CA15" s="622"/>
      <c r="CB15" s="631"/>
      <c r="CD15" s="636" t="s">
        <v>249</v>
      </c>
      <c r="CE15" s="637"/>
      <c r="CF15" s="637"/>
      <c r="CG15" s="637"/>
      <c r="CH15" s="637"/>
      <c r="CI15" s="637"/>
      <c r="CJ15" s="637"/>
      <c r="CK15" s="637"/>
      <c r="CL15" s="637"/>
      <c r="CM15" s="637"/>
      <c r="CN15" s="637"/>
      <c r="CO15" s="637"/>
      <c r="CP15" s="637"/>
      <c r="CQ15" s="638"/>
      <c r="CR15" s="621">
        <v>1255694</v>
      </c>
      <c r="CS15" s="622"/>
      <c r="CT15" s="622"/>
      <c r="CU15" s="622"/>
      <c r="CV15" s="622"/>
      <c r="CW15" s="622"/>
      <c r="CX15" s="622"/>
      <c r="CY15" s="623"/>
      <c r="CZ15" s="624">
        <v>11.5</v>
      </c>
      <c r="DA15" s="624"/>
      <c r="DB15" s="624"/>
      <c r="DC15" s="624"/>
      <c r="DD15" s="630">
        <v>392615</v>
      </c>
      <c r="DE15" s="622"/>
      <c r="DF15" s="622"/>
      <c r="DG15" s="622"/>
      <c r="DH15" s="622"/>
      <c r="DI15" s="622"/>
      <c r="DJ15" s="622"/>
      <c r="DK15" s="622"/>
      <c r="DL15" s="622"/>
      <c r="DM15" s="622"/>
      <c r="DN15" s="622"/>
      <c r="DO15" s="622"/>
      <c r="DP15" s="623"/>
      <c r="DQ15" s="630">
        <v>871613</v>
      </c>
      <c r="DR15" s="622"/>
      <c r="DS15" s="622"/>
      <c r="DT15" s="622"/>
      <c r="DU15" s="622"/>
      <c r="DV15" s="622"/>
      <c r="DW15" s="622"/>
      <c r="DX15" s="622"/>
      <c r="DY15" s="622"/>
      <c r="DZ15" s="622"/>
      <c r="EA15" s="622"/>
      <c r="EB15" s="622"/>
      <c r="EC15" s="631"/>
    </row>
    <row r="16" spans="2:143" ht="11.25" customHeight="1">
      <c r="B16" s="618" t="s">
        <v>250</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121</v>
      </c>
      <c r="AE16" s="625"/>
      <c r="AF16" s="625"/>
      <c r="AG16" s="625"/>
      <c r="AH16" s="625"/>
      <c r="AI16" s="625"/>
      <c r="AJ16" s="625"/>
      <c r="AK16" s="625"/>
      <c r="AL16" s="626" t="s">
        <v>121</v>
      </c>
      <c r="AM16" s="627"/>
      <c r="AN16" s="627"/>
      <c r="AO16" s="628"/>
      <c r="AP16" s="618" t="s">
        <v>251</v>
      </c>
      <c r="AQ16" s="619"/>
      <c r="AR16" s="619"/>
      <c r="AS16" s="619"/>
      <c r="AT16" s="619"/>
      <c r="AU16" s="619"/>
      <c r="AV16" s="619"/>
      <c r="AW16" s="619"/>
      <c r="AX16" s="619"/>
      <c r="AY16" s="619"/>
      <c r="AZ16" s="619"/>
      <c r="BA16" s="619"/>
      <c r="BB16" s="619"/>
      <c r="BC16" s="619"/>
      <c r="BD16" s="619"/>
      <c r="BE16" s="619"/>
      <c r="BF16" s="620"/>
      <c r="BG16" s="621">
        <v>1858</v>
      </c>
      <c r="BH16" s="622"/>
      <c r="BI16" s="622"/>
      <c r="BJ16" s="622"/>
      <c r="BK16" s="622"/>
      <c r="BL16" s="622"/>
      <c r="BM16" s="622"/>
      <c r="BN16" s="623"/>
      <c r="BO16" s="624">
        <v>0.1</v>
      </c>
      <c r="BP16" s="624"/>
      <c r="BQ16" s="624"/>
      <c r="BR16" s="624"/>
      <c r="BS16" s="630" t="s">
        <v>121</v>
      </c>
      <c r="BT16" s="622"/>
      <c r="BU16" s="622"/>
      <c r="BV16" s="622"/>
      <c r="BW16" s="622"/>
      <c r="BX16" s="622"/>
      <c r="BY16" s="622"/>
      <c r="BZ16" s="622"/>
      <c r="CA16" s="622"/>
      <c r="CB16" s="631"/>
      <c r="CD16" s="636" t="s">
        <v>252</v>
      </c>
      <c r="CE16" s="637"/>
      <c r="CF16" s="637"/>
      <c r="CG16" s="637"/>
      <c r="CH16" s="637"/>
      <c r="CI16" s="637"/>
      <c r="CJ16" s="637"/>
      <c r="CK16" s="637"/>
      <c r="CL16" s="637"/>
      <c r="CM16" s="637"/>
      <c r="CN16" s="637"/>
      <c r="CO16" s="637"/>
      <c r="CP16" s="637"/>
      <c r="CQ16" s="638"/>
      <c r="CR16" s="621" t="s">
        <v>121</v>
      </c>
      <c r="CS16" s="622"/>
      <c r="CT16" s="622"/>
      <c r="CU16" s="622"/>
      <c r="CV16" s="622"/>
      <c r="CW16" s="622"/>
      <c r="CX16" s="622"/>
      <c r="CY16" s="623"/>
      <c r="CZ16" s="624" t="s">
        <v>121</v>
      </c>
      <c r="DA16" s="624"/>
      <c r="DB16" s="624"/>
      <c r="DC16" s="624"/>
      <c r="DD16" s="630" t="s">
        <v>121</v>
      </c>
      <c r="DE16" s="622"/>
      <c r="DF16" s="622"/>
      <c r="DG16" s="622"/>
      <c r="DH16" s="622"/>
      <c r="DI16" s="622"/>
      <c r="DJ16" s="622"/>
      <c r="DK16" s="622"/>
      <c r="DL16" s="622"/>
      <c r="DM16" s="622"/>
      <c r="DN16" s="622"/>
      <c r="DO16" s="622"/>
      <c r="DP16" s="623"/>
      <c r="DQ16" s="630" t="s">
        <v>121</v>
      </c>
      <c r="DR16" s="622"/>
      <c r="DS16" s="622"/>
      <c r="DT16" s="622"/>
      <c r="DU16" s="622"/>
      <c r="DV16" s="622"/>
      <c r="DW16" s="622"/>
      <c r="DX16" s="622"/>
      <c r="DY16" s="622"/>
      <c r="DZ16" s="622"/>
      <c r="EA16" s="622"/>
      <c r="EB16" s="622"/>
      <c r="EC16" s="631"/>
    </row>
    <row r="17" spans="2:133" ht="11.25" customHeight="1">
      <c r="B17" s="618" t="s">
        <v>253</v>
      </c>
      <c r="C17" s="619"/>
      <c r="D17" s="619"/>
      <c r="E17" s="619"/>
      <c r="F17" s="619"/>
      <c r="G17" s="619"/>
      <c r="H17" s="619"/>
      <c r="I17" s="619"/>
      <c r="J17" s="619"/>
      <c r="K17" s="619"/>
      <c r="L17" s="619"/>
      <c r="M17" s="619"/>
      <c r="N17" s="619"/>
      <c r="O17" s="619"/>
      <c r="P17" s="619"/>
      <c r="Q17" s="620"/>
      <c r="R17" s="621">
        <v>17378</v>
      </c>
      <c r="S17" s="622"/>
      <c r="T17" s="622"/>
      <c r="U17" s="622"/>
      <c r="V17" s="622"/>
      <c r="W17" s="622"/>
      <c r="X17" s="622"/>
      <c r="Y17" s="623"/>
      <c r="Z17" s="624">
        <v>0.2</v>
      </c>
      <c r="AA17" s="624"/>
      <c r="AB17" s="624"/>
      <c r="AC17" s="624"/>
      <c r="AD17" s="625">
        <v>17378</v>
      </c>
      <c r="AE17" s="625"/>
      <c r="AF17" s="625"/>
      <c r="AG17" s="625"/>
      <c r="AH17" s="625"/>
      <c r="AI17" s="625"/>
      <c r="AJ17" s="625"/>
      <c r="AK17" s="625"/>
      <c r="AL17" s="626">
        <v>0.3</v>
      </c>
      <c r="AM17" s="627"/>
      <c r="AN17" s="627"/>
      <c r="AO17" s="628"/>
      <c r="AP17" s="618" t="s">
        <v>254</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255</v>
      </c>
      <c r="CE17" s="637"/>
      <c r="CF17" s="637"/>
      <c r="CG17" s="637"/>
      <c r="CH17" s="637"/>
      <c r="CI17" s="637"/>
      <c r="CJ17" s="637"/>
      <c r="CK17" s="637"/>
      <c r="CL17" s="637"/>
      <c r="CM17" s="637"/>
      <c r="CN17" s="637"/>
      <c r="CO17" s="637"/>
      <c r="CP17" s="637"/>
      <c r="CQ17" s="638"/>
      <c r="CR17" s="621">
        <v>690190</v>
      </c>
      <c r="CS17" s="622"/>
      <c r="CT17" s="622"/>
      <c r="CU17" s="622"/>
      <c r="CV17" s="622"/>
      <c r="CW17" s="622"/>
      <c r="CX17" s="622"/>
      <c r="CY17" s="623"/>
      <c r="CZ17" s="624">
        <v>6.3</v>
      </c>
      <c r="DA17" s="624"/>
      <c r="DB17" s="624"/>
      <c r="DC17" s="624"/>
      <c r="DD17" s="630" t="s">
        <v>121</v>
      </c>
      <c r="DE17" s="622"/>
      <c r="DF17" s="622"/>
      <c r="DG17" s="622"/>
      <c r="DH17" s="622"/>
      <c r="DI17" s="622"/>
      <c r="DJ17" s="622"/>
      <c r="DK17" s="622"/>
      <c r="DL17" s="622"/>
      <c r="DM17" s="622"/>
      <c r="DN17" s="622"/>
      <c r="DO17" s="622"/>
      <c r="DP17" s="623"/>
      <c r="DQ17" s="630">
        <v>681255</v>
      </c>
      <c r="DR17" s="622"/>
      <c r="DS17" s="622"/>
      <c r="DT17" s="622"/>
      <c r="DU17" s="622"/>
      <c r="DV17" s="622"/>
      <c r="DW17" s="622"/>
      <c r="DX17" s="622"/>
      <c r="DY17" s="622"/>
      <c r="DZ17" s="622"/>
      <c r="EA17" s="622"/>
      <c r="EB17" s="622"/>
      <c r="EC17" s="631"/>
    </row>
    <row r="18" spans="2:133" ht="11.25" customHeight="1">
      <c r="B18" s="618" t="s">
        <v>256</v>
      </c>
      <c r="C18" s="619"/>
      <c r="D18" s="619"/>
      <c r="E18" s="619"/>
      <c r="F18" s="619"/>
      <c r="G18" s="619"/>
      <c r="H18" s="619"/>
      <c r="I18" s="619"/>
      <c r="J18" s="619"/>
      <c r="K18" s="619"/>
      <c r="L18" s="619"/>
      <c r="M18" s="619"/>
      <c r="N18" s="619"/>
      <c r="O18" s="619"/>
      <c r="P18" s="619"/>
      <c r="Q18" s="620"/>
      <c r="R18" s="621">
        <v>1679683</v>
      </c>
      <c r="S18" s="622"/>
      <c r="T18" s="622"/>
      <c r="U18" s="622"/>
      <c r="V18" s="622"/>
      <c r="W18" s="622"/>
      <c r="X18" s="622"/>
      <c r="Y18" s="623"/>
      <c r="Z18" s="624">
        <v>14.9</v>
      </c>
      <c r="AA18" s="624"/>
      <c r="AB18" s="624"/>
      <c r="AC18" s="624"/>
      <c r="AD18" s="625">
        <v>1569153</v>
      </c>
      <c r="AE18" s="625"/>
      <c r="AF18" s="625"/>
      <c r="AG18" s="625"/>
      <c r="AH18" s="625"/>
      <c r="AI18" s="625"/>
      <c r="AJ18" s="625"/>
      <c r="AK18" s="625"/>
      <c r="AL18" s="626">
        <v>30.5</v>
      </c>
      <c r="AM18" s="627"/>
      <c r="AN18" s="627"/>
      <c r="AO18" s="628"/>
      <c r="AP18" s="618" t="s">
        <v>257</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258</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c r="B19" s="618" t="s">
        <v>259</v>
      </c>
      <c r="C19" s="619"/>
      <c r="D19" s="619"/>
      <c r="E19" s="619"/>
      <c r="F19" s="619"/>
      <c r="G19" s="619"/>
      <c r="H19" s="619"/>
      <c r="I19" s="619"/>
      <c r="J19" s="619"/>
      <c r="K19" s="619"/>
      <c r="L19" s="619"/>
      <c r="M19" s="619"/>
      <c r="N19" s="619"/>
      <c r="O19" s="619"/>
      <c r="P19" s="619"/>
      <c r="Q19" s="620"/>
      <c r="R19" s="621">
        <v>1569153</v>
      </c>
      <c r="S19" s="622"/>
      <c r="T19" s="622"/>
      <c r="U19" s="622"/>
      <c r="V19" s="622"/>
      <c r="W19" s="622"/>
      <c r="X19" s="622"/>
      <c r="Y19" s="623"/>
      <c r="Z19" s="624">
        <v>13.9</v>
      </c>
      <c r="AA19" s="624"/>
      <c r="AB19" s="624"/>
      <c r="AC19" s="624"/>
      <c r="AD19" s="625">
        <v>1569153</v>
      </c>
      <c r="AE19" s="625"/>
      <c r="AF19" s="625"/>
      <c r="AG19" s="625"/>
      <c r="AH19" s="625"/>
      <c r="AI19" s="625"/>
      <c r="AJ19" s="625"/>
      <c r="AK19" s="625"/>
      <c r="AL19" s="626">
        <v>30.5</v>
      </c>
      <c r="AM19" s="627"/>
      <c r="AN19" s="627"/>
      <c r="AO19" s="628"/>
      <c r="AP19" s="618" t="s">
        <v>260</v>
      </c>
      <c r="AQ19" s="619"/>
      <c r="AR19" s="619"/>
      <c r="AS19" s="619"/>
      <c r="AT19" s="619"/>
      <c r="AU19" s="619"/>
      <c r="AV19" s="619"/>
      <c r="AW19" s="619"/>
      <c r="AX19" s="619"/>
      <c r="AY19" s="619"/>
      <c r="AZ19" s="619"/>
      <c r="BA19" s="619"/>
      <c r="BB19" s="619"/>
      <c r="BC19" s="619"/>
      <c r="BD19" s="619"/>
      <c r="BE19" s="619"/>
      <c r="BF19" s="620"/>
      <c r="BG19" s="621" t="s">
        <v>121</v>
      </c>
      <c r="BH19" s="622"/>
      <c r="BI19" s="622"/>
      <c r="BJ19" s="622"/>
      <c r="BK19" s="622"/>
      <c r="BL19" s="622"/>
      <c r="BM19" s="622"/>
      <c r="BN19" s="623"/>
      <c r="BO19" s="624" t="s">
        <v>121</v>
      </c>
      <c r="BP19" s="624"/>
      <c r="BQ19" s="624"/>
      <c r="BR19" s="624"/>
      <c r="BS19" s="630" t="s">
        <v>121</v>
      </c>
      <c r="BT19" s="622"/>
      <c r="BU19" s="622"/>
      <c r="BV19" s="622"/>
      <c r="BW19" s="622"/>
      <c r="BX19" s="622"/>
      <c r="BY19" s="622"/>
      <c r="BZ19" s="622"/>
      <c r="CA19" s="622"/>
      <c r="CB19" s="631"/>
      <c r="CD19" s="636" t="s">
        <v>261</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c r="B20" s="618" t="s">
        <v>262</v>
      </c>
      <c r="C20" s="619"/>
      <c r="D20" s="619"/>
      <c r="E20" s="619"/>
      <c r="F20" s="619"/>
      <c r="G20" s="619"/>
      <c r="H20" s="619"/>
      <c r="I20" s="619"/>
      <c r="J20" s="619"/>
      <c r="K20" s="619"/>
      <c r="L20" s="619"/>
      <c r="M20" s="619"/>
      <c r="N20" s="619"/>
      <c r="O20" s="619"/>
      <c r="P20" s="619"/>
      <c r="Q20" s="620"/>
      <c r="R20" s="621">
        <v>110530</v>
      </c>
      <c r="S20" s="622"/>
      <c r="T20" s="622"/>
      <c r="U20" s="622"/>
      <c r="V20" s="622"/>
      <c r="W20" s="622"/>
      <c r="X20" s="622"/>
      <c r="Y20" s="623"/>
      <c r="Z20" s="624">
        <v>1</v>
      </c>
      <c r="AA20" s="624"/>
      <c r="AB20" s="624"/>
      <c r="AC20" s="624"/>
      <c r="AD20" s="625" t="s">
        <v>121</v>
      </c>
      <c r="AE20" s="625"/>
      <c r="AF20" s="625"/>
      <c r="AG20" s="625"/>
      <c r="AH20" s="625"/>
      <c r="AI20" s="625"/>
      <c r="AJ20" s="625"/>
      <c r="AK20" s="625"/>
      <c r="AL20" s="626" t="s">
        <v>121</v>
      </c>
      <c r="AM20" s="627"/>
      <c r="AN20" s="627"/>
      <c r="AO20" s="628"/>
      <c r="AP20" s="618" t="s">
        <v>263</v>
      </c>
      <c r="AQ20" s="619"/>
      <c r="AR20" s="619"/>
      <c r="AS20" s="619"/>
      <c r="AT20" s="619"/>
      <c r="AU20" s="619"/>
      <c r="AV20" s="619"/>
      <c r="AW20" s="619"/>
      <c r="AX20" s="619"/>
      <c r="AY20" s="619"/>
      <c r="AZ20" s="619"/>
      <c r="BA20" s="619"/>
      <c r="BB20" s="619"/>
      <c r="BC20" s="619"/>
      <c r="BD20" s="619"/>
      <c r="BE20" s="619"/>
      <c r="BF20" s="620"/>
      <c r="BG20" s="621" t="s">
        <v>121</v>
      </c>
      <c r="BH20" s="622"/>
      <c r="BI20" s="622"/>
      <c r="BJ20" s="622"/>
      <c r="BK20" s="622"/>
      <c r="BL20" s="622"/>
      <c r="BM20" s="622"/>
      <c r="BN20" s="623"/>
      <c r="BO20" s="624" t="s">
        <v>121</v>
      </c>
      <c r="BP20" s="624"/>
      <c r="BQ20" s="624"/>
      <c r="BR20" s="624"/>
      <c r="BS20" s="630" t="s">
        <v>121</v>
      </c>
      <c r="BT20" s="622"/>
      <c r="BU20" s="622"/>
      <c r="BV20" s="622"/>
      <c r="BW20" s="622"/>
      <c r="BX20" s="622"/>
      <c r="BY20" s="622"/>
      <c r="BZ20" s="622"/>
      <c r="CA20" s="622"/>
      <c r="CB20" s="631"/>
      <c r="CD20" s="636" t="s">
        <v>264</v>
      </c>
      <c r="CE20" s="637"/>
      <c r="CF20" s="637"/>
      <c r="CG20" s="637"/>
      <c r="CH20" s="637"/>
      <c r="CI20" s="637"/>
      <c r="CJ20" s="637"/>
      <c r="CK20" s="637"/>
      <c r="CL20" s="637"/>
      <c r="CM20" s="637"/>
      <c r="CN20" s="637"/>
      <c r="CO20" s="637"/>
      <c r="CP20" s="637"/>
      <c r="CQ20" s="638"/>
      <c r="CR20" s="621">
        <v>10920243</v>
      </c>
      <c r="CS20" s="622"/>
      <c r="CT20" s="622"/>
      <c r="CU20" s="622"/>
      <c r="CV20" s="622"/>
      <c r="CW20" s="622"/>
      <c r="CX20" s="622"/>
      <c r="CY20" s="623"/>
      <c r="CZ20" s="624">
        <v>100</v>
      </c>
      <c r="DA20" s="624"/>
      <c r="DB20" s="624"/>
      <c r="DC20" s="624"/>
      <c r="DD20" s="630">
        <v>1192865</v>
      </c>
      <c r="DE20" s="622"/>
      <c r="DF20" s="622"/>
      <c r="DG20" s="622"/>
      <c r="DH20" s="622"/>
      <c r="DI20" s="622"/>
      <c r="DJ20" s="622"/>
      <c r="DK20" s="622"/>
      <c r="DL20" s="622"/>
      <c r="DM20" s="622"/>
      <c r="DN20" s="622"/>
      <c r="DO20" s="622"/>
      <c r="DP20" s="623"/>
      <c r="DQ20" s="630">
        <v>5877504</v>
      </c>
      <c r="DR20" s="622"/>
      <c r="DS20" s="622"/>
      <c r="DT20" s="622"/>
      <c r="DU20" s="622"/>
      <c r="DV20" s="622"/>
      <c r="DW20" s="622"/>
      <c r="DX20" s="622"/>
      <c r="DY20" s="622"/>
      <c r="DZ20" s="622"/>
      <c r="EA20" s="622"/>
      <c r="EB20" s="622"/>
      <c r="EC20" s="631"/>
    </row>
    <row r="21" spans="2:133" ht="11.25" customHeight="1">
      <c r="B21" s="618" t="s">
        <v>265</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121</v>
      </c>
      <c r="AA21" s="624"/>
      <c r="AB21" s="624"/>
      <c r="AC21" s="624"/>
      <c r="AD21" s="625" t="s">
        <v>121</v>
      </c>
      <c r="AE21" s="625"/>
      <c r="AF21" s="625"/>
      <c r="AG21" s="625"/>
      <c r="AH21" s="625"/>
      <c r="AI21" s="625"/>
      <c r="AJ21" s="625"/>
      <c r="AK21" s="625"/>
      <c r="AL21" s="626" t="s">
        <v>121</v>
      </c>
      <c r="AM21" s="627"/>
      <c r="AN21" s="627"/>
      <c r="AO21" s="628"/>
      <c r="AP21" s="639" t="s">
        <v>266</v>
      </c>
      <c r="AQ21" s="640"/>
      <c r="AR21" s="640"/>
      <c r="AS21" s="640"/>
      <c r="AT21" s="640"/>
      <c r="AU21" s="640"/>
      <c r="AV21" s="640"/>
      <c r="AW21" s="640"/>
      <c r="AX21" s="640"/>
      <c r="AY21" s="640"/>
      <c r="AZ21" s="640"/>
      <c r="BA21" s="640"/>
      <c r="BB21" s="640"/>
      <c r="BC21" s="640"/>
      <c r="BD21" s="640"/>
      <c r="BE21" s="640"/>
      <c r="BF21" s="641"/>
      <c r="BG21" s="621" t="s">
        <v>121</v>
      </c>
      <c r="BH21" s="622"/>
      <c r="BI21" s="622"/>
      <c r="BJ21" s="622"/>
      <c r="BK21" s="622"/>
      <c r="BL21" s="622"/>
      <c r="BM21" s="622"/>
      <c r="BN21" s="623"/>
      <c r="BO21" s="624" t="s">
        <v>121</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267</v>
      </c>
      <c r="C22" s="619"/>
      <c r="D22" s="619"/>
      <c r="E22" s="619"/>
      <c r="F22" s="619"/>
      <c r="G22" s="619"/>
      <c r="H22" s="619"/>
      <c r="I22" s="619"/>
      <c r="J22" s="619"/>
      <c r="K22" s="619"/>
      <c r="L22" s="619"/>
      <c r="M22" s="619"/>
      <c r="N22" s="619"/>
      <c r="O22" s="619"/>
      <c r="P22" s="619"/>
      <c r="Q22" s="620"/>
      <c r="R22" s="621">
        <v>5223399</v>
      </c>
      <c r="S22" s="622"/>
      <c r="T22" s="622"/>
      <c r="U22" s="622"/>
      <c r="V22" s="622"/>
      <c r="W22" s="622"/>
      <c r="X22" s="622"/>
      <c r="Y22" s="623"/>
      <c r="Z22" s="624">
        <v>46.4</v>
      </c>
      <c r="AA22" s="624"/>
      <c r="AB22" s="624"/>
      <c r="AC22" s="624"/>
      <c r="AD22" s="625">
        <v>5112869</v>
      </c>
      <c r="AE22" s="625"/>
      <c r="AF22" s="625"/>
      <c r="AG22" s="625"/>
      <c r="AH22" s="625"/>
      <c r="AI22" s="625"/>
      <c r="AJ22" s="625"/>
      <c r="AK22" s="625"/>
      <c r="AL22" s="626">
        <v>99.3</v>
      </c>
      <c r="AM22" s="627"/>
      <c r="AN22" s="627"/>
      <c r="AO22" s="628"/>
      <c r="AP22" s="639" t="s">
        <v>268</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121</v>
      </c>
      <c r="BP22" s="624"/>
      <c r="BQ22" s="624"/>
      <c r="BR22" s="624"/>
      <c r="BS22" s="630" t="s">
        <v>121</v>
      </c>
      <c r="BT22" s="622"/>
      <c r="BU22" s="622"/>
      <c r="BV22" s="622"/>
      <c r="BW22" s="622"/>
      <c r="BX22" s="622"/>
      <c r="BY22" s="622"/>
      <c r="BZ22" s="622"/>
      <c r="CA22" s="622"/>
      <c r="CB22" s="631"/>
      <c r="CD22" s="603" t="s">
        <v>269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270</v>
      </c>
      <c r="C23" s="619"/>
      <c r="D23" s="619"/>
      <c r="E23" s="619"/>
      <c r="F23" s="619"/>
      <c r="G23" s="619"/>
      <c r="H23" s="619"/>
      <c r="I23" s="619"/>
      <c r="J23" s="619"/>
      <c r="K23" s="619"/>
      <c r="L23" s="619"/>
      <c r="M23" s="619"/>
      <c r="N23" s="619"/>
      <c r="O23" s="619"/>
      <c r="P23" s="619"/>
      <c r="Q23" s="620"/>
      <c r="R23" s="621">
        <v>2029</v>
      </c>
      <c r="S23" s="622"/>
      <c r="T23" s="622"/>
      <c r="U23" s="622"/>
      <c r="V23" s="622"/>
      <c r="W23" s="622"/>
      <c r="X23" s="622"/>
      <c r="Y23" s="623"/>
      <c r="Z23" s="624">
        <v>0</v>
      </c>
      <c r="AA23" s="624"/>
      <c r="AB23" s="624"/>
      <c r="AC23" s="624"/>
      <c r="AD23" s="625">
        <v>2029</v>
      </c>
      <c r="AE23" s="625"/>
      <c r="AF23" s="625"/>
      <c r="AG23" s="625"/>
      <c r="AH23" s="625"/>
      <c r="AI23" s="625"/>
      <c r="AJ23" s="625"/>
      <c r="AK23" s="625"/>
      <c r="AL23" s="626">
        <v>0</v>
      </c>
      <c r="AM23" s="627"/>
      <c r="AN23" s="627"/>
      <c r="AO23" s="628"/>
      <c r="AP23" s="639" t="s">
        <v>271</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121</v>
      </c>
      <c r="BP23" s="624"/>
      <c r="BQ23" s="624"/>
      <c r="BR23" s="624"/>
      <c r="BS23" s="630" t="s">
        <v>121</v>
      </c>
      <c r="BT23" s="622"/>
      <c r="BU23" s="622"/>
      <c r="BV23" s="622"/>
      <c r="BW23" s="622"/>
      <c r="BX23" s="622"/>
      <c r="BY23" s="622"/>
      <c r="BZ23" s="622"/>
      <c r="CA23" s="622"/>
      <c r="CB23" s="631"/>
      <c r="CD23" s="603" t="s">
        <v>211</v>
      </c>
      <c r="CE23" s="604"/>
      <c r="CF23" s="604"/>
      <c r="CG23" s="604"/>
      <c r="CH23" s="604"/>
      <c r="CI23" s="604"/>
      <c r="CJ23" s="604"/>
      <c r="CK23" s="604"/>
      <c r="CL23" s="604"/>
      <c r="CM23" s="604"/>
      <c r="CN23" s="604"/>
      <c r="CO23" s="604"/>
      <c r="CP23" s="604"/>
      <c r="CQ23" s="605"/>
      <c r="CR23" s="603" t="s">
        <v>272</v>
      </c>
      <c r="CS23" s="604"/>
      <c r="CT23" s="604"/>
      <c r="CU23" s="604"/>
      <c r="CV23" s="604"/>
      <c r="CW23" s="604"/>
      <c r="CX23" s="604"/>
      <c r="CY23" s="605"/>
      <c r="CZ23" s="603" t="s">
        <v>273</v>
      </c>
      <c r="DA23" s="604"/>
      <c r="DB23" s="604"/>
      <c r="DC23" s="605"/>
      <c r="DD23" s="603" t="s">
        <v>274</v>
      </c>
      <c r="DE23" s="604"/>
      <c r="DF23" s="604"/>
      <c r="DG23" s="604"/>
      <c r="DH23" s="604"/>
      <c r="DI23" s="604"/>
      <c r="DJ23" s="604"/>
      <c r="DK23" s="605"/>
      <c r="DL23" s="651" t="s">
        <v>275</v>
      </c>
      <c r="DM23" s="652"/>
      <c r="DN23" s="652"/>
      <c r="DO23" s="652"/>
      <c r="DP23" s="652"/>
      <c r="DQ23" s="652"/>
      <c r="DR23" s="652"/>
      <c r="DS23" s="652"/>
      <c r="DT23" s="652"/>
      <c r="DU23" s="652"/>
      <c r="DV23" s="653"/>
      <c r="DW23" s="603" t="s">
        <v>276</v>
      </c>
      <c r="DX23" s="604"/>
      <c r="DY23" s="604"/>
      <c r="DZ23" s="604"/>
      <c r="EA23" s="604"/>
      <c r="EB23" s="604"/>
      <c r="EC23" s="605"/>
    </row>
    <row r="24" spans="2:133" ht="11.25" customHeight="1">
      <c r="B24" s="618" t="s">
        <v>277</v>
      </c>
      <c r="C24" s="619"/>
      <c r="D24" s="619"/>
      <c r="E24" s="619"/>
      <c r="F24" s="619"/>
      <c r="G24" s="619"/>
      <c r="H24" s="619"/>
      <c r="I24" s="619"/>
      <c r="J24" s="619"/>
      <c r="K24" s="619"/>
      <c r="L24" s="619"/>
      <c r="M24" s="619"/>
      <c r="N24" s="619"/>
      <c r="O24" s="619"/>
      <c r="P24" s="619"/>
      <c r="Q24" s="620"/>
      <c r="R24" s="621">
        <v>65959</v>
      </c>
      <c r="S24" s="622"/>
      <c r="T24" s="622"/>
      <c r="U24" s="622"/>
      <c r="V24" s="622"/>
      <c r="W24" s="622"/>
      <c r="X24" s="622"/>
      <c r="Y24" s="623"/>
      <c r="Z24" s="624">
        <v>0.6</v>
      </c>
      <c r="AA24" s="624"/>
      <c r="AB24" s="624"/>
      <c r="AC24" s="624"/>
      <c r="AD24" s="625" t="s">
        <v>121</v>
      </c>
      <c r="AE24" s="625"/>
      <c r="AF24" s="625"/>
      <c r="AG24" s="625"/>
      <c r="AH24" s="625"/>
      <c r="AI24" s="625"/>
      <c r="AJ24" s="625"/>
      <c r="AK24" s="625"/>
      <c r="AL24" s="626" t="s">
        <v>121</v>
      </c>
      <c r="AM24" s="627"/>
      <c r="AN24" s="627"/>
      <c r="AO24" s="628"/>
      <c r="AP24" s="639" t="s">
        <v>278</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279</v>
      </c>
      <c r="CE24" s="633"/>
      <c r="CF24" s="633"/>
      <c r="CG24" s="633"/>
      <c r="CH24" s="633"/>
      <c r="CI24" s="633"/>
      <c r="CJ24" s="633"/>
      <c r="CK24" s="633"/>
      <c r="CL24" s="633"/>
      <c r="CM24" s="633"/>
      <c r="CN24" s="633"/>
      <c r="CO24" s="633"/>
      <c r="CP24" s="633"/>
      <c r="CQ24" s="634"/>
      <c r="CR24" s="610">
        <v>3371715</v>
      </c>
      <c r="CS24" s="611"/>
      <c r="CT24" s="611"/>
      <c r="CU24" s="611"/>
      <c r="CV24" s="611"/>
      <c r="CW24" s="611"/>
      <c r="CX24" s="611"/>
      <c r="CY24" s="612"/>
      <c r="CZ24" s="615">
        <v>30.9</v>
      </c>
      <c r="DA24" s="616"/>
      <c r="DB24" s="616"/>
      <c r="DC24" s="635"/>
      <c r="DD24" s="654">
        <v>2131199</v>
      </c>
      <c r="DE24" s="611"/>
      <c r="DF24" s="611"/>
      <c r="DG24" s="611"/>
      <c r="DH24" s="611"/>
      <c r="DI24" s="611"/>
      <c r="DJ24" s="611"/>
      <c r="DK24" s="612"/>
      <c r="DL24" s="654">
        <v>2121247</v>
      </c>
      <c r="DM24" s="611"/>
      <c r="DN24" s="611"/>
      <c r="DO24" s="611"/>
      <c r="DP24" s="611"/>
      <c r="DQ24" s="611"/>
      <c r="DR24" s="611"/>
      <c r="DS24" s="611"/>
      <c r="DT24" s="611"/>
      <c r="DU24" s="611"/>
      <c r="DV24" s="612"/>
      <c r="DW24" s="615">
        <v>38.4</v>
      </c>
      <c r="DX24" s="616"/>
      <c r="DY24" s="616"/>
      <c r="DZ24" s="616"/>
      <c r="EA24" s="616"/>
      <c r="EB24" s="616"/>
      <c r="EC24" s="617"/>
    </row>
    <row r="25" spans="2:133" ht="11.25" customHeight="1">
      <c r="B25" s="618" t="s">
        <v>280</v>
      </c>
      <c r="C25" s="619"/>
      <c r="D25" s="619"/>
      <c r="E25" s="619"/>
      <c r="F25" s="619"/>
      <c r="G25" s="619"/>
      <c r="H25" s="619"/>
      <c r="I25" s="619"/>
      <c r="J25" s="619"/>
      <c r="K25" s="619"/>
      <c r="L25" s="619"/>
      <c r="M25" s="619"/>
      <c r="N25" s="619"/>
      <c r="O25" s="619"/>
      <c r="P25" s="619"/>
      <c r="Q25" s="620"/>
      <c r="R25" s="621">
        <v>145251</v>
      </c>
      <c r="S25" s="622"/>
      <c r="T25" s="622"/>
      <c r="U25" s="622"/>
      <c r="V25" s="622"/>
      <c r="W25" s="622"/>
      <c r="X25" s="622"/>
      <c r="Y25" s="623"/>
      <c r="Z25" s="624">
        <v>1.3</v>
      </c>
      <c r="AA25" s="624"/>
      <c r="AB25" s="624"/>
      <c r="AC25" s="624"/>
      <c r="AD25" s="625">
        <v>9016</v>
      </c>
      <c r="AE25" s="625"/>
      <c r="AF25" s="625"/>
      <c r="AG25" s="625"/>
      <c r="AH25" s="625"/>
      <c r="AI25" s="625"/>
      <c r="AJ25" s="625"/>
      <c r="AK25" s="625"/>
      <c r="AL25" s="626">
        <v>0.2</v>
      </c>
      <c r="AM25" s="627"/>
      <c r="AN25" s="627"/>
      <c r="AO25" s="628"/>
      <c r="AP25" s="639" t="s">
        <v>281</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282</v>
      </c>
      <c r="CE25" s="637"/>
      <c r="CF25" s="637"/>
      <c r="CG25" s="637"/>
      <c r="CH25" s="637"/>
      <c r="CI25" s="637"/>
      <c r="CJ25" s="637"/>
      <c r="CK25" s="637"/>
      <c r="CL25" s="637"/>
      <c r="CM25" s="637"/>
      <c r="CN25" s="637"/>
      <c r="CO25" s="637"/>
      <c r="CP25" s="637"/>
      <c r="CQ25" s="638"/>
      <c r="CR25" s="621">
        <v>1202152</v>
      </c>
      <c r="CS25" s="657"/>
      <c r="CT25" s="657"/>
      <c r="CU25" s="657"/>
      <c r="CV25" s="657"/>
      <c r="CW25" s="657"/>
      <c r="CX25" s="657"/>
      <c r="CY25" s="658"/>
      <c r="CZ25" s="626">
        <v>11</v>
      </c>
      <c r="DA25" s="655"/>
      <c r="DB25" s="655"/>
      <c r="DC25" s="659"/>
      <c r="DD25" s="630">
        <v>839649</v>
      </c>
      <c r="DE25" s="657"/>
      <c r="DF25" s="657"/>
      <c r="DG25" s="657"/>
      <c r="DH25" s="657"/>
      <c r="DI25" s="657"/>
      <c r="DJ25" s="657"/>
      <c r="DK25" s="658"/>
      <c r="DL25" s="630">
        <v>839237</v>
      </c>
      <c r="DM25" s="657"/>
      <c r="DN25" s="657"/>
      <c r="DO25" s="657"/>
      <c r="DP25" s="657"/>
      <c r="DQ25" s="657"/>
      <c r="DR25" s="657"/>
      <c r="DS25" s="657"/>
      <c r="DT25" s="657"/>
      <c r="DU25" s="657"/>
      <c r="DV25" s="658"/>
      <c r="DW25" s="626">
        <v>15.2</v>
      </c>
      <c r="DX25" s="655"/>
      <c r="DY25" s="655"/>
      <c r="DZ25" s="655"/>
      <c r="EA25" s="655"/>
      <c r="EB25" s="655"/>
      <c r="EC25" s="656"/>
    </row>
    <row r="26" spans="2:133" ht="11.25" customHeight="1">
      <c r="B26" s="618" t="s">
        <v>283</v>
      </c>
      <c r="C26" s="619"/>
      <c r="D26" s="619"/>
      <c r="E26" s="619"/>
      <c r="F26" s="619"/>
      <c r="G26" s="619"/>
      <c r="H26" s="619"/>
      <c r="I26" s="619"/>
      <c r="J26" s="619"/>
      <c r="K26" s="619"/>
      <c r="L26" s="619"/>
      <c r="M26" s="619"/>
      <c r="N26" s="619"/>
      <c r="O26" s="619"/>
      <c r="P26" s="619"/>
      <c r="Q26" s="620"/>
      <c r="R26" s="621">
        <v>31471</v>
      </c>
      <c r="S26" s="622"/>
      <c r="T26" s="622"/>
      <c r="U26" s="622"/>
      <c r="V26" s="622"/>
      <c r="W26" s="622"/>
      <c r="X26" s="622"/>
      <c r="Y26" s="623"/>
      <c r="Z26" s="624">
        <v>0.3</v>
      </c>
      <c r="AA26" s="624"/>
      <c r="AB26" s="624"/>
      <c r="AC26" s="624"/>
      <c r="AD26" s="625" t="s">
        <v>121</v>
      </c>
      <c r="AE26" s="625"/>
      <c r="AF26" s="625"/>
      <c r="AG26" s="625"/>
      <c r="AH26" s="625"/>
      <c r="AI26" s="625"/>
      <c r="AJ26" s="625"/>
      <c r="AK26" s="625"/>
      <c r="AL26" s="626" t="s">
        <v>121</v>
      </c>
      <c r="AM26" s="627"/>
      <c r="AN26" s="627"/>
      <c r="AO26" s="628"/>
      <c r="AP26" s="639" t="s">
        <v>284</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285</v>
      </c>
      <c r="CE26" s="637"/>
      <c r="CF26" s="637"/>
      <c r="CG26" s="637"/>
      <c r="CH26" s="637"/>
      <c r="CI26" s="637"/>
      <c r="CJ26" s="637"/>
      <c r="CK26" s="637"/>
      <c r="CL26" s="637"/>
      <c r="CM26" s="637"/>
      <c r="CN26" s="637"/>
      <c r="CO26" s="637"/>
      <c r="CP26" s="637"/>
      <c r="CQ26" s="638"/>
      <c r="CR26" s="621">
        <v>796062</v>
      </c>
      <c r="CS26" s="622"/>
      <c r="CT26" s="622"/>
      <c r="CU26" s="622"/>
      <c r="CV26" s="622"/>
      <c r="CW26" s="622"/>
      <c r="CX26" s="622"/>
      <c r="CY26" s="623"/>
      <c r="CZ26" s="626">
        <v>7.3</v>
      </c>
      <c r="DA26" s="655"/>
      <c r="DB26" s="655"/>
      <c r="DC26" s="659"/>
      <c r="DD26" s="630">
        <v>450792</v>
      </c>
      <c r="DE26" s="622"/>
      <c r="DF26" s="622"/>
      <c r="DG26" s="622"/>
      <c r="DH26" s="622"/>
      <c r="DI26" s="622"/>
      <c r="DJ26" s="622"/>
      <c r="DK26" s="623"/>
      <c r="DL26" s="630" t="s">
        <v>121</v>
      </c>
      <c r="DM26" s="622"/>
      <c r="DN26" s="622"/>
      <c r="DO26" s="622"/>
      <c r="DP26" s="622"/>
      <c r="DQ26" s="622"/>
      <c r="DR26" s="622"/>
      <c r="DS26" s="622"/>
      <c r="DT26" s="622"/>
      <c r="DU26" s="622"/>
      <c r="DV26" s="623"/>
      <c r="DW26" s="626" t="s">
        <v>121</v>
      </c>
      <c r="DX26" s="655"/>
      <c r="DY26" s="655"/>
      <c r="DZ26" s="655"/>
      <c r="EA26" s="655"/>
      <c r="EB26" s="655"/>
      <c r="EC26" s="656"/>
    </row>
    <row r="27" spans="2:133" ht="11.25" customHeight="1">
      <c r="B27" s="618" t="s">
        <v>286</v>
      </c>
      <c r="C27" s="619"/>
      <c r="D27" s="619"/>
      <c r="E27" s="619"/>
      <c r="F27" s="619"/>
      <c r="G27" s="619"/>
      <c r="H27" s="619"/>
      <c r="I27" s="619"/>
      <c r="J27" s="619"/>
      <c r="K27" s="619"/>
      <c r="L27" s="619"/>
      <c r="M27" s="619"/>
      <c r="N27" s="619"/>
      <c r="O27" s="619"/>
      <c r="P27" s="619"/>
      <c r="Q27" s="620"/>
      <c r="R27" s="621">
        <v>807462</v>
      </c>
      <c r="S27" s="622"/>
      <c r="T27" s="622"/>
      <c r="U27" s="622"/>
      <c r="V27" s="622"/>
      <c r="W27" s="622"/>
      <c r="X27" s="622"/>
      <c r="Y27" s="623"/>
      <c r="Z27" s="624">
        <v>7.2</v>
      </c>
      <c r="AA27" s="624"/>
      <c r="AB27" s="624"/>
      <c r="AC27" s="624"/>
      <c r="AD27" s="625" t="s">
        <v>121</v>
      </c>
      <c r="AE27" s="625"/>
      <c r="AF27" s="625"/>
      <c r="AG27" s="625"/>
      <c r="AH27" s="625"/>
      <c r="AI27" s="625"/>
      <c r="AJ27" s="625"/>
      <c r="AK27" s="625"/>
      <c r="AL27" s="626" t="s">
        <v>121</v>
      </c>
      <c r="AM27" s="627"/>
      <c r="AN27" s="627"/>
      <c r="AO27" s="628"/>
      <c r="AP27" s="618" t="s">
        <v>287</v>
      </c>
      <c r="AQ27" s="619"/>
      <c r="AR27" s="619"/>
      <c r="AS27" s="619"/>
      <c r="AT27" s="619"/>
      <c r="AU27" s="619"/>
      <c r="AV27" s="619"/>
      <c r="AW27" s="619"/>
      <c r="AX27" s="619"/>
      <c r="AY27" s="619"/>
      <c r="AZ27" s="619"/>
      <c r="BA27" s="619"/>
      <c r="BB27" s="619"/>
      <c r="BC27" s="619"/>
      <c r="BD27" s="619"/>
      <c r="BE27" s="619"/>
      <c r="BF27" s="620"/>
      <c r="BG27" s="621">
        <v>2944355</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288</v>
      </c>
      <c r="CE27" s="637"/>
      <c r="CF27" s="637"/>
      <c r="CG27" s="637"/>
      <c r="CH27" s="637"/>
      <c r="CI27" s="637"/>
      <c r="CJ27" s="637"/>
      <c r="CK27" s="637"/>
      <c r="CL27" s="637"/>
      <c r="CM27" s="637"/>
      <c r="CN27" s="637"/>
      <c r="CO27" s="637"/>
      <c r="CP27" s="637"/>
      <c r="CQ27" s="638"/>
      <c r="CR27" s="621">
        <v>1479373</v>
      </c>
      <c r="CS27" s="657"/>
      <c r="CT27" s="657"/>
      <c r="CU27" s="657"/>
      <c r="CV27" s="657"/>
      <c r="CW27" s="657"/>
      <c r="CX27" s="657"/>
      <c r="CY27" s="658"/>
      <c r="CZ27" s="626">
        <v>13.5</v>
      </c>
      <c r="DA27" s="655"/>
      <c r="DB27" s="655"/>
      <c r="DC27" s="659"/>
      <c r="DD27" s="630">
        <v>610295</v>
      </c>
      <c r="DE27" s="657"/>
      <c r="DF27" s="657"/>
      <c r="DG27" s="657"/>
      <c r="DH27" s="657"/>
      <c r="DI27" s="657"/>
      <c r="DJ27" s="657"/>
      <c r="DK27" s="658"/>
      <c r="DL27" s="630">
        <v>600755</v>
      </c>
      <c r="DM27" s="657"/>
      <c r="DN27" s="657"/>
      <c r="DO27" s="657"/>
      <c r="DP27" s="657"/>
      <c r="DQ27" s="657"/>
      <c r="DR27" s="657"/>
      <c r="DS27" s="657"/>
      <c r="DT27" s="657"/>
      <c r="DU27" s="657"/>
      <c r="DV27" s="658"/>
      <c r="DW27" s="626">
        <v>10.9</v>
      </c>
      <c r="DX27" s="655"/>
      <c r="DY27" s="655"/>
      <c r="DZ27" s="655"/>
      <c r="EA27" s="655"/>
      <c r="EB27" s="655"/>
      <c r="EC27" s="656"/>
    </row>
    <row r="28" spans="2:133" ht="11.25" customHeight="1">
      <c r="B28" s="663" t="s">
        <v>289</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121</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290</v>
      </c>
      <c r="CE28" s="637"/>
      <c r="CF28" s="637"/>
      <c r="CG28" s="637"/>
      <c r="CH28" s="637"/>
      <c r="CI28" s="637"/>
      <c r="CJ28" s="637"/>
      <c r="CK28" s="637"/>
      <c r="CL28" s="637"/>
      <c r="CM28" s="637"/>
      <c r="CN28" s="637"/>
      <c r="CO28" s="637"/>
      <c r="CP28" s="637"/>
      <c r="CQ28" s="638"/>
      <c r="CR28" s="621">
        <v>690190</v>
      </c>
      <c r="CS28" s="622"/>
      <c r="CT28" s="622"/>
      <c r="CU28" s="622"/>
      <c r="CV28" s="622"/>
      <c r="CW28" s="622"/>
      <c r="CX28" s="622"/>
      <c r="CY28" s="623"/>
      <c r="CZ28" s="626">
        <v>6.3</v>
      </c>
      <c r="DA28" s="655"/>
      <c r="DB28" s="655"/>
      <c r="DC28" s="659"/>
      <c r="DD28" s="630">
        <v>681255</v>
      </c>
      <c r="DE28" s="622"/>
      <c r="DF28" s="622"/>
      <c r="DG28" s="622"/>
      <c r="DH28" s="622"/>
      <c r="DI28" s="622"/>
      <c r="DJ28" s="622"/>
      <c r="DK28" s="623"/>
      <c r="DL28" s="630">
        <v>681255</v>
      </c>
      <c r="DM28" s="622"/>
      <c r="DN28" s="622"/>
      <c r="DO28" s="622"/>
      <c r="DP28" s="622"/>
      <c r="DQ28" s="622"/>
      <c r="DR28" s="622"/>
      <c r="DS28" s="622"/>
      <c r="DT28" s="622"/>
      <c r="DU28" s="622"/>
      <c r="DV28" s="623"/>
      <c r="DW28" s="626">
        <v>12.3</v>
      </c>
      <c r="DX28" s="655"/>
      <c r="DY28" s="655"/>
      <c r="DZ28" s="655"/>
      <c r="EA28" s="655"/>
      <c r="EB28" s="655"/>
      <c r="EC28" s="656"/>
    </row>
    <row r="29" spans="2:133" ht="11.25" customHeight="1">
      <c r="B29" s="618" t="s">
        <v>291</v>
      </c>
      <c r="C29" s="619"/>
      <c r="D29" s="619"/>
      <c r="E29" s="619"/>
      <c r="F29" s="619"/>
      <c r="G29" s="619"/>
      <c r="H29" s="619"/>
      <c r="I29" s="619"/>
      <c r="J29" s="619"/>
      <c r="K29" s="619"/>
      <c r="L29" s="619"/>
      <c r="M29" s="619"/>
      <c r="N29" s="619"/>
      <c r="O29" s="619"/>
      <c r="P29" s="619"/>
      <c r="Q29" s="620"/>
      <c r="R29" s="621">
        <v>630373</v>
      </c>
      <c r="S29" s="622"/>
      <c r="T29" s="622"/>
      <c r="U29" s="622"/>
      <c r="V29" s="622"/>
      <c r="W29" s="622"/>
      <c r="X29" s="622"/>
      <c r="Y29" s="623"/>
      <c r="Z29" s="624">
        <v>5.6</v>
      </c>
      <c r="AA29" s="624"/>
      <c r="AB29" s="624"/>
      <c r="AC29" s="624"/>
      <c r="AD29" s="625" t="s">
        <v>121</v>
      </c>
      <c r="AE29" s="625"/>
      <c r="AF29" s="625"/>
      <c r="AG29" s="625"/>
      <c r="AH29" s="625"/>
      <c r="AI29" s="625"/>
      <c r="AJ29" s="625"/>
      <c r="AK29" s="625"/>
      <c r="AL29" s="626" t="s">
        <v>121</v>
      </c>
      <c r="AM29" s="627"/>
      <c r="AN29" s="627"/>
      <c r="AO29" s="628"/>
      <c r="AP29" s="600" t="s">
        <v>211</v>
      </c>
      <c r="AQ29" s="601"/>
      <c r="AR29" s="601"/>
      <c r="AS29" s="601"/>
      <c r="AT29" s="601"/>
      <c r="AU29" s="601"/>
      <c r="AV29" s="601"/>
      <c r="AW29" s="601"/>
      <c r="AX29" s="601"/>
      <c r="AY29" s="601"/>
      <c r="AZ29" s="601"/>
      <c r="BA29" s="601"/>
      <c r="BB29" s="601"/>
      <c r="BC29" s="601"/>
      <c r="BD29" s="601"/>
      <c r="BE29" s="601"/>
      <c r="BF29" s="602"/>
      <c r="BG29" s="600" t="s">
        <v>292</v>
      </c>
      <c r="BH29" s="661"/>
      <c r="BI29" s="661"/>
      <c r="BJ29" s="661"/>
      <c r="BK29" s="661"/>
      <c r="BL29" s="661"/>
      <c r="BM29" s="661"/>
      <c r="BN29" s="661"/>
      <c r="BO29" s="661"/>
      <c r="BP29" s="661"/>
      <c r="BQ29" s="662"/>
      <c r="BR29" s="600" t="s">
        <v>293</v>
      </c>
      <c r="BS29" s="661"/>
      <c r="BT29" s="661"/>
      <c r="BU29" s="661"/>
      <c r="BV29" s="661"/>
      <c r="BW29" s="661"/>
      <c r="BX29" s="661"/>
      <c r="BY29" s="661"/>
      <c r="BZ29" s="661"/>
      <c r="CA29" s="661"/>
      <c r="CB29" s="662"/>
      <c r="CD29" s="684" t="s">
        <v>294</v>
      </c>
      <c r="CE29" s="685"/>
      <c r="CF29" s="636" t="s">
        <v>62</v>
      </c>
      <c r="CG29" s="637"/>
      <c r="CH29" s="637"/>
      <c r="CI29" s="637"/>
      <c r="CJ29" s="637"/>
      <c r="CK29" s="637"/>
      <c r="CL29" s="637"/>
      <c r="CM29" s="637"/>
      <c r="CN29" s="637"/>
      <c r="CO29" s="637"/>
      <c r="CP29" s="637"/>
      <c r="CQ29" s="638"/>
      <c r="CR29" s="621">
        <v>690190</v>
      </c>
      <c r="CS29" s="657"/>
      <c r="CT29" s="657"/>
      <c r="CU29" s="657"/>
      <c r="CV29" s="657"/>
      <c r="CW29" s="657"/>
      <c r="CX29" s="657"/>
      <c r="CY29" s="658"/>
      <c r="CZ29" s="626">
        <v>6.3</v>
      </c>
      <c r="DA29" s="655"/>
      <c r="DB29" s="655"/>
      <c r="DC29" s="659"/>
      <c r="DD29" s="630">
        <v>681255</v>
      </c>
      <c r="DE29" s="657"/>
      <c r="DF29" s="657"/>
      <c r="DG29" s="657"/>
      <c r="DH29" s="657"/>
      <c r="DI29" s="657"/>
      <c r="DJ29" s="657"/>
      <c r="DK29" s="658"/>
      <c r="DL29" s="630">
        <v>681255</v>
      </c>
      <c r="DM29" s="657"/>
      <c r="DN29" s="657"/>
      <c r="DO29" s="657"/>
      <c r="DP29" s="657"/>
      <c r="DQ29" s="657"/>
      <c r="DR29" s="657"/>
      <c r="DS29" s="657"/>
      <c r="DT29" s="657"/>
      <c r="DU29" s="657"/>
      <c r="DV29" s="658"/>
      <c r="DW29" s="626">
        <v>12.3</v>
      </c>
      <c r="DX29" s="655"/>
      <c r="DY29" s="655"/>
      <c r="DZ29" s="655"/>
      <c r="EA29" s="655"/>
      <c r="EB29" s="655"/>
      <c r="EC29" s="656"/>
    </row>
    <row r="30" spans="2:133" ht="11.25" customHeight="1">
      <c r="B30" s="618" t="s">
        <v>295</v>
      </c>
      <c r="C30" s="619"/>
      <c r="D30" s="619"/>
      <c r="E30" s="619"/>
      <c r="F30" s="619"/>
      <c r="G30" s="619"/>
      <c r="H30" s="619"/>
      <c r="I30" s="619"/>
      <c r="J30" s="619"/>
      <c r="K30" s="619"/>
      <c r="L30" s="619"/>
      <c r="M30" s="619"/>
      <c r="N30" s="619"/>
      <c r="O30" s="619"/>
      <c r="P30" s="619"/>
      <c r="Q30" s="620"/>
      <c r="R30" s="621">
        <v>9342</v>
      </c>
      <c r="S30" s="622"/>
      <c r="T30" s="622"/>
      <c r="U30" s="622"/>
      <c r="V30" s="622"/>
      <c r="W30" s="622"/>
      <c r="X30" s="622"/>
      <c r="Y30" s="623"/>
      <c r="Z30" s="624">
        <v>0.1</v>
      </c>
      <c r="AA30" s="624"/>
      <c r="AB30" s="624"/>
      <c r="AC30" s="624"/>
      <c r="AD30" s="625">
        <v>4509</v>
      </c>
      <c r="AE30" s="625"/>
      <c r="AF30" s="625"/>
      <c r="AG30" s="625"/>
      <c r="AH30" s="625"/>
      <c r="AI30" s="625"/>
      <c r="AJ30" s="625"/>
      <c r="AK30" s="625"/>
      <c r="AL30" s="626">
        <v>0.1</v>
      </c>
      <c r="AM30" s="627"/>
      <c r="AN30" s="627"/>
      <c r="AO30" s="628"/>
      <c r="AP30" s="669" t="s">
        <v>296</v>
      </c>
      <c r="AQ30" s="670"/>
      <c r="AR30" s="670"/>
      <c r="AS30" s="670"/>
      <c r="AT30" s="675" t="s">
        <v>297</v>
      </c>
      <c r="AU30" s="210"/>
      <c r="AV30" s="210"/>
      <c r="AW30" s="210"/>
      <c r="AX30" s="607" t="s">
        <v>176</v>
      </c>
      <c r="AY30" s="608"/>
      <c r="AZ30" s="608"/>
      <c r="BA30" s="608"/>
      <c r="BB30" s="608"/>
      <c r="BC30" s="608"/>
      <c r="BD30" s="608"/>
      <c r="BE30" s="608"/>
      <c r="BF30" s="609"/>
      <c r="BG30" s="681">
        <v>99.6</v>
      </c>
      <c r="BH30" s="682"/>
      <c r="BI30" s="682"/>
      <c r="BJ30" s="682"/>
      <c r="BK30" s="682"/>
      <c r="BL30" s="682"/>
      <c r="BM30" s="616">
        <v>98.4</v>
      </c>
      <c r="BN30" s="682"/>
      <c r="BO30" s="682"/>
      <c r="BP30" s="682"/>
      <c r="BQ30" s="683"/>
      <c r="BR30" s="681">
        <v>99.5</v>
      </c>
      <c r="BS30" s="682"/>
      <c r="BT30" s="682"/>
      <c r="BU30" s="682"/>
      <c r="BV30" s="682"/>
      <c r="BW30" s="682"/>
      <c r="BX30" s="616">
        <v>98.4</v>
      </c>
      <c r="BY30" s="682"/>
      <c r="BZ30" s="682"/>
      <c r="CA30" s="682"/>
      <c r="CB30" s="683"/>
      <c r="CD30" s="686"/>
      <c r="CE30" s="687"/>
      <c r="CF30" s="636" t="s">
        <v>298</v>
      </c>
      <c r="CG30" s="637"/>
      <c r="CH30" s="637"/>
      <c r="CI30" s="637"/>
      <c r="CJ30" s="637"/>
      <c r="CK30" s="637"/>
      <c r="CL30" s="637"/>
      <c r="CM30" s="637"/>
      <c r="CN30" s="637"/>
      <c r="CO30" s="637"/>
      <c r="CP30" s="637"/>
      <c r="CQ30" s="638"/>
      <c r="CR30" s="621">
        <v>629018</v>
      </c>
      <c r="CS30" s="622"/>
      <c r="CT30" s="622"/>
      <c r="CU30" s="622"/>
      <c r="CV30" s="622"/>
      <c r="CW30" s="622"/>
      <c r="CX30" s="622"/>
      <c r="CY30" s="623"/>
      <c r="CZ30" s="626">
        <v>5.8</v>
      </c>
      <c r="DA30" s="655"/>
      <c r="DB30" s="655"/>
      <c r="DC30" s="659"/>
      <c r="DD30" s="630">
        <v>620083</v>
      </c>
      <c r="DE30" s="622"/>
      <c r="DF30" s="622"/>
      <c r="DG30" s="622"/>
      <c r="DH30" s="622"/>
      <c r="DI30" s="622"/>
      <c r="DJ30" s="622"/>
      <c r="DK30" s="623"/>
      <c r="DL30" s="630">
        <v>620083</v>
      </c>
      <c r="DM30" s="622"/>
      <c r="DN30" s="622"/>
      <c r="DO30" s="622"/>
      <c r="DP30" s="622"/>
      <c r="DQ30" s="622"/>
      <c r="DR30" s="622"/>
      <c r="DS30" s="622"/>
      <c r="DT30" s="622"/>
      <c r="DU30" s="622"/>
      <c r="DV30" s="623"/>
      <c r="DW30" s="626">
        <v>11.2</v>
      </c>
      <c r="DX30" s="655"/>
      <c r="DY30" s="655"/>
      <c r="DZ30" s="655"/>
      <c r="EA30" s="655"/>
      <c r="EB30" s="655"/>
      <c r="EC30" s="656"/>
    </row>
    <row r="31" spans="2:133" ht="11.25" customHeight="1">
      <c r="B31" s="618" t="s">
        <v>299</v>
      </c>
      <c r="C31" s="619"/>
      <c r="D31" s="619"/>
      <c r="E31" s="619"/>
      <c r="F31" s="619"/>
      <c r="G31" s="619"/>
      <c r="H31" s="619"/>
      <c r="I31" s="619"/>
      <c r="J31" s="619"/>
      <c r="K31" s="619"/>
      <c r="L31" s="619"/>
      <c r="M31" s="619"/>
      <c r="N31" s="619"/>
      <c r="O31" s="619"/>
      <c r="P31" s="619"/>
      <c r="Q31" s="620"/>
      <c r="R31" s="621">
        <v>2563578</v>
      </c>
      <c r="S31" s="622"/>
      <c r="T31" s="622"/>
      <c r="U31" s="622"/>
      <c r="V31" s="622"/>
      <c r="W31" s="622"/>
      <c r="X31" s="622"/>
      <c r="Y31" s="623"/>
      <c r="Z31" s="624">
        <v>22.8</v>
      </c>
      <c r="AA31" s="624"/>
      <c r="AB31" s="624"/>
      <c r="AC31" s="624"/>
      <c r="AD31" s="625" t="s">
        <v>121</v>
      </c>
      <c r="AE31" s="625"/>
      <c r="AF31" s="625"/>
      <c r="AG31" s="625"/>
      <c r="AH31" s="625"/>
      <c r="AI31" s="625"/>
      <c r="AJ31" s="625"/>
      <c r="AK31" s="625"/>
      <c r="AL31" s="626" t="s">
        <v>121</v>
      </c>
      <c r="AM31" s="627"/>
      <c r="AN31" s="627"/>
      <c r="AO31" s="628"/>
      <c r="AP31" s="671"/>
      <c r="AQ31" s="672"/>
      <c r="AR31" s="672"/>
      <c r="AS31" s="672"/>
      <c r="AT31" s="676"/>
      <c r="AU31" s="209" t="s">
        <v>300</v>
      </c>
      <c r="AV31" s="209"/>
      <c r="AW31" s="209"/>
      <c r="AX31" s="618" t="s">
        <v>301</v>
      </c>
      <c r="AY31" s="619"/>
      <c r="AZ31" s="619"/>
      <c r="BA31" s="619"/>
      <c r="BB31" s="619"/>
      <c r="BC31" s="619"/>
      <c r="BD31" s="619"/>
      <c r="BE31" s="619"/>
      <c r="BF31" s="620"/>
      <c r="BG31" s="678">
        <v>99.5</v>
      </c>
      <c r="BH31" s="657"/>
      <c r="BI31" s="657"/>
      <c r="BJ31" s="657"/>
      <c r="BK31" s="657"/>
      <c r="BL31" s="657"/>
      <c r="BM31" s="627">
        <v>98.7</v>
      </c>
      <c r="BN31" s="679"/>
      <c r="BO31" s="679"/>
      <c r="BP31" s="679"/>
      <c r="BQ31" s="680"/>
      <c r="BR31" s="678">
        <v>99.6</v>
      </c>
      <c r="BS31" s="657"/>
      <c r="BT31" s="657"/>
      <c r="BU31" s="657"/>
      <c r="BV31" s="657"/>
      <c r="BW31" s="657"/>
      <c r="BX31" s="627">
        <v>98.7</v>
      </c>
      <c r="BY31" s="679"/>
      <c r="BZ31" s="679"/>
      <c r="CA31" s="679"/>
      <c r="CB31" s="680"/>
      <c r="CD31" s="686"/>
      <c r="CE31" s="687"/>
      <c r="CF31" s="636" t="s">
        <v>302</v>
      </c>
      <c r="CG31" s="637"/>
      <c r="CH31" s="637"/>
      <c r="CI31" s="637"/>
      <c r="CJ31" s="637"/>
      <c r="CK31" s="637"/>
      <c r="CL31" s="637"/>
      <c r="CM31" s="637"/>
      <c r="CN31" s="637"/>
      <c r="CO31" s="637"/>
      <c r="CP31" s="637"/>
      <c r="CQ31" s="638"/>
      <c r="CR31" s="621">
        <v>61172</v>
      </c>
      <c r="CS31" s="657"/>
      <c r="CT31" s="657"/>
      <c r="CU31" s="657"/>
      <c r="CV31" s="657"/>
      <c r="CW31" s="657"/>
      <c r="CX31" s="657"/>
      <c r="CY31" s="658"/>
      <c r="CZ31" s="626">
        <v>0.6</v>
      </c>
      <c r="DA31" s="655"/>
      <c r="DB31" s="655"/>
      <c r="DC31" s="659"/>
      <c r="DD31" s="630">
        <v>61172</v>
      </c>
      <c r="DE31" s="657"/>
      <c r="DF31" s="657"/>
      <c r="DG31" s="657"/>
      <c r="DH31" s="657"/>
      <c r="DI31" s="657"/>
      <c r="DJ31" s="657"/>
      <c r="DK31" s="658"/>
      <c r="DL31" s="630">
        <v>61172</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c r="B32" s="618" t="s">
        <v>303</v>
      </c>
      <c r="C32" s="619"/>
      <c r="D32" s="619"/>
      <c r="E32" s="619"/>
      <c r="F32" s="619"/>
      <c r="G32" s="619"/>
      <c r="H32" s="619"/>
      <c r="I32" s="619"/>
      <c r="J32" s="619"/>
      <c r="K32" s="619"/>
      <c r="L32" s="619"/>
      <c r="M32" s="619"/>
      <c r="N32" s="619"/>
      <c r="O32" s="619"/>
      <c r="P32" s="619"/>
      <c r="Q32" s="620"/>
      <c r="R32" s="621">
        <v>370944</v>
      </c>
      <c r="S32" s="622"/>
      <c r="T32" s="622"/>
      <c r="U32" s="622"/>
      <c r="V32" s="622"/>
      <c r="W32" s="622"/>
      <c r="X32" s="622"/>
      <c r="Y32" s="623"/>
      <c r="Z32" s="624">
        <v>3.3</v>
      </c>
      <c r="AA32" s="624"/>
      <c r="AB32" s="624"/>
      <c r="AC32" s="624"/>
      <c r="AD32" s="625">
        <v>17944</v>
      </c>
      <c r="AE32" s="625"/>
      <c r="AF32" s="625"/>
      <c r="AG32" s="625"/>
      <c r="AH32" s="625"/>
      <c r="AI32" s="625"/>
      <c r="AJ32" s="625"/>
      <c r="AK32" s="625"/>
      <c r="AL32" s="626">
        <v>0.3</v>
      </c>
      <c r="AM32" s="627"/>
      <c r="AN32" s="627"/>
      <c r="AO32" s="628"/>
      <c r="AP32" s="673"/>
      <c r="AQ32" s="674"/>
      <c r="AR32" s="674"/>
      <c r="AS32" s="674"/>
      <c r="AT32" s="677"/>
      <c r="AU32" s="211"/>
      <c r="AV32" s="211"/>
      <c r="AW32" s="211"/>
      <c r="AX32" s="666" t="s">
        <v>304</v>
      </c>
      <c r="AY32" s="667"/>
      <c r="AZ32" s="667"/>
      <c r="BA32" s="667"/>
      <c r="BB32" s="667"/>
      <c r="BC32" s="667"/>
      <c r="BD32" s="667"/>
      <c r="BE32" s="667"/>
      <c r="BF32" s="668"/>
      <c r="BG32" s="690">
        <v>99.6</v>
      </c>
      <c r="BH32" s="691"/>
      <c r="BI32" s="691"/>
      <c r="BJ32" s="691"/>
      <c r="BK32" s="691"/>
      <c r="BL32" s="691"/>
      <c r="BM32" s="692">
        <v>98</v>
      </c>
      <c r="BN32" s="691"/>
      <c r="BO32" s="691"/>
      <c r="BP32" s="691"/>
      <c r="BQ32" s="693"/>
      <c r="BR32" s="690">
        <v>99.5</v>
      </c>
      <c r="BS32" s="691"/>
      <c r="BT32" s="691"/>
      <c r="BU32" s="691"/>
      <c r="BV32" s="691"/>
      <c r="BW32" s="691"/>
      <c r="BX32" s="692">
        <v>97.9</v>
      </c>
      <c r="BY32" s="691"/>
      <c r="BZ32" s="691"/>
      <c r="CA32" s="691"/>
      <c r="CB32" s="693"/>
      <c r="CD32" s="688"/>
      <c r="CE32" s="689"/>
      <c r="CF32" s="636" t="s">
        <v>305</v>
      </c>
      <c r="CG32" s="637"/>
      <c r="CH32" s="637"/>
      <c r="CI32" s="637"/>
      <c r="CJ32" s="637"/>
      <c r="CK32" s="637"/>
      <c r="CL32" s="637"/>
      <c r="CM32" s="637"/>
      <c r="CN32" s="637"/>
      <c r="CO32" s="637"/>
      <c r="CP32" s="637"/>
      <c r="CQ32" s="638"/>
      <c r="CR32" s="621" t="s">
        <v>121</v>
      </c>
      <c r="CS32" s="622"/>
      <c r="CT32" s="622"/>
      <c r="CU32" s="622"/>
      <c r="CV32" s="622"/>
      <c r="CW32" s="622"/>
      <c r="CX32" s="622"/>
      <c r="CY32" s="623"/>
      <c r="CZ32" s="626" t="s">
        <v>121</v>
      </c>
      <c r="DA32" s="655"/>
      <c r="DB32" s="655"/>
      <c r="DC32" s="659"/>
      <c r="DD32" s="630" t="s">
        <v>121</v>
      </c>
      <c r="DE32" s="622"/>
      <c r="DF32" s="622"/>
      <c r="DG32" s="622"/>
      <c r="DH32" s="622"/>
      <c r="DI32" s="622"/>
      <c r="DJ32" s="622"/>
      <c r="DK32" s="623"/>
      <c r="DL32" s="630" t="s">
        <v>121</v>
      </c>
      <c r="DM32" s="622"/>
      <c r="DN32" s="622"/>
      <c r="DO32" s="622"/>
      <c r="DP32" s="622"/>
      <c r="DQ32" s="622"/>
      <c r="DR32" s="622"/>
      <c r="DS32" s="622"/>
      <c r="DT32" s="622"/>
      <c r="DU32" s="622"/>
      <c r="DV32" s="623"/>
      <c r="DW32" s="626" t="s">
        <v>121</v>
      </c>
      <c r="DX32" s="655"/>
      <c r="DY32" s="655"/>
      <c r="DZ32" s="655"/>
      <c r="EA32" s="655"/>
      <c r="EB32" s="655"/>
      <c r="EC32" s="656"/>
    </row>
    <row r="33" spans="2:133" ht="11.25" customHeight="1">
      <c r="B33" s="618" t="s">
        <v>306</v>
      </c>
      <c r="C33" s="619"/>
      <c r="D33" s="619"/>
      <c r="E33" s="619"/>
      <c r="F33" s="619"/>
      <c r="G33" s="619"/>
      <c r="H33" s="619"/>
      <c r="I33" s="619"/>
      <c r="J33" s="619"/>
      <c r="K33" s="619"/>
      <c r="L33" s="619"/>
      <c r="M33" s="619"/>
      <c r="N33" s="619"/>
      <c r="O33" s="619"/>
      <c r="P33" s="619"/>
      <c r="Q33" s="620"/>
      <c r="R33" s="621">
        <v>347203</v>
      </c>
      <c r="S33" s="622"/>
      <c r="T33" s="622"/>
      <c r="U33" s="622"/>
      <c r="V33" s="622"/>
      <c r="W33" s="622"/>
      <c r="X33" s="622"/>
      <c r="Y33" s="623"/>
      <c r="Z33" s="624">
        <v>3.1</v>
      </c>
      <c r="AA33" s="624"/>
      <c r="AB33" s="624"/>
      <c r="AC33" s="624"/>
      <c r="AD33" s="625" t="s">
        <v>121</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307</v>
      </c>
      <c r="CE33" s="637"/>
      <c r="CF33" s="637"/>
      <c r="CG33" s="637"/>
      <c r="CH33" s="637"/>
      <c r="CI33" s="637"/>
      <c r="CJ33" s="637"/>
      <c r="CK33" s="637"/>
      <c r="CL33" s="637"/>
      <c r="CM33" s="637"/>
      <c r="CN33" s="637"/>
      <c r="CO33" s="637"/>
      <c r="CP33" s="637"/>
      <c r="CQ33" s="638"/>
      <c r="CR33" s="621">
        <v>6355663</v>
      </c>
      <c r="CS33" s="657"/>
      <c r="CT33" s="657"/>
      <c r="CU33" s="657"/>
      <c r="CV33" s="657"/>
      <c r="CW33" s="657"/>
      <c r="CX33" s="657"/>
      <c r="CY33" s="658"/>
      <c r="CZ33" s="626">
        <v>58.2</v>
      </c>
      <c r="DA33" s="655"/>
      <c r="DB33" s="655"/>
      <c r="DC33" s="659"/>
      <c r="DD33" s="630">
        <v>3285649</v>
      </c>
      <c r="DE33" s="657"/>
      <c r="DF33" s="657"/>
      <c r="DG33" s="657"/>
      <c r="DH33" s="657"/>
      <c r="DI33" s="657"/>
      <c r="DJ33" s="657"/>
      <c r="DK33" s="658"/>
      <c r="DL33" s="630">
        <v>2239627</v>
      </c>
      <c r="DM33" s="657"/>
      <c r="DN33" s="657"/>
      <c r="DO33" s="657"/>
      <c r="DP33" s="657"/>
      <c r="DQ33" s="657"/>
      <c r="DR33" s="657"/>
      <c r="DS33" s="657"/>
      <c r="DT33" s="657"/>
      <c r="DU33" s="657"/>
      <c r="DV33" s="658"/>
      <c r="DW33" s="626">
        <v>40.5</v>
      </c>
      <c r="DX33" s="655"/>
      <c r="DY33" s="655"/>
      <c r="DZ33" s="655"/>
      <c r="EA33" s="655"/>
      <c r="EB33" s="655"/>
      <c r="EC33" s="656"/>
    </row>
    <row r="34" spans="2:133" ht="11.25" customHeight="1">
      <c r="B34" s="618" t="s">
        <v>308</v>
      </c>
      <c r="C34" s="619"/>
      <c r="D34" s="619"/>
      <c r="E34" s="619"/>
      <c r="F34" s="619"/>
      <c r="G34" s="619"/>
      <c r="H34" s="619"/>
      <c r="I34" s="619"/>
      <c r="J34" s="619"/>
      <c r="K34" s="619"/>
      <c r="L34" s="619"/>
      <c r="M34" s="619"/>
      <c r="N34" s="619"/>
      <c r="O34" s="619"/>
      <c r="P34" s="619"/>
      <c r="Q34" s="620"/>
      <c r="R34" s="621">
        <v>219450</v>
      </c>
      <c r="S34" s="622"/>
      <c r="T34" s="622"/>
      <c r="U34" s="622"/>
      <c r="V34" s="622"/>
      <c r="W34" s="622"/>
      <c r="X34" s="622"/>
      <c r="Y34" s="623"/>
      <c r="Z34" s="624">
        <v>1.9</v>
      </c>
      <c r="AA34" s="624"/>
      <c r="AB34" s="624"/>
      <c r="AC34" s="624"/>
      <c r="AD34" s="625">
        <v>36</v>
      </c>
      <c r="AE34" s="625"/>
      <c r="AF34" s="625"/>
      <c r="AG34" s="625"/>
      <c r="AH34" s="625"/>
      <c r="AI34" s="625"/>
      <c r="AJ34" s="625"/>
      <c r="AK34" s="625"/>
      <c r="AL34" s="626">
        <v>0</v>
      </c>
      <c r="AM34" s="627"/>
      <c r="AN34" s="627"/>
      <c r="AO34" s="628"/>
      <c r="AP34" s="214"/>
      <c r="AQ34" s="600" t="s">
        <v>309</v>
      </c>
      <c r="AR34" s="601"/>
      <c r="AS34" s="601"/>
      <c r="AT34" s="601"/>
      <c r="AU34" s="601"/>
      <c r="AV34" s="601"/>
      <c r="AW34" s="601"/>
      <c r="AX34" s="601"/>
      <c r="AY34" s="601"/>
      <c r="AZ34" s="601"/>
      <c r="BA34" s="601"/>
      <c r="BB34" s="601"/>
      <c r="BC34" s="601"/>
      <c r="BD34" s="601"/>
      <c r="BE34" s="601"/>
      <c r="BF34" s="602"/>
      <c r="BG34" s="600" t="s">
        <v>310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311</v>
      </c>
      <c r="CE34" s="637"/>
      <c r="CF34" s="637"/>
      <c r="CG34" s="637"/>
      <c r="CH34" s="637"/>
      <c r="CI34" s="637"/>
      <c r="CJ34" s="637"/>
      <c r="CK34" s="637"/>
      <c r="CL34" s="637"/>
      <c r="CM34" s="637"/>
      <c r="CN34" s="637"/>
      <c r="CO34" s="637"/>
      <c r="CP34" s="637"/>
      <c r="CQ34" s="638"/>
      <c r="CR34" s="621">
        <v>2725627</v>
      </c>
      <c r="CS34" s="622"/>
      <c r="CT34" s="622"/>
      <c r="CU34" s="622"/>
      <c r="CV34" s="622"/>
      <c r="CW34" s="622"/>
      <c r="CX34" s="622"/>
      <c r="CY34" s="623"/>
      <c r="CZ34" s="626">
        <v>25</v>
      </c>
      <c r="DA34" s="655"/>
      <c r="DB34" s="655"/>
      <c r="DC34" s="659"/>
      <c r="DD34" s="630">
        <v>955177</v>
      </c>
      <c r="DE34" s="622"/>
      <c r="DF34" s="622"/>
      <c r="DG34" s="622"/>
      <c r="DH34" s="622"/>
      <c r="DI34" s="622"/>
      <c r="DJ34" s="622"/>
      <c r="DK34" s="623"/>
      <c r="DL34" s="630">
        <v>731268</v>
      </c>
      <c r="DM34" s="622"/>
      <c r="DN34" s="622"/>
      <c r="DO34" s="622"/>
      <c r="DP34" s="622"/>
      <c r="DQ34" s="622"/>
      <c r="DR34" s="622"/>
      <c r="DS34" s="622"/>
      <c r="DT34" s="622"/>
      <c r="DU34" s="622"/>
      <c r="DV34" s="623"/>
      <c r="DW34" s="626">
        <v>13.2</v>
      </c>
      <c r="DX34" s="655"/>
      <c r="DY34" s="655"/>
      <c r="DZ34" s="655"/>
      <c r="EA34" s="655"/>
      <c r="EB34" s="655"/>
      <c r="EC34" s="656"/>
    </row>
    <row r="35" spans="2:133" ht="11.25" customHeight="1">
      <c r="B35" s="618" t="s">
        <v>312</v>
      </c>
      <c r="C35" s="619"/>
      <c r="D35" s="619"/>
      <c r="E35" s="619"/>
      <c r="F35" s="619"/>
      <c r="G35" s="619"/>
      <c r="H35" s="619"/>
      <c r="I35" s="619"/>
      <c r="J35" s="619"/>
      <c r="K35" s="619"/>
      <c r="L35" s="619"/>
      <c r="M35" s="619"/>
      <c r="N35" s="619"/>
      <c r="O35" s="619"/>
      <c r="P35" s="619"/>
      <c r="Q35" s="620"/>
      <c r="R35" s="621">
        <v>845229</v>
      </c>
      <c r="S35" s="622"/>
      <c r="T35" s="622"/>
      <c r="U35" s="622"/>
      <c r="V35" s="622"/>
      <c r="W35" s="622"/>
      <c r="X35" s="622"/>
      <c r="Y35" s="623"/>
      <c r="Z35" s="624">
        <v>7.5</v>
      </c>
      <c r="AA35" s="624"/>
      <c r="AB35" s="624"/>
      <c r="AC35" s="624"/>
      <c r="AD35" s="625" t="s">
        <v>121</v>
      </c>
      <c r="AE35" s="625"/>
      <c r="AF35" s="625"/>
      <c r="AG35" s="625"/>
      <c r="AH35" s="625"/>
      <c r="AI35" s="625"/>
      <c r="AJ35" s="625"/>
      <c r="AK35" s="625"/>
      <c r="AL35" s="626" t="s">
        <v>121</v>
      </c>
      <c r="AM35" s="627"/>
      <c r="AN35" s="627"/>
      <c r="AO35" s="628"/>
      <c r="AP35" s="214"/>
      <c r="AQ35" s="694" t="s">
        <v>313</v>
      </c>
      <c r="AR35" s="695"/>
      <c r="AS35" s="695"/>
      <c r="AT35" s="695"/>
      <c r="AU35" s="695"/>
      <c r="AV35" s="695"/>
      <c r="AW35" s="695"/>
      <c r="AX35" s="695"/>
      <c r="AY35" s="696"/>
      <c r="AZ35" s="610">
        <v>1120243</v>
      </c>
      <c r="BA35" s="611"/>
      <c r="BB35" s="611"/>
      <c r="BC35" s="611"/>
      <c r="BD35" s="611"/>
      <c r="BE35" s="611"/>
      <c r="BF35" s="697"/>
      <c r="BG35" s="632" t="s">
        <v>314</v>
      </c>
      <c r="BH35" s="633"/>
      <c r="BI35" s="633"/>
      <c r="BJ35" s="633"/>
      <c r="BK35" s="633"/>
      <c r="BL35" s="633"/>
      <c r="BM35" s="633"/>
      <c r="BN35" s="633"/>
      <c r="BO35" s="633"/>
      <c r="BP35" s="633"/>
      <c r="BQ35" s="633"/>
      <c r="BR35" s="633"/>
      <c r="BS35" s="633"/>
      <c r="BT35" s="633"/>
      <c r="BU35" s="634"/>
      <c r="BV35" s="610">
        <v>218610</v>
      </c>
      <c r="BW35" s="611"/>
      <c r="BX35" s="611"/>
      <c r="BY35" s="611"/>
      <c r="BZ35" s="611"/>
      <c r="CA35" s="611"/>
      <c r="CB35" s="697"/>
      <c r="CD35" s="636" t="s">
        <v>315</v>
      </c>
      <c r="CE35" s="637"/>
      <c r="CF35" s="637"/>
      <c r="CG35" s="637"/>
      <c r="CH35" s="637"/>
      <c r="CI35" s="637"/>
      <c r="CJ35" s="637"/>
      <c r="CK35" s="637"/>
      <c r="CL35" s="637"/>
      <c r="CM35" s="637"/>
      <c r="CN35" s="637"/>
      <c r="CO35" s="637"/>
      <c r="CP35" s="637"/>
      <c r="CQ35" s="638"/>
      <c r="CR35" s="621">
        <v>217208</v>
      </c>
      <c r="CS35" s="657"/>
      <c r="CT35" s="657"/>
      <c r="CU35" s="657"/>
      <c r="CV35" s="657"/>
      <c r="CW35" s="657"/>
      <c r="CX35" s="657"/>
      <c r="CY35" s="658"/>
      <c r="CZ35" s="626">
        <v>2</v>
      </c>
      <c r="DA35" s="655"/>
      <c r="DB35" s="655"/>
      <c r="DC35" s="659"/>
      <c r="DD35" s="630">
        <v>186452</v>
      </c>
      <c r="DE35" s="657"/>
      <c r="DF35" s="657"/>
      <c r="DG35" s="657"/>
      <c r="DH35" s="657"/>
      <c r="DI35" s="657"/>
      <c r="DJ35" s="657"/>
      <c r="DK35" s="658"/>
      <c r="DL35" s="630">
        <v>186452</v>
      </c>
      <c r="DM35" s="657"/>
      <c r="DN35" s="657"/>
      <c r="DO35" s="657"/>
      <c r="DP35" s="657"/>
      <c r="DQ35" s="657"/>
      <c r="DR35" s="657"/>
      <c r="DS35" s="657"/>
      <c r="DT35" s="657"/>
      <c r="DU35" s="657"/>
      <c r="DV35" s="658"/>
      <c r="DW35" s="626">
        <v>3.4</v>
      </c>
      <c r="DX35" s="655"/>
      <c r="DY35" s="655"/>
      <c r="DZ35" s="655"/>
      <c r="EA35" s="655"/>
      <c r="EB35" s="655"/>
      <c r="EC35" s="656"/>
    </row>
    <row r="36" spans="2:133" ht="11.25" customHeight="1">
      <c r="B36" s="618" t="s">
        <v>316</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121</v>
      </c>
      <c r="AM36" s="627"/>
      <c r="AN36" s="627"/>
      <c r="AO36" s="628"/>
      <c r="AQ36" s="698" t="s">
        <v>317</v>
      </c>
      <c r="AR36" s="699"/>
      <c r="AS36" s="699"/>
      <c r="AT36" s="699"/>
      <c r="AU36" s="699"/>
      <c r="AV36" s="699"/>
      <c r="AW36" s="699"/>
      <c r="AX36" s="699"/>
      <c r="AY36" s="700"/>
      <c r="AZ36" s="621">
        <v>438702</v>
      </c>
      <c r="BA36" s="622"/>
      <c r="BB36" s="622"/>
      <c r="BC36" s="622"/>
      <c r="BD36" s="657"/>
      <c r="BE36" s="657"/>
      <c r="BF36" s="680"/>
      <c r="BG36" s="636" t="s">
        <v>318</v>
      </c>
      <c r="BH36" s="637"/>
      <c r="BI36" s="637"/>
      <c r="BJ36" s="637"/>
      <c r="BK36" s="637"/>
      <c r="BL36" s="637"/>
      <c r="BM36" s="637"/>
      <c r="BN36" s="637"/>
      <c r="BO36" s="637"/>
      <c r="BP36" s="637"/>
      <c r="BQ36" s="637"/>
      <c r="BR36" s="637"/>
      <c r="BS36" s="637"/>
      <c r="BT36" s="637"/>
      <c r="BU36" s="638"/>
      <c r="BV36" s="621">
        <v>193956</v>
      </c>
      <c r="BW36" s="622"/>
      <c r="BX36" s="622"/>
      <c r="BY36" s="622"/>
      <c r="BZ36" s="622"/>
      <c r="CA36" s="622"/>
      <c r="CB36" s="631"/>
      <c r="CD36" s="636" t="s">
        <v>319</v>
      </c>
      <c r="CE36" s="637"/>
      <c r="CF36" s="637"/>
      <c r="CG36" s="637"/>
      <c r="CH36" s="637"/>
      <c r="CI36" s="637"/>
      <c r="CJ36" s="637"/>
      <c r="CK36" s="637"/>
      <c r="CL36" s="637"/>
      <c r="CM36" s="637"/>
      <c r="CN36" s="637"/>
      <c r="CO36" s="637"/>
      <c r="CP36" s="637"/>
      <c r="CQ36" s="638"/>
      <c r="CR36" s="621">
        <v>1178577</v>
      </c>
      <c r="CS36" s="622"/>
      <c r="CT36" s="622"/>
      <c r="CU36" s="622"/>
      <c r="CV36" s="622"/>
      <c r="CW36" s="622"/>
      <c r="CX36" s="622"/>
      <c r="CY36" s="623"/>
      <c r="CZ36" s="626">
        <v>10.8</v>
      </c>
      <c r="DA36" s="655"/>
      <c r="DB36" s="655"/>
      <c r="DC36" s="659"/>
      <c r="DD36" s="630">
        <v>989860</v>
      </c>
      <c r="DE36" s="622"/>
      <c r="DF36" s="622"/>
      <c r="DG36" s="622"/>
      <c r="DH36" s="622"/>
      <c r="DI36" s="622"/>
      <c r="DJ36" s="622"/>
      <c r="DK36" s="623"/>
      <c r="DL36" s="630">
        <v>754418</v>
      </c>
      <c r="DM36" s="622"/>
      <c r="DN36" s="622"/>
      <c r="DO36" s="622"/>
      <c r="DP36" s="622"/>
      <c r="DQ36" s="622"/>
      <c r="DR36" s="622"/>
      <c r="DS36" s="622"/>
      <c r="DT36" s="622"/>
      <c r="DU36" s="622"/>
      <c r="DV36" s="623"/>
      <c r="DW36" s="626">
        <v>13.7</v>
      </c>
      <c r="DX36" s="655"/>
      <c r="DY36" s="655"/>
      <c r="DZ36" s="655"/>
      <c r="EA36" s="655"/>
      <c r="EB36" s="655"/>
      <c r="EC36" s="656"/>
    </row>
    <row r="37" spans="2:133" ht="11.25" customHeight="1">
      <c r="B37" s="618" t="s">
        <v>320</v>
      </c>
      <c r="C37" s="619"/>
      <c r="D37" s="619"/>
      <c r="E37" s="619"/>
      <c r="F37" s="619"/>
      <c r="G37" s="619"/>
      <c r="H37" s="619"/>
      <c r="I37" s="619"/>
      <c r="J37" s="619"/>
      <c r="K37" s="619"/>
      <c r="L37" s="619"/>
      <c r="M37" s="619"/>
      <c r="N37" s="619"/>
      <c r="O37" s="619"/>
      <c r="P37" s="619"/>
      <c r="Q37" s="620"/>
      <c r="R37" s="621">
        <v>378329</v>
      </c>
      <c r="S37" s="622"/>
      <c r="T37" s="622"/>
      <c r="U37" s="622"/>
      <c r="V37" s="622"/>
      <c r="W37" s="622"/>
      <c r="X37" s="622"/>
      <c r="Y37" s="623"/>
      <c r="Z37" s="624">
        <v>3.4</v>
      </c>
      <c r="AA37" s="624"/>
      <c r="AB37" s="624"/>
      <c r="AC37" s="624"/>
      <c r="AD37" s="625" t="s">
        <v>121</v>
      </c>
      <c r="AE37" s="625"/>
      <c r="AF37" s="625"/>
      <c r="AG37" s="625"/>
      <c r="AH37" s="625"/>
      <c r="AI37" s="625"/>
      <c r="AJ37" s="625"/>
      <c r="AK37" s="625"/>
      <c r="AL37" s="626" t="s">
        <v>121</v>
      </c>
      <c r="AM37" s="627"/>
      <c r="AN37" s="627"/>
      <c r="AO37" s="628"/>
      <c r="AQ37" s="698" t="s">
        <v>321</v>
      </c>
      <c r="AR37" s="699"/>
      <c r="AS37" s="699"/>
      <c r="AT37" s="699"/>
      <c r="AU37" s="699"/>
      <c r="AV37" s="699"/>
      <c r="AW37" s="699"/>
      <c r="AX37" s="699"/>
      <c r="AY37" s="700"/>
      <c r="AZ37" s="621" t="s">
        <v>121</v>
      </c>
      <c r="BA37" s="622"/>
      <c r="BB37" s="622"/>
      <c r="BC37" s="622"/>
      <c r="BD37" s="657"/>
      <c r="BE37" s="657"/>
      <c r="BF37" s="680"/>
      <c r="BG37" s="636" t="s">
        <v>322</v>
      </c>
      <c r="BH37" s="637"/>
      <c r="BI37" s="637"/>
      <c r="BJ37" s="637"/>
      <c r="BK37" s="637"/>
      <c r="BL37" s="637"/>
      <c r="BM37" s="637"/>
      <c r="BN37" s="637"/>
      <c r="BO37" s="637"/>
      <c r="BP37" s="637"/>
      <c r="BQ37" s="637"/>
      <c r="BR37" s="637"/>
      <c r="BS37" s="637"/>
      <c r="BT37" s="637"/>
      <c r="BU37" s="638"/>
      <c r="BV37" s="621">
        <v>3046</v>
      </c>
      <c r="BW37" s="622"/>
      <c r="BX37" s="622"/>
      <c r="BY37" s="622"/>
      <c r="BZ37" s="622"/>
      <c r="CA37" s="622"/>
      <c r="CB37" s="631"/>
      <c r="CD37" s="636" t="s">
        <v>323</v>
      </c>
      <c r="CE37" s="637"/>
      <c r="CF37" s="637"/>
      <c r="CG37" s="637"/>
      <c r="CH37" s="637"/>
      <c r="CI37" s="637"/>
      <c r="CJ37" s="637"/>
      <c r="CK37" s="637"/>
      <c r="CL37" s="637"/>
      <c r="CM37" s="637"/>
      <c r="CN37" s="637"/>
      <c r="CO37" s="637"/>
      <c r="CP37" s="637"/>
      <c r="CQ37" s="638"/>
      <c r="CR37" s="621">
        <v>611756</v>
      </c>
      <c r="CS37" s="657"/>
      <c r="CT37" s="657"/>
      <c r="CU37" s="657"/>
      <c r="CV37" s="657"/>
      <c r="CW37" s="657"/>
      <c r="CX37" s="657"/>
      <c r="CY37" s="658"/>
      <c r="CZ37" s="626">
        <v>5.6</v>
      </c>
      <c r="DA37" s="655"/>
      <c r="DB37" s="655"/>
      <c r="DC37" s="659"/>
      <c r="DD37" s="630">
        <v>611756</v>
      </c>
      <c r="DE37" s="657"/>
      <c r="DF37" s="657"/>
      <c r="DG37" s="657"/>
      <c r="DH37" s="657"/>
      <c r="DI37" s="657"/>
      <c r="DJ37" s="657"/>
      <c r="DK37" s="658"/>
      <c r="DL37" s="630">
        <v>526403</v>
      </c>
      <c r="DM37" s="657"/>
      <c r="DN37" s="657"/>
      <c r="DO37" s="657"/>
      <c r="DP37" s="657"/>
      <c r="DQ37" s="657"/>
      <c r="DR37" s="657"/>
      <c r="DS37" s="657"/>
      <c r="DT37" s="657"/>
      <c r="DU37" s="657"/>
      <c r="DV37" s="658"/>
      <c r="DW37" s="626">
        <v>9.5</v>
      </c>
      <c r="DX37" s="655"/>
      <c r="DY37" s="655"/>
      <c r="DZ37" s="655"/>
      <c r="EA37" s="655"/>
      <c r="EB37" s="655"/>
      <c r="EC37" s="656"/>
    </row>
    <row r="38" spans="2:133" ht="11.25" customHeight="1">
      <c r="B38" s="666" t="s">
        <v>324</v>
      </c>
      <c r="C38" s="667"/>
      <c r="D38" s="667"/>
      <c r="E38" s="667"/>
      <c r="F38" s="667"/>
      <c r="G38" s="667"/>
      <c r="H38" s="667"/>
      <c r="I38" s="667"/>
      <c r="J38" s="667"/>
      <c r="K38" s="667"/>
      <c r="L38" s="667"/>
      <c r="M38" s="667"/>
      <c r="N38" s="667"/>
      <c r="O38" s="667"/>
      <c r="P38" s="667"/>
      <c r="Q38" s="668"/>
      <c r="R38" s="701">
        <v>11261690</v>
      </c>
      <c r="S38" s="702"/>
      <c r="T38" s="702"/>
      <c r="U38" s="702"/>
      <c r="V38" s="702"/>
      <c r="W38" s="702"/>
      <c r="X38" s="702"/>
      <c r="Y38" s="703"/>
      <c r="Z38" s="704">
        <v>100</v>
      </c>
      <c r="AA38" s="704"/>
      <c r="AB38" s="704"/>
      <c r="AC38" s="704"/>
      <c r="AD38" s="705">
        <v>5146403</v>
      </c>
      <c r="AE38" s="705"/>
      <c r="AF38" s="705"/>
      <c r="AG38" s="705"/>
      <c r="AH38" s="705"/>
      <c r="AI38" s="705"/>
      <c r="AJ38" s="705"/>
      <c r="AK38" s="705"/>
      <c r="AL38" s="706">
        <v>100</v>
      </c>
      <c r="AM38" s="692"/>
      <c r="AN38" s="692"/>
      <c r="AO38" s="707"/>
      <c r="AQ38" s="698" t="s">
        <v>325</v>
      </c>
      <c r="AR38" s="699"/>
      <c r="AS38" s="699"/>
      <c r="AT38" s="699"/>
      <c r="AU38" s="699"/>
      <c r="AV38" s="699"/>
      <c r="AW38" s="699"/>
      <c r="AX38" s="699"/>
      <c r="AY38" s="700"/>
      <c r="AZ38" s="621" t="s">
        <v>326</v>
      </c>
      <c r="BA38" s="622"/>
      <c r="BB38" s="622"/>
      <c r="BC38" s="622"/>
      <c r="BD38" s="657"/>
      <c r="BE38" s="657"/>
      <c r="BF38" s="680"/>
      <c r="BG38" s="636" t="s">
        <v>327</v>
      </c>
      <c r="BH38" s="637"/>
      <c r="BI38" s="637"/>
      <c r="BJ38" s="637"/>
      <c r="BK38" s="637"/>
      <c r="BL38" s="637"/>
      <c r="BM38" s="637"/>
      <c r="BN38" s="637"/>
      <c r="BO38" s="637"/>
      <c r="BP38" s="637"/>
      <c r="BQ38" s="637"/>
      <c r="BR38" s="637"/>
      <c r="BS38" s="637"/>
      <c r="BT38" s="637"/>
      <c r="BU38" s="638"/>
      <c r="BV38" s="621">
        <v>5247</v>
      </c>
      <c r="BW38" s="622"/>
      <c r="BX38" s="622"/>
      <c r="BY38" s="622"/>
      <c r="BZ38" s="622"/>
      <c r="CA38" s="622"/>
      <c r="CB38" s="631"/>
      <c r="CD38" s="636" t="s">
        <v>328</v>
      </c>
      <c r="CE38" s="637"/>
      <c r="CF38" s="637"/>
      <c r="CG38" s="637"/>
      <c r="CH38" s="637"/>
      <c r="CI38" s="637"/>
      <c r="CJ38" s="637"/>
      <c r="CK38" s="637"/>
      <c r="CL38" s="637"/>
      <c r="CM38" s="637"/>
      <c r="CN38" s="637"/>
      <c r="CO38" s="637"/>
      <c r="CP38" s="637"/>
      <c r="CQ38" s="638"/>
      <c r="CR38" s="621">
        <v>1120243</v>
      </c>
      <c r="CS38" s="622"/>
      <c r="CT38" s="622"/>
      <c r="CU38" s="622"/>
      <c r="CV38" s="622"/>
      <c r="CW38" s="622"/>
      <c r="CX38" s="622"/>
      <c r="CY38" s="623"/>
      <c r="CZ38" s="626">
        <v>10.3</v>
      </c>
      <c r="DA38" s="655"/>
      <c r="DB38" s="655"/>
      <c r="DC38" s="659"/>
      <c r="DD38" s="630">
        <v>974160</v>
      </c>
      <c r="DE38" s="622"/>
      <c r="DF38" s="622"/>
      <c r="DG38" s="622"/>
      <c r="DH38" s="622"/>
      <c r="DI38" s="622"/>
      <c r="DJ38" s="622"/>
      <c r="DK38" s="623"/>
      <c r="DL38" s="630">
        <v>567489</v>
      </c>
      <c r="DM38" s="622"/>
      <c r="DN38" s="622"/>
      <c r="DO38" s="622"/>
      <c r="DP38" s="622"/>
      <c r="DQ38" s="622"/>
      <c r="DR38" s="622"/>
      <c r="DS38" s="622"/>
      <c r="DT38" s="622"/>
      <c r="DU38" s="622"/>
      <c r="DV38" s="623"/>
      <c r="DW38" s="626">
        <v>10.3</v>
      </c>
      <c r="DX38" s="655"/>
      <c r="DY38" s="655"/>
      <c r="DZ38" s="655"/>
      <c r="EA38" s="655"/>
      <c r="EB38" s="655"/>
      <c r="EC38" s="656"/>
    </row>
    <row r="39" spans="2:133" ht="11.25" customHeight="1">
      <c r="AQ39" s="698" t="s">
        <v>329</v>
      </c>
      <c r="AR39" s="699"/>
      <c r="AS39" s="699"/>
      <c r="AT39" s="699"/>
      <c r="AU39" s="699"/>
      <c r="AV39" s="699"/>
      <c r="AW39" s="699"/>
      <c r="AX39" s="699"/>
      <c r="AY39" s="700"/>
      <c r="AZ39" s="621" t="s">
        <v>121</v>
      </c>
      <c r="BA39" s="622"/>
      <c r="BB39" s="622"/>
      <c r="BC39" s="622"/>
      <c r="BD39" s="657"/>
      <c r="BE39" s="657"/>
      <c r="BF39" s="680"/>
      <c r="BG39" s="712" t="s">
        <v>330</v>
      </c>
      <c r="BH39" s="713"/>
      <c r="BI39" s="713"/>
      <c r="BJ39" s="713"/>
      <c r="BK39" s="713"/>
      <c r="BL39" s="215"/>
      <c r="BM39" s="637" t="s">
        <v>331</v>
      </c>
      <c r="BN39" s="637"/>
      <c r="BO39" s="637"/>
      <c r="BP39" s="637"/>
      <c r="BQ39" s="637"/>
      <c r="BR39" s="637"/>
      <c r="BS39" s="637"/>
      <c r="BT39" s="637"/>
      <c r="BU39" s="638"/>
      <c r="BV39" s="621">
        <v>119</v>
      </c>
      <c r="BW39" s="622"/>
      <c r="BX39" s="622"/>
      <c r="BY39" s="622"/>
      <c r="BZ39" s="622"/>
      <c r="CA39" s="622"/>
      <c r="CB39" s="631"/>
      <c r="CD39" s="636" t="s">
        <v>332</v>
      </c>
      <c r="CE39" s="637"/>
      <c r="CF39" s="637"/>
      <c r="CG39" s="637"/>
      <c r="CH39" s="637"/>
      <c r="CI39" s="637"/>
      <c r="CJ39" s="637"/>
      <c r="CK39" s="637"/>
      <c r="CL39" s="637"/>
      <c r="CM39" s="637"/>
      <c r="CN39" s="637"/>
      <c r="CO39" s="637"/>
      <c r="CP39" s="637"/>
      <c r="CQ39" s="638"/>
      <c r="CR39" s="621">
        <v>1114008</v>
      </c>
      <c r="CS39" s="657"/>
      <c r="CT39" s="657"/>
      <c r="CU39" s="657"/>
      <c r="CV39" s="657"/>
      <c r="CW39" s="657"/>
      <c r="CX39" s="657"/>
      <c r="CY39" s="658"/>
      <c r="CZ39" s="626">
        <v>10.199999999999999</v>
      </c>
      <c r="DA39" s="655"/>
      <c r="DB39" s="655"/>
      <c r="DC39" s="659"/>
      <c r="DD39" s="630">
        <v>180000</v>
      </c>
      <c r="DE39" s="657"/>
      <c r="DF39" s="657"/>
      <c r="DG39" s="657"/>
      <c r="DH39" s="657"/>
      <c r="DI39" s="657"/>
      <c r="DJ39" s="657"/>
      <c r="DK39" s="658"/>
      <c r="DL39" s="630" t="s">
        <v>326</v>
      </c>
      <c r="DM39" s="657"/>
      <c r="DN39" s="657"/>
      <c r="DO39" s="657"/>
      <c r="DP39" s="657"/>
      <c r="DQ39" s="657"/>
      <c r="DR39" s="657"/>
      <c r="DS39" s="657"/>
      <c r="DT39" s="657"/>
      <c r="DU39" s="657"/>
      <c r="DV39" s="658"/>
      <c r="DW39" s="626" t="s">
        <v>326</v>
      </c>
      <c r="DX39" s="655"/>
      <c r="DY39" s="655"/>
      <c r="DZ39" s="655"/>
      <c r="EA39" s="655"/>
      <c r="EB39" s="655"/>
      <c r="EC39" s="656"/>
    </row>
    <row r="40" spans="2:133" ht="11.25" customHeight="1">
      <c r="AQ40" s="698" t="s">
        <v>333</v>
      </c>
      <c r="AR40" s="699"/>
      <c r="AS40" s="699"/>
      <c r="AT40" s="699"/>
      <c r="AU40" s="699"/>
      <c r="AV40" s="699"/>
      <c r="AW40" s="699"/>
      <c r="AX40" s="699"/>
      <c r="AY40" s="700"/>
      <c r="AZ40" s="621">
        <v>159288</v>
      </c>
      <c r="BA40" s="622"/>
      <c r="BB40" s="622"/>
      <c r="BC40" s="622"/>
      <c r="BD40" s="657"/>
      <c r="BE40" s="657"/>
      <c r="BF40" s="680"/>
      <c r="BG40" s="712"/>
      <c r="BH40" s="713"/>
      <c r="BI40" s="713"/>
      <c r="BJ40" s="713"/>
      <c r="BK40" s="713"/>
      <c r="BL40" s="215"/>
      <c r="BM40" s="637" t="s">
        <v>334</v>
      </c>
      <c r="BN40" s="637"/>
      <c r="BO40" s="637"/>
      <c r="BP40" s="637"/>
      <c r="BQ40" s="637"/>
      <c r="BR40" s="637"/>
      <c r="BS40" s="637"/>
      <c r="BT40" s="637"/>
      <c r="BU40" s="638"/>
      <c r="BV40" s="621">
        <v>96</v>
      </c>
      <c r="BW40" s="622"/>
      <c r="BX40" s="622"/>
      <c r="BY40" s="622"/>
      <c r="BZ40" s="622"/>
      <c r="CA40" s="622"/>
      <c r="CB40" s="631"/>
      <c r="CD40" s="636" t="s">
        <v>335</v>
      </c>
      <c r="CE40" s="637"/>
      <c r="CF40" s="637"/>
      <c r="CG40" s="637"/>
      <c r="CH40" s="637"/>
      <c r="CI40" s="637"/>
      <c r="CJ40" s="637"/>
      <c r="CK40" s="637"/>
      <c r="CL40" s="637"/>
      <c r="CM40" s="637"/>
      <c r="CN40" s="637"/>
      <c r="CO40" s="637"/>
      <c r="CP40" s="637"/>
      <c r="CQ40" s="638"/>
      <c r="CR40" s="621" t="s">
        <v>326</v>
      </c>
      <c r="CS40" s="622"/>
      <c r="CT40" s="622"/>
      <c r="CU40" s="622"/>
      <c r="CV40" s="622"/>
      <c r="CW40" s="622"/>
      <c r="CX40" s="622"/>
      <c r="CY40" s="623"/>
      <c r="CZ40" s="626" t="s">
        <v>326</v>
      </c>
      <c r="DA40" s="655"/>
      <c r="DB40" s="655"/>
      <c r="DC40" s="659"/>
      <c r="DD40" s="630" t="s">
        <v>121</v>
      </c>
      <c r="DE40" s="622"/>
      <c r="DF40" s="622"/>
      <c r="DG40" s="622"/>
      <c r="DH40" s="622"/>
      <c r="DI40" s="622"/>
      <c r="DJ40" s="622"/>
      <c r="DK40" s="623"/>
      <c r="DL40" s="630" t="s">
        <v>121</v>
      </c>
      <c r="DM40" s="622"/>
      <c r="DN40" s="622"/>
      <c r="DO40" s="622"/>
      <c r="DP40" s="622"/>
      <c r="DQ40" s="622"/>
      <c r="DR40" s="622"/>
      <c r="DS40" s="622"/>
      <c r="DT40" s="622"/>
      <c r="DU40" s="622"/>
      <c r="DV40" s="623"/>
      <c r="DW40" s="626" t="s">
        <v>326</v>
      </c>
      <c r="DX40" s="655"/>
      <c r="DY40" s="655"/>
      <c r="DZ40" s="655"/>
      <c r="EA40" s="655"/>
      <c r="EB40" s="655"/>
      <c r="EC40" s="656"/>
    </row>
    <row r="41" spans="2:133" ht="11.25" customHeight="1">
      <c r="AQ41" s="708" t="s">
        <v>336</v>
      </c>
      <c r="AR41" s="709"/>
      <c r="AS41" s="709"/>
      <c r="AT41" s="709"/>
      <c r="AU41" s="709"/>
      <c r="AV41" s="709"/>
      <c r="AW41" s="709"/>
      <c r="AX41" s="709"/>
      <c r="AY41" s="710"/>
      <c r="AZ41" s="701">
        <v>522253</v>
      </c>
      <c r="BA41" s="702"/>
      <c r="BB41" s="702"/>
      <c r="BC41" s="702"/>
      <c r="BD41" s="691"/>
      <c r="BE41" s="691"/>
      <c r="BF41" s="693"/>
      <c r="BG41" s="714"/>
      <c r="BH41" s="715"/>
      <c r="BI41" s="715"/>
      <c r="BJ41" s="715"/>
      <c r="BK41" s="715"/>
      <c r="BL41" s="216"/>
      <c r="BM41" s="646" t="s">
        <v>337</v>
      </c>
      <c r="BN41" s="646"/>
      <c r="BO41" s="646"/>
      <c r="BP41" s="646"/>
      <c r="BQ41" s="646"/>
      <c r="BR41" s="646"/>
      <c r="BS41" s="646"/>
      <c r="BT41" s="646"/>
      <c r="BU41" s="647"/>
      <c r="BV41" s="701">
        <v>318</v>
      </c>
      <c r="BW41" s="702"/>
      <c r="BX41" s="702"/>
      <c r="BY41" s="702"/>
      <c r="BZ41" s="702"/>
      <c r="CA41" s="702"/>
      <c r="CB41" s="711"/>
      <c r="CD41" s="636" t="s">
        <v>338</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340</v>
      </c>
      <c r="CE42" s="619"/>
      <c r="CF42" s="619"/>
      <c r="CG42" s="619"/>
      <c r="CH42" s="619"/>
      <c r="CI42" s="619"/>
      <c r="CJ42" s="619"/>
      <c r="CK42" s="619"/>
      <c r="CL42" s="619"/>
      <c r="CM42" s="619"/>
      <c r="CN42" s="619"/>
      <c r="CO42" s="619"/>
      <c r="CP42" s="619"/>
      <c r="CQ42" s="620"/>
      <c r="CR42" s="621">
        <v>1192865</v>
      </c>
      <c r="CS42" s="622"/>
      <c r="CT42" s="622"/>
      <c r="CU42" s="622"/>
      <c r="CV42" s="622"/>
      <c r="CW42" s="622"/>
      <c r="CX42" s="622"/>
      <c r="CY42" s="623"/>
      <c r="CZ42" s="626">
        <v>10.9</v>
      </c>
      <c r="DA42" s="627"/>
      <c r="DB42" s="627"/>
      <c r="DC42" s="722"/>
      <c r="DD42" s="630">
        <v>460656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342</v>
      </c>
      <c r="CE43" s="619"/>
      <c r="CF43" s="619"/>
      <c r="CG43" s="619"/>
      <c r="CH43" s="619"/>
      <c r="CI43" s="619"/>
      <c r="CJ43" s="619"/>
      <c r="CK43" s="619"/>
      <c r="CL43" s="619"/>
      <c r="CM43" s="619"/>
      <c r="CN43" s="619"/>
      <c r="CO43" s="619"/>
      <c r="CP43" s="619"/>
      <c r="CQ43" s="620"/>
      <c r="CR43" s="621">
        <v>27716</v>
      </c>
      <c r="CS43" s="657"/>
      <c r="CT43" s="657"/>
      <c r="CU43" s="657"/>
      <c r="CV43" s="657"/>
      <c r="CW43" s="657"/>
      <c r="CX43" s="657"/>
      <c r="CY43" s="658"/>
      <c r="CZ43" s="626">
        <v>0.3</v>
      </c>
      <c r="DA43" s="655"/>
      <c r="DB43" s="655"/>
      <c r="DC43" s="659"/>
      <c r="DD43" s="630">
        <v>27716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343</v>
      </c>
      <c r="CD44" s="733" t="s">
        <v>294</v>
      </c>
      <c r="CE44" s="734"/>
      <c r="CF44" s="618" t="s">
        <v>344</v>
      </c>
      <c r="CG44" s="619"/>
      <c r="CH44" s="619"/>
      <c r="CI44" s="619"/>
      <c r="CJ44" s="619"/>
      <c r="CK44" s="619"/>
      <c r="CL44" s="619"/>
      <c r="CM44" s="619"/>
      <c r="CN44" s="619"/>
      <c r="CO44" s="619"/>
      <c r="CP44" s="619"/>
      <c r="CQ44" s="620"/>
      <c r="CR44" s="621">
        <v>1192865</v>
      </c>
      <c r="CS44" s="622"/>
      <c r="CT44" s="622"/>
      <c r="CU44" s="622"/>
      <c r="CV44" s="622"/>
      <c r="CW44" s="622"/>
      <c r="CX44" s="622"/>
      <c r="CY44" s="623"/>
      <c r="CZ44" s="626">
        <v>10.9</v>
      </c>
      <c r="DA44" s="627"/>
      <c r="DB44" s="627"/>
      <c r="DC44" s="722"/>
      <c r="DD44" s="630">
        <v>460656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345</v>
      </c>
      <c r="CG45" s="619"/>
      <c r="CH45" s="619"/>
      <c r="CI45" s="619"/>
      <c r="CJ45" s="619"/>
      <c r="CK45" s="619"/>
      <c r="CL45" s="619"/>
      <c r="CM45" s="619"/>
      <c r="CN45" s="619"/>
      <c r="CO45" s="619"/>
      <c r="CP45" s="619"/>
      <c r="CQ45" s="620"/>
      <c r="CR45" s="621">
        <v>344181</v>
      </c>
      <c r="CS45" s="657"/>
      <c r="CT45" s="657"/>
      <c r="CU45" s="657"/>
      <c r="CV45" s="657"/>
      <c r="CW45" s="657"/>
      <c r="CX45" s="657"/>
      <c r="CY45" s="658"/>
      <c r="CZ45" s="626">
        <v>3.2</v>
      </c>
      <c r="DA45" s="655"/>
      <c r="DB45" s="655"/>
      <c r="DC45" s="659"/>
      <c r="DD45" s="630">
        <v>79483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346</v>
      </c>
      <c r="CG46" s="619"/>
      <c r="CH46" s="619"/>
      <c r="CI46" s="619"/>
      <c r="CJ46" s="619"/>
      <c r="CK46" s="619"/>
      <c r="CL46" s="619"/>
      <c r="CM46" s="619"/>
      <c r="CN46" s="619"/>
      <c r="CO46" s="619"/>
      <c r="CP46" s="619"/>
      <c r="CQ46" s="620"/>
      <c r="CR46" s="621">
        <v>773532</v>
      </c>
      <c r="CS46" s="622"/>
      <c r="CT46" s="622"/>
      <c r="CU46" s="622"/>
      <c r="CV46" s="622"/>
      <c r="CW46" s="622"/>
      <c r="CX46" s="622"/>
      <c r="CY46" s="623"/>
      <c r="CZ46" s="626">
        <v>7.1</v>
      </c>
      <c r="DA46" s="627"/>
      <c r="DB46" s="627"/>
      <c r="DC46" s="722"/>
      <c r="DD46" s="630">
        <v>306021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347</v>
      </c>
      <c r="CG47" s="619"/>
      <c r="CH47" s="619"/>
      <c r="CI47" s="619"/>
      <c r="CJ47" s="619"/>
      <c r="CK47" s="619"/>
      <c r="CL47" s="619"/>
      <c r="CM47" s="619"/>
      <c r="CN47" s="619"/>
      <c r="CO47" s="619"/>
      <c r="CP47" s="619"/>
      <c r="CQ47" s="620"/>
      <c r="CR47" s="621" t="s">
        <v>326</v>
      </c>
      <c r="CS47" s="657"/>
      <c r="CT47" s="657"/>
      <c r="CU47" s="657"/>
      <c r="CV47" s="657"/>
      <c r="CW47" s="657"/>
      <c r="CX47" s="657"/>
      <c r="CY47" s="658"/>
      <c r="CZ47" s="626" t="s">
        <v>326</v>
      </c>
      <c r="DA47" s="655"/>
      <c r="DB47" s="655"/>
      <c r="DC47" s="659"/>
      <c r="DD47" s="630" t="s">
        <v>121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348</v>
      </c>
      <c r="CG48" s="619"/>
      <c r="CH48" s="619"/>
      <c r="CI48" s="619"/>
      <c r="CJ48" s="619"/>
      <c r="CK48" s="619"/>
      <c r="CL48" s="619"/>
      <c r="CM48" s="619"/>
      <c r="CN48" s="619"/>
      <c r="CO48" s="619"/>
      <c r="CP48" s="619"/>
      <c r="CQ48" s="620"/>
      <c r="CR48" s="621" t="s">
        <v>121</v>
      </c>
      <c r="CS48" s="622"/>
      <c r="CT48" s="622"/>
      <c r="CU48" s="622"/>
      <c r="CV48" s="622"/>
      <c r="CW48" s="622"/>
      <c r="CX48" s="622"/>
      <c r="CY48" s="623"/>
      <c r="CZ48" s="626" t="s">
        <v>121</v>
      </c>
      <c r="DA48" s="627"/>
      <c r="DB48" s="627"/>
      <c r="DC48" s="722"/>
      <c r="DD48" s="630" t="s">
        <v>326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349</v>
      </c>
      <c r="CE49" s="667"/>
      <c r="CF49" s="667"/>
      <c r="CG49" s="667"/>
      <c r="CH49" s="667"/>
      <c r="CI49" s="667"/>
      <c r="CJ49" s="667"/>
      <c r="CK49" s="667"/>
      <c r="CL49" s="667"/>
      <c r="CM49" s="667"/>
      <c r="CN49" s="667"/>
      <c r="CO49" s="667"/>
      <c r="CP49" s="667"/>
      <c r="CQ49" s="668"/>
      <c r="CR49" s="701">
        <v>10920243</v>
      </c>
      <c r="CS49" s="691"/>
      <c r="CT49" s="691"/>
      <c r="CU49" s="691"/>
      <c r="CV49" s="691"/>
      <c r="CW49" s="691"/>
      <c r="CX49" s="691"/>
      <c r="CY49" s="723"/>
      <c r="CZ49" s="706">
        <v>100</v>
      </c>
      <c r="DA49" s="724"/>
      <c r="DB49" s="724"/>
      <c r="DC49" s="725"/>
      <c r="DD49" s="726">
        <v>5877504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q8asXHa8+LWdEUZZyi8dVfkGg8N/Pc5+xZQ12w1ggbPILaJqZVGyoqnqFN2pZBalIgVnOqKbRXmL3s4LnmSqEw==" saltValue="L6LI1N8ut4hSJpC15uMpj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4" sqref="BQ104:DZ10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351</v>
      </c>
      <c r="DK2" s="769"/>
      <c r="DL2" s="769"/>
      <c r="DM2" s="769"/>
      <c r="DN2" s="769"/>
      <c r="DO2" s="770"/>
      <c r="DP2" s="229"/>
      <c r="DQ2" s="768" t="s">
        <v>352</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355</v>
      </c>
      <c r="B5" s="763"/>
      <c r="C5" s="763"/>
      <c r="D5" s="763"/>
      <c r="E5" s="763"/>
      <c r="F5" s="763"/>
      <c r="G5" s="763"/>
      <c r="H5" s="763"/>
      <c r="I5" s="763"/>
      <c r="J5" s="763"/>
      <c r="K5" s="763"/>
      <c r="L5" s="763"/>
      <c r="M5" s="763"/>
      <c r="N5" s="763"/>
      <c r="O5" s="763"/>
      <c r="P5" s="764"/>
      <c r="Q5" s="739" t="s">
        <v>356</v>
      </c>
      <c r="R5" s="740"/>
      <c r="S5" s="740"/>
      <c r="T5" s="740"/>
      <c r="U5" s="741"/>
      <c r="V5" s="739" t="s">
        <v>357</v>
      </c>
      <c r="W5" s="740"/>
      <c r="X5" s="740"/>
      <c r="Y5" s="740"/>
      <c r="Z5" s="741"/>
      <c r="AA5" s="739" t="s">
        <v>358</v>
      </c>
      <c r="AB5" s="740"/>
      <c r="AC5" s="740"/>
      <c r="AD5" s="740"/>
      <c r="AE5" s="740"/>
      <c r="AF5" s="772" t="s">
        <v>359</v>
      </c>
      <c r="AG5" s="740"/>
      <c r="AH5" s="740"/>
      <c r="AI5" s="740"/>
      <c r="AJ5" s="751"/>
      <c r="AK5" s="740" t="s">
        <v>360</v>
      </c>
      <c r="AL5" s="740"/>
      <c r="AM5" s="740"/>
      <c r="AN5" s="740"/>
      <c r="AO5" s="741"/>
      <c r="AP5" s="739" t="s">
        <v>361</v>
      </c>
      <c r="AQ5" s="740"/>
      <c r="AR5" s="740"/>
      <c r="AS5" s="740"/>
      <c r="AT5" s="741"/>
      <c r="AU5" s="739" t="s">
        <v>362</v>
      </c>
      <c r="AV5" s="740"/>
      <c r="AW5" s="740"/>
      <c r="AX5" s="740"/>
      <c r="AY5" s="751"/>
      <c r="AZ5" s="236"/>
      <c r="BA5" s="236"/>
      <c r="BB5" s="236"/>
      <c r="BC5" s="236"/>
      <c r="BD5" s="236"/>
      <c r="BE5" s="237"/>
      <c r="BF5" s="237"/>
      <c r="BG5" s="237"/>
      <c r="BH5" s="237"/>
      <c r="BI5" s="237"/>
      <c r="BJ5" s="237"/>
      <c r="BK5" s="237"/>
      <c r="BL5" s="237"/>
      <c r="BM5" s="237"/>
      <c r="BN5" s="237"/>
      <c r="BO5" s="237"/>
      <c r="BP5" s="237"/>
      <c r="BQ5" s="762" t="s">
        <v>363</v>
      </c>
      <c r="BR5" s="763"/>
      <c r="BS5" s="763"/>
      <c r="BT5" s="763"/>
      <c r="BU5" s="763"/>
      <c r="BV5" s="763"/>
      <c r="BW5" s="763"/>
      <c r="BX5" s="763"/>
      <c r="BY5" s="763"/>
      <c r="BZ5" s="763"/>
      <c r="CA5" s="763"/>
      <c r="CB5" s="763"/>
      <c r="CC5" s="763"/>
      <c r="CD5" s="763"/>
      <c r="CE5" s="763"/>
      <c r="CF5" s="763"/>
      <c r="CG5" s="764"/>
      <c r="CH5" s="739" t="s">
        <v>364</v>
      </c>
      <c r="CI5" s="740"/>
      <c r="CJ5" s="740"/>
      <c r="CK5" s="740"/>
      <c r="CL5" s="741"/>
      <c r="CM5" s="739" t="s">
        <v>365</v>
      </c>
      <c r="CN5" s="740"/>
      <c r="CO5" s="740"/>
      <c r="CP5" s="740"/>
      <c r="CQ5" s="741"/>
      <c r="CR5" s="739" t="s">
        <v>366</v>
      </c>
      <c r="CS5" s="740"/>
      <c r="CT5" s="740"/>
      <c r="CU5" s="740"/>
      <c r="CV5" s="741"/>
      <c r="CW5" s="739" t="s">
        <v>367</v>
      </c>
      <c r="CX5" s="740"/>
      <c r="CY5" s="740"/>
      <c r="CZ5" s="740"/>
      <c r="DA5" s="741"/>
      <c r="DB5" s="739" t="s">
        <v>368</v>
      </c>
      <c r="DC5" s="740"/>
      <c r="DD5" s="740"/>
      <c r="DE5" s="740"/>
      <c r="DF5" s="741"/>
      <c r="DG5" s="745" t="s">
        <v>369</v>
      </c>
      <c r="DH5" s="746"/>
      <c r="DI5" s="746"/>
      <c r="DJ5" s="746"/>
      <c r="DK5" s="747"/>
      <c r="DL5" s="745" t="s">
        <v>370</v>
      </c>
      <c r="DM5" s="746"/>
      <c r="DN5" s="746"/>
      <c r="DO5" s="746"/>
      <c r="DP5" s="747"/>
      <c r="DQ5" s="739" t="s">
        <v>371</v>
      </c>
      <c r="DR5" s="740"/>
      <c r="DS5" s="740"/>
      <c r="DT5" s="740"/>
      <c r="DU5" s="741"/>
      <c r="DV5" s="739" t="s">
        <v>362</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372</v>
      </c>
      <c r="C7" s="754"/>
      <c r="D7" s="754"/>
      <c r="E7" s="754"/>
      <c r="F7" s="754"/>
      <c r="G7" s="754"/>
      <c r="H7" s="754"/>
      <c r="I7" s="754"/>
      <c r="J7" s="754"/>
      <c r="K7" s="754"/>
      <c r="L7" s="754"/>
      <c r="M7" s="754"/>
      <c r="N7" s="754"/>
      <c r="O7" s="754"/>
      <c r="P7" s="755"/>
      <c r="Q7" s="756">
        <v>11262</v>
      </c>
      <c r="R7" s="757"/>
      <c r="S7" s="757"/>
      <c r="T7" s="757"/>
      <c r="U7" s="757"/>
      <c r="V7" s="757">
        <v>10920</v>
      </c>
      <c r="W7" s="757"/>
      <c r="X7" s="757"/>
      <c r="Y7" s="757"/>
      <c r="Z7" s="757"/>
      <c r="AA7" s="757">
        <v>341</v>
      </c>
      <c r="AB7" s="757"/>
      <c r="AC7" s="757"/>
      <c r="AD7" s="757"/>
      <c r="AE7" s="758"/>
      <c r="AF7" s="759">
        <v>296</v>
      </c>
      <c r="AG7" s="760"/>
      <c r="AH7" s="760"/>
      <c r="AI7" s="760"/>
      <c r="AJ7" s="761"/>
      <c r="AK7" s="796">
        <v>353</v>
      </c>
      <c r="AL7" s="797"/>
      <c r="AM7" s="797"/>
      <c r="AN7" s="797"/>
      <c r="AO7" s="797"/>
      <c r="AP7" s="797">
        <v>8300</v>
      </c>
      <c r="AQ7" s="797"/>
      <c r="AR7" s="797"/>
      <c r="AS7" s="797"/>
      <c r="AT7" s="797"/>
      <c r="AU7" s="798" t="s">
        <v>570</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584</v>
      </c>
      <c r="BS7" s="800" t="s">
        <v>551</v>
      </c>
      <c r="BT7" s="801"/>
      <c r="BU7" s="801"/>
      <c r="BV7" s="801"/>
      <c r="BW7" s="801"/>
      <c r="BX7" s="801"/>
      <c r="BY7" s="801"/>
      <c r="BZ7" s="801"/>
      <c r="CA7" s="801"/>
      <c r="CB7" s="801"/>
      <c r="CC7" s="801"/>
      <c r="CD7" s="801"/>
      <c r="CE7" s="801"/>
      <c r="CF7" s="801"/>
      <c r="CG7" s="802"/>
      <c r="CH7" s="793">
        <v>15</v>
      </c>
      <c r="CI7" s="794"/>
      <c r="CJ7" s="794"/>
      <c r="CK7" s="794"/>
      <c r="CL7" s="795"/>
      <c r="CM7" s="793">
        <v>110</v>
      </c>
      <c r="CN7" s="794"/>
      <c r="CO7" s="794"/>
      <c r="CP7" s="794"/>
      <c r="CQ7" s="795"/>
      <c r="CR7" s="793">
        <v>5</v>
      </c>
      <c r="CS7" s="794"/>
      <c r="CT7" s="794"/>
      <c r="CU7" s="794"/>
      <c r="CV7" s="795"/>
      <c r="CW7" s="793" t="s">
        <v>575</v>
      </c>
      <c r="CX7" s="794"/>
      <c r="CY7" s="794"/>
      <c r="CZ7" s="794"/>
      <c r="DA7" s="795"/>
      <c r="DB7" s="793" t="s">
        <v>575</v>
      </c>
      <c r="DC7" s="794"/>
      <c r="DD7" s="794"/>
      <c r="DE7" s="794"/>
      <c r="DF7" s="795"/>
      <c r="DG7" s="793">
        <v>186</v>
      </c>
      <c r="DH7" s="794"/>
      <c r="DI7" s="794"/>
      <c r="DJ7" s="794"/>
      <c r="DK7" s="795"/>
      <c r="DL7" s="793" t="s">
        <v>575</v>
      </c>
      <c r="DM7" s="794"/>
      <c r="DN7" s="794"/>
      <c r="DO7" s="794"/>
      <c r="DP7" s="795"/>
      <c r="DQ7" s="793" t="s">
        <v>575</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374</v>
      </c>
      <c r="B23" s="812" t="s">
        <v>375</v>
      </c>
      <c r="C23" s="813"/>
      <c r="D23" s="813"/>
      <c r="E23" s="813"/>
      <c r="F23" s="813"/>
      <c r="G23" s="813"/>
      <c r="H23" s="813"/>
      <c r="I23" s="813"/>
      <c r="J23" s="813"/>
      <c r="K23" s="813"/>
      <c r="L23" s="813"/>
      <c r="M23" s="813"/>
      <c r="N23" s="813"/>
      <c r="O23" s="813"/>
      <c r="P23" s="814"/>
      <c r="Q23" s="815">
        <v>11262</v>
      </c>
      <c r="R23" s="816"/>
      <c r="S23" s="816"/>
      <c r="T23" s="816"/>
      <c r="U23" s="816"/>
      <c r="V23" s="816">
        <v>10920</v>
      </c>
      <c r="W23" s="816"/>
      <c r="X23" s="816"/>
      <c r="Y23" s="816"/>
      <c r="Z23" s="816"/>
      <c r="AA23" s="816">
        <v>341</v>
      </c>
      <c r="AB23" s="816"/>
      <c r="AC23" s="816"/>
      <c r="AD23" s="816"/>
      <c r="AE23" s="817"/>
      <c r="AF23" s="818">
        <v>296</v>
      </c>
      <c r="AG23" s="816"/>
      <c r="AH23" s="816"/>
      <c r="AI23" s="816"/>
      <c r="AJ23" s="819"/>
      <c r="AK23" s="820"/>
      <c r="AL23" s="821"/>
      <c r="AM23" s="821"/>
      <c r="AN23" s="821"/>
      <c r="AO23" s="821"/>
      <c r="AP23" s="816">
        <v>8300</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376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377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355</v>
      </c>
      <c r="B26" s="763"/>
      <c r="C26" s="763"/>
      <c r="D26" s="763"/>
      <c r="E26" s="763"/>
      <c r="F26" s="763"/>
      <c r="G26" s="763"/>
      <c r="H26" s="763"/>
      <c r="I26" s="763"/>
      <c r="J26" s="763"/>
      <c r="K26" s="763"/>
      <c r="L26" s="763"/>
      <c r="M26" s="763"/>
      <c r="N26" s="763"/>
      <c r="O26" s="763"/>
      <c r="P26" s="764"/>
      <c r="Q26" s="739" t="s">
        <v>378</v>
      </c>
      <c r="R26" s="740"/>
      <c r="S26" s="740"/>
      <c r="T26" s="740"/>
      <c r="U26" s="741"/>
      <c r="V26" s="739" t="s">
        <v>379</v>
      </c>
      <c r="W26" s="740"/>
      <c r="X26" s="740"/>
      <c r="Y26" s="740"/>
      <c r="Z26" s="741"/>
      <c r="AA26" s="739" t="s">
        <v>380</v>
      </c>
      <c r="AB26" s="740"/>
      <c r="AC26" s="740"/>
      <c r="AD26" s="740"/>
      <c r="AE26" s="740"/>
      <c r="AF26" s="834" t="s">
        <v>381</v>
      </c>
      <c r="AG26" s="835"/>
      <c r="AH26" s="835"/>
      <c r="AI26" s="835"/>
      <c r="AJ26" s="836"/>
      <c r="AK26" s="740" t="s">
        <v>382</v>
      </c>
      <c r="AL26" s="740"/>
      <c r="AM26" s="740"/>
      <c r="AN26" s="740"/>
      <c r="AO26" s="741"/>
      <c r="AP26" s="739" t="s">
        <v>383</v>
      </c>
      <c r="AQ26" s="740"/>
      <c r="AR26" s="740"/>
      <c r="AS26" s="740"/>
      <c r="AT26" s="741"/>
      <c r="AU26" s="739" t="s">
        <v>384</v>
      </c>
      <c r="AV26" s="740"/>
      <c r="AW26" s="740"/>
      <c r="AX26" s="740"/>
      <c r="AY26" s="741"/>
      <c r="AZ26" s="739" t="s">
        <v>385</v>
      </c>
      <c r="BA26" s="740"/>
      <c r="BB26" s="740"/>
      <c r="BC26" s="740"/>
      <c r="BD26" s="741"/>
      <c r="BE26" s="739" t="s">
        <v>362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386</v>
      </c>
      <c r="C28" s="754"/>
      <c r="D28" s="754"/>
      <c r="E28" s="754"/>
      <c r="F28" s="754"/>
      <c r="G28" s="754"/>
      <c r="H28" s="754"/>
      <c r="I28" s="754"/>
      <c r="J28" s="754"/>
      <c r="K28" s="754"/>
      <c r="L28" s="754"/>
      <c r="M28" s="754"/>
      <c r="N28" s="754"/>
      <c r="O28" s="754"/>
      <c r="P28" s="755"/>
      <c r="Q28" s="844">
        <v>2891</v>
      </c>
      <c r="R28" s="845"/>
      <c r="S28" s="845"/>
      <c r="T28" s="845"/>
      <c r="U28" s="845"/>
      <c r="V28" s="845">
        <v>2672</v>
      </c>
      <c r="W28" s="845"/>
      <c r="X28" s="845"/>
      <c r="Y28" s="845"/>
      <c r="Z28" s="845"/>
      <c r="AA28" s="845">
        <v>219</v>
      </c>
      <c r="AB28" s="845"/>
      <c r="AC28" s="845"/>
      <c r="AD28" s="845"/>
      <c r="AE28" s="846"/>
      <c r="AF28" s="847">
        <v>219</v>
      </c>
      <c r="AG28" s="845"/>
      <c r="AH28" s="845"/>
      <c r="AI28" s="845"/>
      <c r="AJ28" s="848"/>
      <c r="AK28" s="849">
        <v>159</v>
      </c>
      <c r="AL28" s="840"/>
      <c r="AM28" s="840"/>
      <c r="AN28" s="840"/>
      <c r="AO28" s="840"/>
      <c r="AP28" s="840" t="s">
        <v>567</v>
      </c>
      <c r="AQ28" s="840"/>
      <c r="AR28" s="840"/>
      <c r="AS28" s="840"/>
      <c r="AT28" s="840"/>
      <c r="AU28" s="840" t="s">
        <v>567</v>
      </c>
      <c r="AV28" s="840"/>
      <c r="AW28" s="840"/>
      <c r="AX28" s="840"/>
      <c r="AY28" s="840"/>
      <c r="AZ28" s="841" t="s">
        <v>567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387</v>
      </c>
      <c r="C29" s="778"/>
      <c r="D29" s="778"/>
      <c r="E29" s="778"/>
      <c r="F29" s="778"/>
      <c r="G29" s="778"/>
      <c r="H29" s="778"/>
      <c r="I29" s="778"/>
      <c r="J29" s="778"/>
      <c r="K29" s="778"/>
      <c r="L29" s="778"/>
      <c r="M29" s="778"/>
      <c r="N29" s="778"/>
      <c r="O29" s="778"/>
      <c r="P29" s="779"/>
      <c r="Q29" s="780">
        <v>254</v>
      </c>
      <c r="R29" s="781"/>
      <c r="S29" s="781"/>
      <c r="T29" s="781"/>
      <c r="U29" s="781"/>
      <c r="V29" s="781">
        <v>254</v>
      </c>
      <c r="W29" s="781"/>
      <c r="X29" s="781"/>
      <c r="Y29" s="781"/>
      <c r="Z29" s="781"/>
      <c r="AA29" s="781" t="s">
        <v>567</v>
      </c>
      <c r="AB29" s="781"/>
      <c r="AC29" s="781"/>
      <c r="AD29" s="781"/>
      <c r="AE29" s="782"/>
      <c r="AF29" s="783" t="s">
        <v>388</v>
      </c>
      <c r="AG29" s="784"/>
      <c r="AH29" s="784"/>
      <c r="AI29" s="784"/>
      <c r="AJ29" s="785"/>
      <c r="AK29" s="852">
        <v>70</v>
      </c>
      <c r="AL29" s="853"/>
      <c r="AM29" s="853"/>
      <c r="AN29" s="853"/>
      <c r="AO29" s="853"/>
      <c r="AP29" s="853" t="s">
        <v>568</v>
      </c>
      <c r="AQ29" s="853"/>
      <c r="AR29" s="853"/>
      <c r="AS29" s="853"/>
      <c r="AT29" s="853"/>
      <c r="AU29" s="853" t="s">
        <v>567</v>
      </c>
      <c r="AV29" s="853"/>
      <c r="AW29" s="853"/>
      <c r="AX29" s="853"/>
      <c r="AY29" s="853"/>
      <c r="AZ29" s="854" t="s">
        <v>569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389</v>
      </c>
      <c r="C30" s="778"/>
      <c r="D30" s="778"/>
      <c r="E30" s="778"/>
      <c r="F30" s="778"/>
      <c r="G30" s="778"/>
      <c r="H30" s="778"/>
      <c r="I30" s="778"/>
      <c r="J30" s="778"/>
      <c r="K30" s="778"/>
      <c r="L30" s="778"/>
      <c r="M30" s="778"/>
      <c r="N30" s="778"/>
      <c r="O30" s="778"/>
      <c r="P30" s="779"/>
      <c r="Q30" s="780">
        <v>336</v>
      </c>
      <c r="R30" s="781"/>
      <c r="S30" s="781"/>
      <c r="T30" s="781"/>
      <c r="U30" s="781"/>
      <c r="V30" s="781">
        <v>299</v>
      </c>
      <c r="W30" s="781"/>
      <c r="X30" s="781"/>
      <c r="Y30" s="781"/>
      <c r="Z30" s="781"/>
      <c r="AA30" s="781">
        <v>37</v>
      </c>
      <c r="AB30" s="781"/>
      <c r="AC30" s="781"/>
      <c r="AD30" s="781"/>
      <c r="AE30" s="782"/>
      <c r="AF30" s="783">
        <v>719</v>
      </c>
      <c r="AG30" s="784"/>
      <c r="AH30" s="784"/>
      <c r="AI30" s="784"/>
      <c r="AJ30" s="785"/>
      <c r="AK30" s="852" t="s">
        <v>572</v>
      </c>
      <c r="AL30" s="853"/>
      <c r="AM30" s="853"/>
      <c r="AN30" s="853"/>
      <c r="AO30" s="853"/>
      <c r="AP30" s="853">
        <v>547</v>
      </c>
      <c r="AQ30" s="853"/>
      <c r="AR30" s="853"/>
      <c r="AS30" s="853"/>
      <c r="AT30" s="853"/>
      <c r="AU30" s="853">
        <v>20</v>
      </c>
      <c r="AV30" s="853"/>
      <c r="AW30" s="853"/>
      <c r="AX30" s="853"/>
      <c r="AY30" s="853"/>
      <c r="AZ30" s="854" t="s">
        <v>571</v>
      </c>
      <c r="BA30" s="854"/>
      <c r="BB30" s="854"/>
      <c r="BC30" s="854"/>
      <c r="BD30" s="854"/>
      <c r="BE30" s="850" t="s">
        <v>390</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391</v>
      </c>
      <c r="C31" s="778"/>
      <c r="D31" s="778"/>
      <c r="E31" s="778"/>
      <c r="F31" s="778"/>
      <c r="G31" s="778"/>
      <c r="H31" s="778"/>
      <c r="I31" s="778"/>
      <c r="J31" s="778"/>
      <c r="K31" s="778"/>
      <c r="L31" s="778"/>
      <c r="M31" s="778"/>
      <c r="N31" s="778"/>
      <c r="O31" s="778"/>
      <c r="P31" s="779"/>
      <c r="Q31" s="780">
        <v>367</v>
      </c>
      <c r="R31" s="781"/>
      <c r="S31" s="781"/>
      <c r="T31" s="781"/>
      <c r="U31" s="781"/>
      <c r="V31" s="781">
        <v>367</v>
      </c>
      <c r="W31" s="781"/>
      <c r="X31" s="781"/>
      <c r="Y31" s="781"/>
      <c r="Z31" s="781"/>
      <c r="AA31" s="781" t="s">
        <v>569</v>
      </c>
      <c r="AB31" s="781"/>
      <c r="AC31" s="781"/>
      <c r="AD31" s="781"/>
      <c r="AE31" s="782"/>
      <c r="AF31" s="783" t="s">
        <v>121</v>
      </c>
      <c r="AG31" s="784"/>
      <c r="AH31" s="784"/>
      <c r="AI31" s="784"/>
      <c r="AJ31" s="785"/>
      <c r="AK31" s="852">
        <v>253</v>
      </c>
      <c r="AL31" s="853"/>
      <c r="AM31" s="853"/>
      <c r="AN31" s="853"/>
      <c r="AO31" s="853"/>
      <c r="AP31" s="853">
        <v>1768</v>
      </c>
      <c r="AQ31" s="853"/>
      <c r="AR31" s="853"/>
      <c r="AS31" s="853"/>
      <c r="AT31" s="853"/>
      <c r="AU31" s="853">
        <v>1665</v>
      </c>
      <c r="AV31" s="853"/>
      <c r="AW31" s="853"/>
      <c r="AX31" s="853"/>
      <c r="AY31" s="853"/>
      <c r="AZ31" s="854" t="s">
        <v>571</v>
      </c>
      <c r="BA31" s="854"/>
      <c r="BB31" s="854"/>
      <c r="BC31" s="854"/>
      <c r="BD31" s="854"/>
      <c r="BE31" s="850" t="s">
        <v>392</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393</v>
      </c>
      <c r="C32" s="778"/>
      <c r="D32" s="778"/>
      <c r="E32" s="778"/>
      <c r="F32" s="778"/>
      <c r="G32" s="778"/>
      <c r="H32" s="778"/>
      <c r="I32" s="778"/>
      <c r="J32" s="778"/>
      <c r="K32" s="778"/>
      <c r="L32" s="778"/>
      <c r="M32" s="778"/>
      <c r="N32" s="778"/>
      <c r="O32" s="778"/>
      <c r="P32" s="779"/>
      <c r="Q32" s="780">
        <v>777</v>
      </c>
      <c r="R32" s="781"/>
      <c r="S32" s="781"/>
      <c r="T32" s="781"/>
      <c r="U32" s="781"/>
      <c r="V32" s="781">
        <v>777</v>
      </c>
      <c r="W32" s="781"/>
      <c r="X32" s="781"/>
      <c r="Y32" s="781"/>
      <c r="Z32" s="781"/>
      <c r="AA32" s="781">
        <v>0</v>
      </c>
      <c r="AB32" s="781"/>
      <c r="AC32" s="781"/>
      <c r="AD32" s="781"/>
      <c r="AE32" s="782"/>
      <c r="AF32" s="783">
        <v>0</v>
      </c>
      <c r="AG32" s="784"/>
      <c r="AH32" s="784"/>
      <c r="AI32" s="784"/>
      <c r="AJ32" s="785"/>
      <c r="AK32" s="852">
        <v>185</v>
      </c>
      <c r="AL32" s="853"/>
      <c r="AM32" s="853"/>
      <c r="AN32" s="853"/>
      <c r="AO32" s="853"/>
      <c r="AP32" s="853">
        <v>4429</v>
      </c>
      <c r="AQ32" s="853"/>
      <c r="AR32" s="853"/>
      <c r="AS32" s="853"/>
      <c r="AT32" s="853"/>
      <c r="AU32" s="853">
        <v>3437</v>
      </c>
      <c r="AV32" s="853"/>
      <c r="AW32" s="853"/>
      <c r="AX32" s="853"/>
      <c r="AY32" s="853"/>
      <c r="AZ32" s="854" t="s">
        <v>571</v>
      </c>
      <c r="BA32" s="854"/>
      <c r="BB32" s="854"/>
      <c r="BC32" s="854"/>
      <c r="BD32" s="854"/>
      <c r="BE32" s="850" t="s">
        <v>394</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395</v>
      </c>
      <c r="C33" s="778"/>
      <c r="D33" s="778"/>
      <c r="E33" s="778"/>
      <c r="F33" s="778"/>
      <c r="G33" s="778"/>
      <c r="H33" s="778"/>
      <c r="I33" s="778"/>
      <c r="J33" s="778"/>
      <c r="K33" s="778"/>
      <c r="L33" s="778"/>
      <c r="M33" s="778"/>
      <c r="N33" s="778"/>
      <c r="O33" s="778"/>
      <c r="P33" s="779"/>
      <c r="Q33" s="780">
        <v>240</v>
      </c>
      <c r="R33" s="781"/>
      <c r="S33" s="781"/>
      <c r="T33" s="781"/>
      <c r="U33" s="781"/>
      <c r="V33" s="781">
        <v>223</v>
      </c>
      <c r="W33" s="781"/>
      <c r="X33" s="781"/>
      <c r="Y33" s="781"/>
      <c r="Z33" s="781"/>
      <c r="AA33" s="781">
        <v>17</v>
      </c>
      <c r="AB33" s="781"/>
      <c r="AC33" s="781"/>
      <c r="AD33" s="781"/>
      <c r="AE33" s="782"/>
      <c r="AF33" s="783">
        <v>17</v>
      </c>
      <c r="AG33" s="784"/>
      <c r="AH33" s="784"/>
      <c r="AI33" s="784"/>
      <c r="AJ33" s="785"/>
      <c r="AK33" s="852" t="s">
        <v>574</v>
      </c>
      <c r="AL33" s="853"/>
      <c r="AM33" s="853"/>
      <c r="AN33" s="853"/>
      <c r="AO33" s="853"/>
      <c r="AP33" s="853" t="s">
        <v>573</v>
      </c>
      <c r="AQ33" s="853"/>
      <c r="AR33" s="853"/>
      <c r="AS33" s="853"/>
      <c r="AT33" s="853"/>
      <c r="AU33" s="853" t="s">
        <v>573</v>
      </c>
      <c r="AV33" s="853"/>
      <c r="AW33" s="853"/>
      <c r="AX33" s="853"/>
      <c r="AY33" s="853"/>
      <c r="AZ33" s="854" t="s">
        <v>571</v>
      </c>
      <c r="BA33" s="854"/>
      <c r="BB33" s="854"/>
      <c r="BC33" s="854"/>
      <c r="BD33" s="854"/>
      <c r="BE33" s="850" t="s">
        <v>394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374</v>
      </c>
      <c r="B63" s="812" t="s">
        <v>397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955</v>
      </c>
      <c r="AG63" s="864"/>
      <c r="AH63" s="864"/>
      <c r="AI63" s="864"/>
      <c r="AJ63" s="865"/>
      <c r="AK63" s="866"/>
      <c r="AL63" s="861"/>
      <c r="AM63" s="861"/>
      <c r="AN63" s="861"/>
      <c r="AO63" s="861"/>
      <c r="AP63" s="864">
        <v>6743</v>
      </c>
      <c r="AQ63" s="864"/>
      <c r="AR63" s="864"/>
      <c r="AS63" s="864"/>
      <c r="AT63" s="864"/>
      <c r="AU63" s="864">
        <v>5121</v>
      </c>
      <c r="AV63" s="864"/>
      <c r="AW63" s="864"/>
      <c r="AX63" s="864"/>
      <c r="AY63" s="864"/>
      <c r="AZ63" s="868"/>
      <c r="BA63" s="868"/>
      <c r="BB63" s="868"/>
      <c r="BC63" s="868"/>
      <c r="BD63" s="868"/>
      <c r="BE63" s="869"/>
      <c r="BF63" s="869"/>
      <c r="BG63" s="869"/>
      <c r="BH63" s="869"/>
      <c r="BI63" s="870"/>
      <c r="BJ63" s="871" t="s">
        <v>121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399</v>
      </c>
      <c r="B66" s="763"/>
      <c r="C66" s="763"/>
      <c r="D66" s="763"/>
      <c r="E66" s="763"/>
      <c r="F66" s="763"/>
      <c r="G66" s="763"/>
      <c r="H66" s="763"/>
      <c r="I66" s="763"/>
      <c r="J66" s="763"/>
      <c r="K66" s="763"/>
      <c r="L66" s="763"/>
      <c r="M66" s="763"/>
      <c r="N66" s="763"/>
      <c r="O66" s="763"/>
      <c r="P66" s="764"/>
      <c r="Q66" s="739" t="s">
        <v>378</v>
      </c>
      <c r="R66" s="740"/>
      <c r="S66" s="740"/>
      <c r="T66" s="740"/>
      <c r="U66" s="741"/>
      <c r="V66" s="739" t="s">
        <v>379</v>
      </c>
      <c r="W66" s="740"/>
      <c r="X66" s="740"/>
      <c r="Y66" s="740"/>
      <c r="Z66" s="741"/>
      <c r="AA66" s="739" t="s">
        <v>380</v>
      </c>
      <c r="AB66" s="740"/>
      <c r="AC66" s="740"/>
      <c r="AD66" s="740"/>
      <c r="AE66" s="741"/>
      <c r="AF66" s="874" t="s">
        <v>381</v>
      </c>
      <c r="AG66" s="835"/>
      <c r="AH66" s="835"/>
      <c r="AI66" s="835"/>
      <c r="AJ66" s="875"/>
      <c r="AK66" s="739" t="s">
        <v>382</v>
      </c>
      <c r="AL66" s="763"/>
      <c r="AM66" s="763"/>
      <c r="AN66" s="763"/>
      <c r="AO66" s="764"/>
      <c r="AP66" s="739" t="s">
        <v>400</v>
      </c>
      <c r="AQ66" s="740"/>
      <c r="AR66" s="740"/>
      <c r="AS66" s="740"/>
      <c r="AT66" s="741"/>
      <c r="AU66" s="739" t="s">
        <v>401</v>
      </c>
      <c r="AV66" s="740"/>
      <c r="AW66" s="740"/>
      <c r="AX66" s="740"/>
      <c r="AY66" s="741"/>
      <c r="AZ66" s="739" t="s">
        <v>362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552</v>
      </c>
      <c r="C68" s="892"/>
      <c r="D68" s="892"/>
      <c r="E68" s="892"/>
      <c r="F68" s="892"/>
      <c r="G68" s="892"/>
      <c r="H68" s="892"/>
      <c r="I68" s="892"/>
      <c r="J68" s="892"/>
      <c r="K68" s="892"/>
      <c r="L68" s="892"/>
      <c r="M68" s="892"/>
      <c r="N68" s="892"/>
      <c r="O68" s="892"/>
      <c r="P68" s="893"/>
      <c r="Q68" s="894">
        <v>564</v>
      </c>
      <c r="R68" s="888"/>
      <c r="S68" s="888"/>
      <c r="T68" s="888"/>
      <c r="U68" s="888"/>
      <c r="V68" s="888">
        <v>469</v>
      </c>
      <c r="W68" s="888"/>
      <c r="X68" s="888"/>
      <c r="Y68" s="888"/>
      <c r="Z68" s="888"/>
      <c r="AA68" s="888">
        <v>95</v>
      </c>
      <c r="AB68" s="888"/>
      <c r="AC68" s="888"/>
      <c r="AD68" s="888"/>
      <c r="AE68" s="888"/>
      <c r="AF68" s="888">
        <v>95</v>
      </c>
      <c r="AG68" s="888"/>
      <c r="AH68" s="888"/>
      <c r="AI68" s="888"/>
      <c r="AJ68" s="888"/>
      <c r="AK68" s="888" t="s">
        <v>573</v>
      </c>
      <c r="AL68" s="888"/>
      <c r="AM68" s="888"/>
      <c r="AN68" s="888"/>
      <c r="AO68" s="888"/>
      <c r="AP68" s="888" t="s">
        <v>573</v>
      </c>
      <c r="AQ68" s="888"/>
      <c r="AR68" s="888"/>
      <c r="AS68" s="888"/>
      <c r="AT68" s="888"/>
      <c r="AU68" s="888" t="s">
        <v>574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553</v>
      </c>
      <c r="C69" s="896"/>
      <c r="D69" s="896"/>
      <c r="E69" s="896"/>
      <c r="F69" s="896"/>
      <c r="G69" s="896"/>
      <c r="H69" s="896"/>
      <c r="I69" s="896"/>
      <c r="J69" s="896"/>
      <c r="K69" s="896"/>
      <c r="L69" s="896"/>
      <c r="M69" s="896"/>
      <c r="N69" s="896"/>
      <c r="O69" s="896"/>
      <c r="P69" s="897"/>
      <c r="Q69" s="898">
        <v>4</v>
      </c>
      <c r="R69" s="853"/>
      <c r="S69" s="853"/>
      <c r="T69" s="853"/>
      <c r="U69" s="853"/>
      <c r="V69" s="853">
        <v>2</v>
      </c>
      <c r="W69" s="853"/>
      <c r="X69" s="853"/>
      <c r="Y69" s="853"/>
      <c r="Z69" s="853"/>
      <c r="AA69" s="853">
        <v>1</v>
      </c>
      <c r="AB69" s="853"/>
      <c r="AC69" s="853"/>
      <c r="AD69" s="853"/>
      <c r="AE69" s="853"/>
      <c r="AF69" s="853">
        <v>1</v>
      </c>
      <c r="AG69" s="853"/>
      <c r="AH69" s="853"/>
      <c r="AI69" s="853"/>
      <c r="AJ69" s="853"/>
      <c r="AK69" s="853" t="s">
        <v>576</v>
      </c>
      <c r="AL69" s="853"/>
      <c r="AM69" s="853"/>
      <c r="AN69" s="853"/>
      <c r="AO69" s="853"/>
      <c r="AP69" s="853" t="s">
        <v>576</v>
      </c>
      <c r="AQ69" s="853"/>
      <c r="AR69" s="853"/>
      <c r="AS69" s="853"/>
      <c r="AT69" s="853"/>
      <c r="AU69" s="853" t="s">
        <v>576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554</v>
      </c>
      <c r="C70" s="896"/>
      <c r="D70" s="896"/>
      <c r="E70" s="896"/>
      <c r="F70" s="896"/>
      <c r="G70" s="896"/>
      <c r="H70" s="896"/>
      <c r="I70" s="896"/>
      <c r="J70" s="896"/>
      <c r="K70" s="896"/>
      <c r="L70" s="896"/>
      <c r="M70" s="896"/>
      <c r="N70" s="896"/>
      <c r="O70" s="896"/>
      <c r="P70" s="897"/>
      <c r="Q70" s="898">
        <v>219</v>
      </c>
      <c r="R70" s="853"/>
      <c r="S70" s="853"/>
      <c r="T70" s="853"/>
      <c r="U70" s="853"/>
      <c r="V70" s="853">
        <v>193</v>
      </c>
      <c r="W70" s="853"/>
      <c r="X70" s="853"/>
      <c r="Y70" s="853"/>
      <c r="Z70" s="853"/>
      <c r="AA70" s="853">
        <v>26</v>
      </c>
      <c r="AB70" s="853"/>
      <c r="AC70" s="853"/>
      <c r="AD70" s="853"/>
      <c r="AE70" s="853"/>
      <c r="AF70" s="853">
        <v>26</v>
      </c>
      <c r="AG70" s="853"/>
      <c r="AH70" s="853"/>
      <c r="AI70" s="853"/>
      <c r="AJ70" s="853"/>
      <c r="AK70" s="853" t="s">
        <v>576</v>
      </c>
      <c r="AL70" s="853"/>
      <c r="AM70" s="853"/>
      <c r="AN70" s="853"/>
      <c r="AO70" s="853"/>
      <c r="AP70" s="853">
        <v>118</v>
      </c>
      <c r="AQ70" s="853"/>
      <c r="AR70" s="853"/>
      <c r="AS70" s="853"/>
      <c r="AT70" s="853"/>
      <c r="AU70" s="853">
        <v>59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555</v>
      </c>
      <c r="C71" s="896"/>
      <c r="D71" s="896"/>
      <c r="E71" s="896"/>
      <c r="F71" s="896"/>
      <c r="G71" s="896"/>
      <c r="H71" s="896"/>
      <c r="I71" s="896"/>
      <c r="J71" s="896"/>
      <c r="K71" s="896"/>
      <c r="L71" s="896"/>
      <c r="M71" s="896"/>
      <c r="N71" s="896"/>
      <c r="O71" s="896"/>
      <c r="P71" s="897"/>
      <c r="Q71" s="898">
        <v>68</v>
      </c>
      <c r="R71" s="853"/>
      <c r="S71" s="853"/>
      <c r="T71" s="853"/>
      <c r="U71" s="853"/>
      <c r="V71" s="853">
        <v>64</v>
      </c>
      <c r="W71" s="853"/>
      <c r="X71" s="853"/>
      <c r="Y71" s="853"/>
      <c r="Z71" s="853"/>
      <c r="AA71" s="853">
        <v>3</v>
      </c>
      <c r="AB71" s="853"/>
      <c r="AC71" s="853"/>
      <c r="AD71" s="853"/>
      <c r="AE71" s="853"/>
      <c r="AF71" s="853">
        <v>3</v>
      </c>
      <c r="AG71" s="853"/>
      <c r="AH71" s="853"/>
      <c r="AI71" s="853"/>
      <c r="AJ71" s="853"/>
      <c r="AK71" s="853" t="s">
        <v>573</v>
      </c>
      <c r="AL71" s="853"/>
      <c r="AM71" s="853"/>
      <c r="AN71" s="853"/>
      <c r="AO71" s="853"/>
      <c r="AP71" s="853" t="s">
        <v>573</v>
      </c>
      <c r="AQ71" s="853"/>
      <c r="AR71" s="853"/>
      <c r="AS71" s="853"/>
      <c r="AT71" s="853"/>
      <c r="AU71" s="853" t="s">
        <v>571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556</v>
      </c>
      <c r="C72" s="896"/>
      <c r="D72" s="896"/>
      <c r="E72" s="896"/>
      <c r="F72" s="896"/>
      <c r="G72" s="896"/>
      <c r="H72" s="896"/>
      <c r="I72" s="896"/>
      <c r="J72" s="896"/>
      <c r="K72" s="896"/>
      <c r="L72" s="896"/>
      <c r="M72" s="896"/>
      <c r="N72" s="896"/>
      <c r="O72" s="896"/>
      <c r="P72" s="897"/>
      <c r="Q72" s="898">
        <v>0</v>
      </c>
      <c r="R72" s="853"/>
      <c r="S72" s="853"/>
      <c r="T72" s="853"/>
      <c r="U72" s="853"/>
      <c r="V72" s="853">
        <v>0</v>
      </c>
      <c r="W72" s="853"/>
      <c r="X72" s="853"/>
      <c r="Y72" s="853"/>
      <c r="Z72" s="853"/>
      <c r="AA72" s="853">
        <v>0</v>
      </c>
      <c r="AB72" s="853"/>
      <c r="AC72" s="853"/>
      <c r="AD72" s="853"/>
      <c r="AE72" s="853"/>
      <c r="AF72" s="853">
        <v>0</v>
      </c>
      <c r="AG72" s="853"/>
      <c r="AH72" s="853"/>
      <c r="AI72" s="853"/>
      <c r="AJ72" s="853"/>
      <c r="AK72" s="853" t="s">
        <v>577</v>
      </c>
      <c r="AL72" s="853"/>
      <c r="AM72" s="853"/>
      <c r="AN72" s="853"/>
      <c r="AO72" s="853"/>
      <c r="AP72" s="853" t="s">
        <v>577</v>
      </c>
      <c r="AQ72" s="853"/>
      <c r="AR72" s="853"/>
      <c r="AS72" s="853"/>
      <c r="AT72" s="853"/>
      <c r="AU72" s="853" t="s">
        <v>577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557</v>
      </c>
      <c r="C73" s="896"/>
      <c r="D73" s="896"/>
      <c r="E73" s="896"/>
      <c r="F73" s="896"/>
      <c r="G73" s="896"/>
      <c r="H73" s="896"/>
      <c r="I73" s="896"/>
      <c r="J73" s="896"/>
      <c r="K73" s="896"/>
      <c r="L73" s="896"/>
      <c r="M73" s="896"/>
      <c r="N73" s="896"/>
      <c r="O73" s="896"/>
      <c r="P73" s="897"/>
      <c r="Q73" s="898">
        <v>1</v>
      </c>
      <c r="R73" s="853"/>
      <c r="S73" s="853"/>
      <c r="T73" s="853"/>
      <c r="U73" s="853"/>
      <c r="V73" s="853">
        <v>1</v>
      </c>
      <c r="W73" s="853"/>
      <c r="X73" s="853"/>
      <c r="Y73" s="853"/>
      <c r="Z73" s="853"/>
      <c r="AA73" s="853">
        <v>0</v>
      </c>
      <c r="AB73" s="853"/>
      <c r="AC73" s="853"/>
      <c r="AD73" s="853"/>
      <c r="AE73" s="853"/>
      <c r="AF73" s="853">
        <v>0</v>
      </c>
      <c r="AG73" s="853"/>
      <c r="AH73" s="853"/>
      <c r="AI73" s="853"/>
      <c r="AJ73" s="853"/>
      <c r="AK73" s="853" t="s">
        <v>577</v>
      </c>
      <c r="AL73" s="853"/>
      <c r="AM73" s="853"/>
      <c r="AN73" s="853"/>
      <c r="AO73" s="853"/>
      <c r="AP73" s="853" t="s">
        <v>577</v>
      </c>
      <c r="AQ73" s="853"/>
      <c r="AR73" s="853"/>
      <c r="AS73" s="853"/>
      <c r="AT73" s="853"/>
      <c r="AU73" s="853" t="s">
        <v>577</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558</v>
      </c>
      <c r="C74" s="896"/>
      <c r="D74" s="896"/>
      <c r="E74" s="896"/>
      <c r="F74" s="896"/>
      <c r="G74" s="896"/>
      <c r="H74" s="896"/>
      <c r="I74" s="896"/>
      <c r="J74" s="896"/>
      <c r="K74" s="896"/>
      <c r="L74" s="896"/>
      <c r="M74" s="896"/>
      <c r="N74" s="896"/>
      <c r="O74" s="896"/>
      <c r="P74" s="897"/>
      <c r="Q74" s="898">
        <v>8250</v>
      </c>
      <c r="R74" s="853"/>
      <c r="S74" s="853"/>
      <c r="T74" s="853"/>
      <c r="U74" s="853"/>
      <c r="V74" s="853">
        <v>8182</v>
      </c>
      <c r="W74" s="853"/>
      <c r="X74" s="853"/>
      <c r="Y74" s="853"/>
      <c r="Z74" s="853"/>
      <c r="AA74" s="853">
        <v>68</v>
      </c>
      <c r="AB74" s="853"/>
      <c r="AC74" s="853"/>
      <c r="AD74" s="853"/>
      <c r="AE74" s="853"/>
      <c r="AF74" s="853">
        <v>68</v>
      </c>
      <c r="AG74" s="853"/>
      <c r="AH74" s="853"/>
      <c r="AI74" s="853"/>
      <c r="AJ74" s="853"/>
      <c r="AK74" s="853">
        <v>720</v>
      </c>
      <c r="AL74" s="853"/>
      <c r="AM74" s="853"/>
      <c r="AN74" s="853"/>
      <c r="AO74" s="853"/>
      <c r="AP74" s="853" t="s">
        <v>573</v>
      </c>
      <c r="AQ74" s="853"/>
      <c r="AR74" s="853"/>
      <c r="AS74" s="853"/>
      <c r="AT74" s="853"/>
      <c r="AU74" s="853" t="s">
        <v>573</v>
      </c>
      <c r="AV74" s="853"/>
      <c r="AW74" s="853"/>
      <c r="AX74" s="853"/>
      <c r="AY74" s="853"/>
      <c r="AZ74" s="899" t="s">
        <v>580</v>
      </c>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559</v>
      </c>
      <c r="C75" s="896"/>
      <c r="D75" s="896"/>
      <c r="E75" s="896"/>
      <c r="F75" s="896"/>
      <c r="G75" s="896"/>
      <c r="H75" s="896"/>
      <c r="I75" s="896"/>
      <c r="J75" s="896"/>
      <c r="K75" s="896"/>
      <c r="L75" s="896"/>
      <c r="M75" s="896"/>
      <c r="N75" s="896"/>
      <c r="O75" s="896"/>
      <c r="P75" s="897"/>
      <c r="Q75" s="901">
        <v>2472</v>
      </c>
      <c r="R75" s="902"/>
      <c r="S75" s="902"/>
      <c r="T75" s="902"/>
      <c r="U75" s="852"/>
      <c r="V75" s="903">
        <v>2390</v>
      </c>
      <c r="W75" s="902"/>
      <c r="X75" s="902"/>
      <c r="Y75" s="902"/>
      <c r="Z75" s="852"/>
      <c r="AA75" s="903">
        <v>81</v>
      </c>
      <c r="AB75" s="902"/>
      <c r="AC75" s="902"/>
      <c r="AD75" s="902"/>
      <c r="AE75" s="852"/>
      <c r="AF75" s="903">
        <v>81</v>
      </c>
      <c r="AG75" s="902"/>
      <c r="AH75" s="902"/>
      <c r="AI75" s="902"/>
      <c r="AJ75" s="852"/>
      <c r="AK75" s="903">
        <v>50</v>
      </c>
      <c r="AL75" s="902"/>
      <c r="AM75" s="902"/>
      <c r="AN75" s="902"/>
      <c r="AO75" s="852"/>
      <c r="AP75" s="903">
        <v>1072</v>
      </c>
      <c r="AQ75" s="902"/>
      <c r="AR75" s="902"/>
      <c r="AS75" s="902"/>
      <c r="AT75" s="852"/>
      <c r="AU75" s="903">
        <v>124</v>
      </c>
      <c r="AV75" s="902"/>
      <c r="AW75" s="902"/>
      <c r="AX75" s="902"/>
      <c r="AY75" s="852"/>
      <c r="AZ75" s="899" t="s">
        <v>581</v>
      </c>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560</v>
      </c>
      <c r="C76" s="896"/>
      <c r="D76" s="896"/>
      <c r="E76" s="896"/>
      <c r="F76" s="896"/>
      <c r="G76" s="896"/>
      <c r="H76" s="896"/>
      <c r="I76" s="896"/>
      <c r="J76" s="896"/>
      <c r="K76" s="896"/>
      <c r="L76" s="896"/>
      <c r="M76" s="896"/>
      <c r="N76" s="896"/>
      <c r="O76" s="896"/>
      <c r="P76" s="897"/>
      <c r="Q76" s="901">
        <v>2475</v>
      </c>
      <c r="R76" s="902"/>
      <c r="S76" s="902"/>
      <c r="T76" s="902"/>
      <c r="U76" s="852"/>
      <c r="V76" s="903">
        <v>2444</v>
      </c>
      <c r="W76" s="902"/>
      <c r="X76" s="902"/>
      <c r="Y76" s="902"/>
      <c r="Z76" s="852"/>
      <c r="AA76" s="903">
        <v>31</v>
      </c>
      <c r="AB76" s="902"/>
      <c r="AC76" s="902"/>
      <c r="AD76" s="902"/>
      <c r="AE76" s="852"/>
      <c r="AF76" s="903">
        <v>31</v>
      </c>
      <c r="AG76" s="902"/>
      <c r="AH76" s="902"/>
      <c r="AI76" s="902"/>
      <c r="AJ76" s="852"/>
      <c r="AK76" s="903">
        <v>99</v>
      </c>
      <c r="AL76" s="902"/>
      <c r="AM76" s="902"/>
      <c r="AN76" s="902"/>
      <c r="AO76" s="852"/>
      <c r="AP76" s="903">
        <v>2622</v>
      </c>
      <c r="AQ76" s="902"/>
      <c r="AR76" s="902"/>
      <c r="AS76" s="902"/>
      <c r="AT76" s="852"/>
      <c r="AU76" s="903">
        <v>229</v>
      </c>
      <c r="AV76" s="902"/>
      <c r="AW76" s="902"/>
      <c r="AX76" s="902"/>
      <c r="AY76" s="852"/>
      <c r="AZ76" s="899" t="s">
        <v>582</v>
      </c>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561</v>
      </c>
      <c r="C77" s="896"/>
      <c r="D77" s="896"/>
      <c r="E77" s="896"/>
      <c r="F77" s="896"/>
      <c r="G77" s="896"/>
      <c r="H77" s="896"/>
      <c r="I77" s="896"/>
      <c r="J77" s="896"/>
      <c r="K77" s="896"/>
      <c r="L77" s="896"/>
      <c r="M77" s="896"/>
      <c r="N77" s="896"/>
      <c r="O77" s="896"/>
      <c r="P77" s="897"/>
      <c r="Q77" s="901">
        <v>269</v>
      </c>
      <c r="R77" s="902"/>
      <c r="S77" s="902"/>
      <c r="T77" s="902"/>
      <c r="U77" s="852"/>
      <c r="V77" s="903">
        <v>262</v>
      </c>
      <c r="W77" s="902"/>
      <c r="X77" s="902"/>
      <c r="Y77" s="902"/>
      <c r="Z77" s="852"/>
      <c r="AA77" s="903">
        <v>7</v>
      </c>
      <c r="AB77" s="902"/>
      <c r="AC77" s="902"/>
      <c r="AD77" s="902"/>
      <c r="AE77" s="852"/>
      <c r="AF77" s="903">
        <v>7</v>
      </c>
      <c r="AG77" s="902"/>
      <c r="AH77" s="902"/>
      <c r="AI77" s="902"/>
      <c r="AJ77" s="852"/>
      <c r="AK77" s="903">
        <v>2</v>
      </c>
      <c r="AL77" s="902"/>
      <c r="AM77" s="902"/>
      <c r="AN77" s="902"/>
      <c r="AO77" s="852"/>
      <c r="AP77" s="903">
        <v>385</v>
      </c>
      <c r="AQ77" s="902"/>
      <c r="AR77" s="902"/>
      <c r="AS77" s="902"/>
      <c r="AT77" s="852"/>
      <c r="AU77" s="903">
        <v>118</v>
      </c>
      <c r="AV77" s="902"/>
      <c r="AW77" s="902"/>
      <c r="AX77" s="902"/>
      <c r="AY77" s="852"/>
      <c r="AZ77" s="899" t="s">
        <v>583</v>
      </c>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562</v>
      </c>
      <c r="C78" s="896"/>
      <c r="D78" s="896"/>
      <c r="E78" s="896"/>
      <c r="F78" s="896"/>
      <c r="G78" s="896"/>
      <c r="H78" s="896"/>
      <c r="I78" s="896"/>
      <c r="J78" s="896"/>
      <c r="K78" s="896"/>
      <c r="L78" s="896"/>
      <c r="M78" s="896"/>
      <c r="N78" s="896"/>
      <c r="O78" s="896"/>
      <c r="P78" s="897"/>
      <c r="Q78" s="898">
        <v>7057</v>
      </c>
      <c r="R78" s="853"/>
      <c r="S78" s="853"/>
      <c r="T78" s="853"/>
      <c r="U78" s="853"/>
      <c r="V78" s="853">
        <v>6559</v>
      </c>
      <c r="W78" s="853"/>
      <c r="X78" s="853"/>
      <c r="Y78" s="853"/>
      <c r="Z78" s="853"/>
      <c r="AA78" s="853">
        <v>498</v>
      </c>
      <c r="AB78" s="853"/>
      <c r="AC78" s="853"/>
      <c r="AD78" s="853"/>
      <c r="AE78" s="853"/>
      <c r="AF78" s="853">
        <v>498</v>
      </c>
      <c r="AG78" s="853"/>
      <c r="AH78" s="853"/>
      <c r="AI78" s="853"/>
      <c r="AJ78" s="853"/>
      <c r="AK78" s="853" t="s">
        <v>575</v>
      </c>
      <c r="AL78" s="853"/>
      <c r="AM78" s="853"/>
      <c r="AN78" s="853"/>
      <c r="AO78" s="853"/>
      <c r="AP78" s="853" t="s">
        <v>575</v>
      </c>
      <c r="AQ78" s="853"/>
      <c r="AR78" s="853"/>
      <c r="AS78" s="853"/>
      <c r="AT78" s="853"/>
      <c r="AU78" s="853" t="s">
        <v>575</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563</v>
      </c>
      <c r="C79" s="896"/>
      <c r="D79" s="896"/>
      <c r="E79" s="896"/>
      <c r="F79" s="896"/>
      <c r="G79" s="896"/>
      <c r="H79" s="896"/>
      <c r="I79" s="896"/>
      <c r="J79" s="896"/>
      <c r="K79" s="896"/>
      <c r="L79" s="896"/>
      <c r="M79" s="896"/>
      <c r="N79" s="896"/>
      <c r="O79" s="896"/>
      <c r="P79" s="897"/>
      <c r="Q79" s="898">
        <v>245</v>
      </c>
      <c r="R79" s="853"/>
      <c r="S79" s="853"/>
      <c r="T79" s="853"/>
      <c r="U79" s="853"/>
      <c r="V79" s="853">
        <v>234</v>
      </c>
      <c r="W79" s="853"/>
      <c r="X79" s="853"/>
      <c r="Y79" s="853"/>
      <c r="Z79" s="853"/>
      <c r="AA79" s="853">
        <v>10</v>
      </c>
      <c r="AB79" s="853"/>
      <c r="AC79" s="853"/>
      <c r="AD79" s="853"/>
      <c r="AE79" s="853"/>
      <c r="AF79" s="853">
        <v>10</v>
      </c>
      <c r="AG79" s="853"/>
      <c r="AH79" s="853"/>
      <c r="AI79" s="853"/>
      <c r="AJ79" s="853"/>
      <c r="AK79" s="853" t="s">
        <v>575</v>
      </c>
      <c r="AL79" s="853"/>
      <c r="AM79" s="853"/>
      <c r="AN79" s="853"/>
      <c r="AO79" s="853"/>
      <c r="AP79" s="853" t="s">
        <v>575</v>
      </c>
      <c r="AQ79" s="853"/>
      <c r="AR79" s="853"/>
      <c r="AS79" s="853"/>
      <c r="AT79" s="853"/>
      <c r="AU79" s="853" t="s">
        <v>575</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564</v>
      </c>
      <c r="C80" s="896"/>
      <c r="D80" s="896"/>
      <c r="E80" s="896"/>
      <c r="F80" s="896"/>
      <c r="G80" s="896"/>
      <c r="H80" s="896"/>
      <c r="I80" s="896"/>
      <c r="J80" s="896"/>
      <c r="K80" s="896"/>
      <c r="L80" s="896"/>
      <c r="M80" s="896"/>
      <c r="N80" s="896"/>
      <c r="O80" s="896"/>
      <c r="P80" s="897"/>
      <c r="Q80" s="898">
        <v>250</v>
      </c>
      <c r="R80" s="853"/>
      <c r="S80" s="853"/>
      <c r="T80" s="853"/>
      <c r="U80" s="853"/>
      <c r="V80" s="853">
        <v>234</v>
      </c>
      <c r="W80" s="853"/>
      <c r="X80" s="853"/>
      <c r="Y80" s="853"/>
      <c r="Z80" s="853"/>
      <c r="AA80" s="853">
        <v>16</v>
      </c>
      <c r="AB80" s="853"/>
      <c r="AC80" s="853"/>
      <c r="AD80" s="853"/>
      <c r="AE80" s="853"/>
      <c r="AF80" s="853">
        <v>16</v>
      </c>
      <c r="AG80" s="853"/>
      <c r="AH80" s="853"/>
      <c r="AI80" s="853"/>
      <c r="AJ80" s="853"/>
      <c r="AK80" s="853" t="s">
        <v>575</v>
      </c>
      <c r="AL80" s="853"/>
      <c r="AM80" s="853"/>
      <c r="AN80" s="853"/>
      <c r="AO80" s="853"/>
      <c r="AP80" s="853" t="s">
        <v>575</v>
      </c>
      <c r="AQ80" s="853"/>
      <c r="AR80" s="853"/>
      <c r="AS80" s="853"/>
      <c r="AT80" s="853"/>
      <c r="AU80" s="853" t="s">
        <v>575</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t="s">
        <v>565</v>
      </c>
      <c r="C81" s="896"/>
      <c r="D81" s="896"/>
      <c r="E81" s="896"/>
      <c r="F81" s="896"/>
      <c r="G81" s="896"/>
      <c r="H81" s="896"/>
      <c r="I81" s="896"/>
      <c r="J81" s="896"/>
      <c r="K81" s="896"/>
      <c r="L81" s="896"/>
      <c r="M81" s="896"/>
      <c r="N81" s="896"/>
      <c r="O81" s="896"/>
      <c r="P81" s="897"/>
      <c r="Q81" s="898">
        <v>254</v>
      </c>
      <c r="R81" s="853"/>
      <c r="S81" s="853"/>
      <c r="T81" s="853"/>
      <c r="U81" s="853"/>
      <c r="V81" s="853">
        <v>242</v>
      </c>
      <c r="W81" s="853"/>
      <c r="X81" s="853"/>
      <c r="Y81" s="853"/>
      <c r="Z81" s="853"/>
      <c r="AA81" s="853">
        <v>11965</v>
      </c>
      <c r="AB81" s="853"/>
      <c r="AC81" s="853"/>
      <c r="AD81" s="853"/>
      <c r="AE81" s="853"/>
      <c r="AF81" s="853">
        <v>11965</v>
      </c>
      <c r="AG81" s="853"/>
      <c r="AH81" s="853"/>
      <c r="AI81" s="853"/>
      <c r="AJ81" s="853"/>
      <c r="AK81" s="853" t="s">
        <v>575</v>
      </c>
      <c r="AL81" s="853"/>
      <c r="AM81" s="853"/>
      <c r="AN81" s="853"/>
      <c r="AO81" s="853"/>
      <c r="AP81" s="853" t="s">
        <v>575</v>
      </c>
      <c r="AQ81" s="853"/>
      <c r="AR81" s="853"/>
      <c r="AS81" s="853"/>
      <c r="AT81" s="853"/>
      <c r="AU81" s="853" t="s">
        <v>575</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t="s">
        <v>566</v>
      </c>
      <c r="C82" s="896"/>
      <c r="D82" s="896"/>
      <c r="E82" s="896"/>
      <c r="F82" s="896"/>
      <c r="G82" s="896"/>
      <c r="H82" s="896"/>
      <c r="I82" s="896"/>
      <c r="J82" s="896"/>
      <c r="K82" s="896"/>
      <c r="L82" s="896"/>
      <c r="M82" s="896"/>
      <c r="N82" s="896"/>
      <c r="O82" s="896"/>
      <c r="P82" s="897"/>
      <c r="Q82" s="898">
        <v>156</v>
      </c>
      <c r="R82" s="853"/>
      <c r="S82" s="853"/>
      <c r="T82" s="853"/>
      <c r="U82" s="853"/>
      <c r="V82" s="853">
        <v>71</v>
      </c>
      <c r="W82" s="853"/>
      <c r="X82" s="853"/>
      <c r="Y82" s="853"/>
      <c r="Z82" s="853"/>
      <c r="AA82" s="853">
        <v>85</v>
      </c>
      <c r="AB82" s="853"/>
      <c r="AC82" s="853"/>
      <c r="AD82" s="853"/>
      <c r="AE82" s="853"/>
      <c r="AF82" s="853">
        <v>1167</v>
      </c>
      <c r="AG82" s="853"/>
      <c r="AH82" s="853"/>
      <c r="AI82" s="853"/>
      <c r="AJ82" s="853"/>
      <c r="AK82" s="853" t="s">
        <v>578</v>
      </c>
      <c r="AL82" s="853"/>
      <c r="AM82" s="853"/>
      <c r="AN82" s="853"/>
      <c r="AO82" s="853"/>
      <c r="AP82" s="853">
        <v>528</v>
      </c>
      <c r="AQ82" s="853"/>
      <c r="AR82" s="853"/>
      <c r="AS82" s="853"/>
      <c r="AT82" s="853"/>
      <c r="AU82" s="853" t="s">
        <v>578</v>
      </c>
      <c r="AV82" s="853"/>
      <c r="AW82" s="853"/>
      <c r="AX82" s="853"/>
      <c r="AY82" s="853"/>
      <c r="AZ82" s="899" t="s">
        <v>579</v>
      </c>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374</v>
      </c>
      <c r="B88" s="812" t="s">
        <v>402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13970</v>
      </c>
      <c r="AG88" s="864"/>
      <c r="AH88" s="864"/>
      <c r="AI88" s="864"/>
      <c r="AJ88" s="864"/>
      <c r="AK88" s="861"/>
      <c r="AL88" s="861"/>
      <c r="AM88" s="861"/>
      <c r="AN88" s="861"/>
      <c r="AO88" s="861"/>
      <c r="AP88" s="864">
        <v>4725</v>
      </c>
      <c r="AQ88" s="864"/>
      <c r="AR88" s="864"/>
      <c r="AS88" s="864"/>
      <c r="AT88" s="864"/>
      <c r="AU88" s="864">
        <v>531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374</v>
      </c>
      <c r="BR102" s="812" t="s">
        <v>403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v>
      </c>
      <c r="CS102" s="872"/>
      <c r="CT102" s="872"/>
      <c r="CU102" s="872"/>
      <c r="CV102" s="915"/>
      <c r="CW102" s="914" t="s">
        <v>585</v>
      </c>
      <c r="CX102" s="872"/>
      <c r="CY102" s="872"/>
      <c r="CZ102" s="872"/>
      <c r="DA102" s="915"/>
      <c r="DB102" s="914" t="s">
        <v>585</v>
      </c>
      <c r="DC102" s="872"/>
      <c r="DD102" s="872"/>
      <c r="DE102" s="872"/>
      <c r="DF102" s="915"/>
      <c r="DG102" s="914">
        <v>186</v>
      </c>
      <c r="DH102" s="872"/>
      <c r="DI102" s="872"/>
      <c r="DJ102" s="872"/>
      <c r="DK102" s="915"/>
      <c r="DL102" s="914" t="s">
        <v>585</v>
      </c>
      <c r="DM102" s="872"/>
      <c r="DN102" s="872"/>
      <c r="DO102" s="872"/>
      <c r="DP102" s="915"/>
      <c r="DQ102" s="914" t="s">
        <v>586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405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408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411</v>
      </c>
      <c r="AB109" s="917"/>
      <c r="AC109" s="917"/>
      <c r="AD109" s="917"/>
      <c r="AE109" s="918"/>
      <c r="AF109" s="916" t="s">
        <v>293</v>
      </c>
      <c r="AG109" s="917"/>
      <c r="AH109" s="917"/>
      <c r="AI109" s="917"/>
      <c r="AJ109" s="918"/>
      <c r="AK109" s="916" t="s">
        <v>292</v>
      </c>
      <c r="AL109" s="917"/>
      <c r="AM109" s="917"/>
      <c r="AN109" s="917"/>
      <c r="AO109" s="918"/>
      <c r="AP109" s="916" t="s">
        <v>412</v>
      </c>
      <c r="AQ109" s="917"/>
      <c r="AR109" s="917"/>
      <c r="AS109" s="917"/>
      <c r="AT109" s="919"/>
      <c r="AU109" s="936" t="s">
        <v>410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411</v>
      </c>
      <c r="BR109" s="917"/>
      <c r="BS109" s="917"/>
      <c r="BT109" s="917"/>
      <c r="BU109" s="918"/>
      <c r="BV109" s="916" t="s">
        <v>293</v>
      </c>
      <c r="BW109" s="917"/>
      <c r="BX109" s="917"/>
      <c r="BY109" s="917"/>
      <c r="BZ109" s="918"/>
      <c r="CA109" s="916" t="s">
        <v>292</v>
      </c>
      <c r="CB109" s="917"/>
      <c r="CC109" s="917"/>
      <c r="CD109" s="917"/>
      <c r="CE109" s="918"/>
      <c r="CF109" s="937" t="s">
        <v>412</v>
      </c>
      <c r="CG109" s="937"/>
      <c r="CH109" s="937"/>
      <c r="CI109" s="937"/>
      <c r="CJ109" s="937"/>
      <c r="CK109" s="916" t="s">
        <v>413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411</v>
      </c>
      <c r="DH109" s="917"/>
      <c r="DI109" s="917"/>
      <c r="DJ109" s="917"/>
      <c r="DK109" s="918"/>
      <c r="DL109" s="916" t="s">
        <v>293</v>
      </c>
      <c r="DM109" s="917"/>
      <c r="DN109" s="917"/>
      <c r="DO109" s="917"/>
      <c r="DP109" s="918"/>
      <c r="DQ109" s="916" t="s">
        <v>292</v>
      </c>
      <c r="DR109" s="917"/>
      <c r="DS109" s="917"/>
      <c r="DT109" s="917"/>
      <c r="DU109" s="918"/>
      <c r="DV109" s="916" t="s">
        <v>412</v>
      </c>
      <c r="DW109" s="917"/>
      <c r="DX109" s="917"/>
      <c r="DY109" s="917"/>
      <c r="DZ109" s="919"/>
    </row>
    <row r="110" spans="1:131" s="226" customFormat="1" ht="26.25" customHeight="1">
      <c r="A110" s="920" t="s">
        <v>414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657685</v>
      </c>
      <c r="AB110" s="924"/>
      <c r="AC110" s="924"/>
      <c r="AD110" s="924"/>
      <c r="AE110" s="925"/>
      <c r="AF110" s="926">
        <v>664963</v>
      </c>
      <c r="AG110" s="924"/>
      <c r="AH110" s="924"/>
      <c r="AI110" s="924"/>
      <c r="AJ110" s="925"/>
      <c r="AK110" s="926">
        <v>690190</v>
      </c>
      <c r="AL110" s="924"/>
      <c r="AM110" s="924"/>
      <c r="AN110" s="924"/>
      <c r="AO110" s="925"/>
      <c r="AP110" s="927">
        <v>14.8</v>
      </c>
      <c r="AQ110" s="928"/>
      <c r="AR110" s="928"/>
      <c r="AS110" s="928"/>
      <c r="AT110" s="929"/>
      <c r="AU110" s="930" t="s">
        <v>65</v>
      </c>
      <c r="AV110" s="931"/>
      <c r="AW110" s="931"/>
      <c r="AX110" s="931"/>
      <c r="AY110" s="931"/>
      <c r="AZ110" s="972" t="s">
        <v>415</v>
      </c>
      <c r="BA110" s="921"/>
      <c r="BB110" s="921"/>
      <c r="BC110" s="921"/>
      <c r="BD110" s="921"/>
      <c r="BE110" s="921"/>
      <c r="BF110" s="921"/>
      <c r="BG110" s="921"/>
      <c r="BH110" s="921"/>
      <c r="BI110" s="921"/>
      <c r="BJ110" s="921"/>
      <c r="BK110" s="921"/>
      <c r="BL110" s="921"/>
      <c r="BM110" s="921"/>
      <c r="BN110" s="921"/>
      <c r="BO110" s="921"/>
      <c r="BP110" s="922"/>
      <c r="BQ110" s="958">
        <v>7355790</v>
      </c>
      <c r="BR110" s="959"/>
      <c r="BS110" s="959"/>
      <c r="BT110" s="959"/>
      <c r="BU110" s="959"/>
      <c r="BV110" s="959">
        <v>8083319</v>
      </c>
      <c r="BW110" s="959"/>
      <c r="BX110" s="959"/>
      <c r="BY110" s="959"/>
      <c r="BZ110" s="959"/>
      <c r="CA110" s="959">
        <v>8299530</v>
      </c>
      <c r="CB110" s="959"/>
      <c r="CC110" s="959"/>
      <c r="CD110" s="959"/>
      <c r="CE110" s="959"/>
      <c r="CF110" s="973">
        <v>178</v>
      </c>
      <c r="CG110" s="974"/>
      <c r="CH110" s="974"/>
      <c r="CI110" s="974"/>
      <c r="CJ110" s="974"/>
      <c r="CK110" s="975" t="s">
        <v>416</v>
      </c>
      <c r="CL110" s="976"/>
      <c r="CM110" s="955" t="s">
        <v>417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121</v>
      </c>
      <c r="DH110" s="959"/>
      <c r="DI110" s="959"/>
      <c r="DJ110" s="959"/>
      <c r="DK110" s="959"/>
      <c r="DL110" s="959" t="s">
        <v>121</v>
      </c>
      <c r="DM110" s="959"/>
      <c r="DN110" s="959"/>
      <c r="DO110" s="959"/>
      <c r="DP110" s="959"/>
      <c r="DQ110" s="959" t="s">
        <v>388</v>
      </c>
      <c r="DR110" s="959"/>
      <c r="DS110" s="959"/>
      <c r="DT110" s="959"/>
      <c r="DU110" s="959"/>
      <c r="DV110" s="960" t="s">
        <v>121</v>
      </c>
      <c r="DW110" s="960"/>
      <c r="DX110" s="960"/>
      <c r="DY110" s="960"/>
      <c r="DZ110" s="961"/>
    </row>
    <row r="111" spans="1:131" s="226" customFormat="1" ht="26.25" customHeight="1">
      <c r="A111" s="962" t="s">
        <v>418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121</v>
      </c>
      <c r="AG111" s="966"/>
      <c r="AH111" s="966"/>
      <c r="AI111" s="966"/>
      <c r="AJ111" s="967"/>
      <c r="AK111" s="968" t="s">
        <v>121</v>
      </c>
      <c r="AL111" s="966"/>
      <c r="AM111" s="966"/>
      <c r="AN111" s="966"/>
      <c r="AO111" s="967"/>
      <c r="AP111" s="969" t="s">
        <v>121</v>
      </c>
      <c r="AQ111" s="970"/>
      <c r="AR111" s="970"/>
      <c r="AS111" s="970"/>
      <c r="AT111" s="971"/>
      <c r="AU111" s="932"/>
      <c r="AV111" s="933"/>
      <c r="AW111" s="933"/>
      <c r="AX111" s="933"/>
      <c r="AY111" s="933"/>
      <c r="AZ111" s="981" t="s">
        <v>419</v>
      </c>
      <c r="BA111" s="982"/>
      <c r="BB111" s="982"/>
      <c r="BC111" s="982"/>
      <c r="BD111" s="982"/>
      <c r="BE111" s="982"/>
      <c r="BF111" s="982"/>
      <c r="BG111" s="982"/>
      <c r="BH111" s="982"/>
      <c r="BI111" s="982"/>
      <c r="BJ111" s="982"/>
      <c r="BK111" s="982"/>
      <c r="BL111" s="982"/>
      <c r="BM111" s="982"/>
      <c r="BN111" s="982"/>
      <c r="BO111" s="982"/>
      <c r="BP111" s="983"/>
      <c r="BQ111" s="951">
        <v>362906</v>
      </c>
      <c r="BR111" s="952"/>
      <c r="BS111" s="952"/>
      <c r="BT111" s="952"/>
      <c r="BU111" s="952"/>
      <c r="BV111" s="952">
        <v>306298</v>
      </c>
      <c r="BW111" s="952"/>
      <c r="BX111" s="952"/>
      <c r="BY111" s="952"/>
      <c r="BZ111" s="952"/>
      <c r="CA111" s="952">
        <v>194407</v>
      </c>
      <c r="CB111" s="952"/>
      <c r="CC111" s="952"/>
      <c r="CD111" s="952"/>
      <c r="CE111" s="952"/>
      <c r="CF111" s="946">
        <v>4.2</v>
      </c>
      <c r="CG111" s="947"/>
      <c r="CH111" s="947"/>
      <c r="CI111" s="947"/>
      <c r="CJ111" s="947"/>
      <c r="CK111" s="977"/>
      <c r="CL111" s="978"/>
      <c r="CM111" s="948" t="s">
        <v>420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121</v>
      </c>
      <c r="DH111" s="952"/>
      <c r="DI111" s="952"/>
      <c r="DJ111" s="952"/>
      <c r="DK111" s="952"/>
      <c r="DL111" s="952" t="s">
        <v>121</v>
      </c>
      <c r="DM111" s="952"/>
      <c r="DN111" s="952"/>
      <c r="DO111" s="952"/>
      <c r="DP111" s="952"/>
      <c r="DQ111" s="952" t="s">
        <v>388</v>
      </c>
      <c r="DR111" s="952"/>
      <c r="DS111" s="952"/>
      <c r="DT111" s="952"/>
      <c r="DU111" s="952"/>
      <c r="DV111" s="953" t="s">
        <v>121</v>
      </c>
      <c r="DW111" s="953"/>
      <c r="DX111" s="953"/>
      <c r="DY111" s="953"/>
      <c r="DZ111" s="954"/>
    </row>
    <row r="112" spans="1:131" s="226" customFormat="1" ht="26.25" customHeight="1">
      <c r="A112" s="984" t="s">
        <v>421</v>
      </c>
      <c r="B112" s="985"/>
      <c r="C112" s="982" t="s">
        <v>422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121</v>
      </c>
      <c r="AB112" s="991"/>
      <c r="AC112" s="991"/>
      <c r="AD112" s="991"/>
      <c r="AE112" s="992"/>
      <c r="AF112" s="993" t="s">
        <v>121</v>
      </c>
      <c r="AG112" s="991"/>
      <c r="AH112" s="991"/>
      <c r="AI112" s="991"/>
      <c r="AJ112" s="992"/>
      <c r="AK112" s="993" t="s">
        <v>388</v>
      </c>
      <c r="AL112" s="991"/>
      <c r="AM112" s="991"/>
      <c r="AN112" s="991"/>
      <c r="AO112" s="992"/>
      <c r="AP112" s="994" t="s">
        <v>121</v>
      </c>
      <c r="AQ112" s="995"/>
      <c r="AR112" s="995"/>
      <c r="AS112" s="995"/>
      <c r="AT112" s="996"/>
      <c r="AU112" s="932"/>
      <c r="AV112" s="933"/>
      <c r="AW112" s="933"/>
      <c r="AX112" s="933"/>
      <c r="AY112" s="933"/>
      <c r="AZ112" s="981" t="s">
        <v>423</v>
      </c>
      <c r="BA112" s="982"/>
      <c r="BB112" s="982"/>
      <c r="BC112" s="982"/>
      <c r="BD112" s="982"/>
      <c r="BE112" s="982"/>
      <c r="BF112" s="982"/>
      <c r="BG112" s="982"/>
      <c r="BH112" s="982"/>
      <c r="BI112" s="982"/>
      <c r="BJ112" s="982"/>
      <c r="BK112" s="982"/>
      <c r="BL112" s="982"/>
      <c r="BM112" s="982"/>
      <c r="BN112" s="982"/>
      <c r="BO112" s="982"/>
      <c r="BP112" s="983"/>
      <c r="BQ112" s="951">
        <v>4742873</v>
      </c>
      <c r="BR112" s="952"/>
      <c r="BS112" s="952"/>
      <c r="BT112" s="952"/>
      <c r="BU112" s="952"/>
      <c r="BV112" s="952">
        <v>5157206</v>
      </c>
      <c r="BW112" s="952"/>
      <c r="BX112" s="952"/>
      <c r="BY112" s="952"/>
      <c r="BZ112" s="952"/>
      <c r="CA112" s="952">
        <v>5121391</v>
      </c>
      <c r="CB112" s="952"/>
      <c r="CC112" s="952"/>
      <c r="CD112" s="952"/>
      <c r="CE112" s="952"/>
      <c r="CF112" s="946">
        <v>109.8</v>
      </c>
      <c r="CG112" s="947"/>
      <c r="CH112" s="947"/>
      <c r="CI112" s="947"/>
      <c r="CJ112" s="947"/>
      <c r="CK112" s="977"/>
      <c r="CL112" s="978"/>
      <c r="CM112" s="948" t="s">
        <v>424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388</v>
      </c>
      <c r="DH112" s="952"/>
      <c r="DI112" s="952"/>
      <c r="DJ112" s="952"/>
      <c r="DK112" s="952"/>
      <c r="DL112" s="952" t="s">
        <v>121</v>
      </c>
      <c r="DM112" s="952"/>
      <c r="DN112" s="952"/>
      <c r="DO112" s="952"/>
      <c r="DP112" s="952"/>
      <c r="DQ112" s="952" t="s">
        <v>121</v>
      </c>
      <c r="DR112" s="952"/>
      <c r="DS112" s="952"/>
      <c r="DT112" s="952"/>
      <c r="DU112" s="952"/>
      <c r="DV112" s="953" t="s">
        <v>121</v>
      </c>
      <c r="DW112" s="953"/>
      <c r="DX112" s="953"/>
      <c r="DY112" s="953"/>
      <c r="DZ112" s="954"/>
    </row>
    <row r="113" spans="1:130" s="226" customFormat="1" ht="26.25" customHeight="1">
      <c r="A113" s="986"/>
      <c r="B113" s="987"/>
      <c r="C113" s="982" t="s">
        <v>425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321956</v>
      </c>
      <c r="AB113" s="966"/>
      <c r="AC113" s="966"/>
      <c r="AD113" s="966"/>
      <c r="AE113" s="967"/>
      <c r="AF113" s="968">
        <v>358032</v>
      </c>
      <c r="AG113" s="966"/>
      <c r="AH113" s="966"/>
      <c r="AI113" s="966"/>
      <c r="AJ113" s="967"/>
      <c r="AK113" s="968">
        <v>370138</v>
      </c>
      <c r="AL113" s="966"/>
      <c r="AM113" s="966"/>
      <c r="AN113" s="966"/>
      <c r="AO113" s="967"/>
      <c r="AP113" s="969">
        <v>7.9</v>
      </c>
      <c r="AQ113" s="970"/>
      <c r="AR113" s="970"/>
      <c r="AS113" s="970"/>
      <c r="AT113" s="971"/>
      <c r="AU113" s="932"/>
      <c r="AV113" s="933"/>
      <c r="AW113" s="933"/>
      <c r="AX113" s="933"/>
      <c r="AY113" s="933"/>
      <c r="AZ113" s="981" t="s">
        <v>426</v>
      </c>
      <c r="BA113" s="982"/>
      <c r="BB113" s="982"/>
      <c r="BC113" s="982"/>
      <c r="BD113" s="982"/>
      <c r="BE113" s="982"/>
      <c r="BF113" s="982"/>
      <c r="BG113" s="982"/>
      <c r="BH113" s="982"/>
      <c r="BI113" s="982"/>
      <c r="BJ113" s="982"/>
      <c r="BK113" s="982"/>
      <c r="BL113" s="982"/>
      <c r="BM113" s="982"/>
      <c r="BN113" s="982"/>
      <c r="BO113" s="982"/>
      <c r="BP113" s="983"/>
      <c r="BQ113" s="951">
        <v>467316</v>
      </c>
      <c r="BR113" s="952"/>
      <c r="BS113" s="952"/>
      <c r="BT113" s="952"/>
      <c r="BU113" s="952"/>
      <c r="BV113" s="952">
        <v>517806</v>
      </c>
      <c r="BW113" s="952"/>
      <c r="BX113" s="952"/>
      <c r="BY113" s="952"/>
      <c r="BZ113" s="952"/>
      <c r="CA113" s="952">
        <v>530682</v>
      </c>
      <c r="CB113" s="952"/>
      <c r="CC113" s="952"/>
      <c r="CD113" s="952"/>
      <c r="CE113" s="952"/>
      <c r="CF113" s="946">
        <v>11.4</v>
      </c>
      <c r="CG113" s="947"/>
      <c r="CH113" s="947"/>
      <c r="CI113" s="947"/>
      <c r="CJ113" s="947"/>
      <c r="CK113" s="977"/>
      <c r="CL113" s="978"/>
      <c r="CM113" s="948" t="s">
        <v>427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121</v>
      </c>
      <c r="DH113" s="991"/>
      <c r="DI113" s="991"/>
      <c r="DJ113" s="991"/>
      <c r="DK113" s="992"/>
      <c r="DL113" s="993" t="s">
        <v>121</v>
      </c>
      <c r="DM113" s="991"/>
      <c r="DN113" s="991"/>
      <c r="DO113" s="991"/>
      <c r="DP113" s="992"/>
      <c r="DQ113" s="993" t="s">
        <v>121</v>
      </c>
      <c r="DR113" s="991"/>
      <c r="DS113" s="991"/>
      <c r="DT113" s="991"/>
      <c r="DU113" s="992"/>
      <c r="DV113" s="994" t="s">
        <v>121</v>
      </c>
      <c r="DW113" s="995"/>
      <c r="DX113" s="995"/>
      <c r="DY113" s="995"/>
      <c r="DZ113" s="996"/>
    </row>
    <row r="114" spans="1:130" s="226" customFormat="1" ht="26.25" customHeight="1">
      <c r="A114" s="986"/>
      <c r="B114" s="987"/>
      <c r="C114" s="982" t="s">
        <v>428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78580</v>
      </c>
      <c r="AB114" s="991"/>
      <c r="AC114" s="991"/>
      <c r="AD114" s="991"/>
      <c r="AE114" s="992"/>
      <c r="AF114" s="993">
        <v>56215</v>
      </c>
      <c r="AG114" s="991"/>
      <c r="AH114" s="991"/>
      <c r="AI114" s="991"/>
      <c r="AJ114" s="992"/>
      <c r="AK114" s="993">
        <v>59694</v>
      </c>
      <c r="AL114" s="991"/>
      <c r="AM114" s="991"/>
      <c r="AN114" s="991"/>
      <c r="AO114" s="992"/>
      <c r="AP114" s="994">
        <v>1.3</v>
      </c>
      <c r="AQ114" s="995"/>
      <c r="AR114" s="995"/>
      <c r="AS114" s="995"/>
      <c r="AT114" s="996"/>
      <c r="AU114" s="932"/>
      <c r="AV114" s="933"/>
      <c r="AW114" s="933"/>
      <c r="AX114" s="933"/>
      <c r="AY114" s="933"/>
      <c r="AZ114" s="981" t="s">
        <v>429</v>
      </c>
      <c r="BA114" s="982"/>
      <c r="BB114" s="982"/>
      <c r="BC114" s="982"/>
      <c r="BD114" s="982"/>
      <c r="BE114" s="982"/>
      <c r="BF114" s="982"/>
      <c r="BG114" s="982"/>
      <c r="BH114" s="982"/>
      <c r="BI114" s="982"/>
      <c r="BJ114" s="982"/>
      <c r="BK114" s="982"/>
      <c r="BL114" s="982"/>
      <c r="BM114" s="982"/>
      <c r="BN114" s="982"/>
      <c r="BO114" s="982"/>
      <c r="BP114" s="983"/>
      <c r="BQ114" s="951">
        <v>795943</v>
      </c>
      <c r="BR114" s="952"/>
      <c r="BS114" s="952"/>
      <c r="BT114" s="952"/>
      <c r="BU114" s="952"/>
      <c r="BV114" s="952">
        <v>753000</v>
      </c>
      <c r="BW114" s="952"/>
      <c r="BX114" s="952"/>
      <c r="BY114" s="952"/>
      <c r="BZ114" s="952"/>
      <c r="CA114" s="952">
        <v>739454</v>
      </c>
      <c r="CB114" s="952"/>
      <c r="CC114" s="952"/>
      <c r="CD114" s="952"/>
      <c r="CE114" s="952"/>
      <c r="CF114" s="946">
        <v>15.9</v>
      </c>
      <c r="CG114" s="947"/>
      <c r="CH114" s="947"/>
      <c r="CI114" s="947"/>
      <c r="CJ114" s="947"/>
      <c r="CK114" s="977"/>
      <c r="CL114" s="978"/>
      <c r="CM114" s="948" t="s">
        <v>430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121</v>
      </c>
      <c r="DH114" s="991"/>
      <c r="DI114" s="991"/>
      <c r="DJ114" s="991"/>
      <c r="DK114" s="992"/>
      <c r="DL114" s="993" t="s">
        <v>121</v>
      </c>
      <c r="DM114" s="991"/>
      <c r="DN114" s="991"/>
      <c r="DO114" s="991"/>
      <c r="DP114" s="992"/>
      <c r="DQ114" s="993" t="s">
        <v>121</v>
      </c>
      <c r="DR114" s="991"/>
      <c r="DS114" s="991"/>
      <c r="DT114" s="991"/>
      <c r="DU114" s="992"/>
      <c r="DV114" s="994" t="s">
        <v>121</v>
      </c>
      <c r="DW114" s="995"/>
      <c r="DX114" s="995"/>
      <c r="DY114" s="995"/>
      <c r="DZ114" s="996"/>
    </row>
    <row r="115" spans="1:130" s="226" customFormat="1" ht="26.25" customHeight="1">
      <c r="A115" s="986"/>
      <c r="B115" s="987"/>
      <c r="C115" s="982" t="s">
        <v>431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9974</v>
      </c>
      <c r="AB115" s="966"/>
      <c r="AC115" s="966"/>
      <c r="AD115" s="966"/>
      <c r="AE115" s="967"/>
      <c r="AF115" s="968">
        <v>5015</v>
      </c>
      <c r="AG115" s="966"/>
      <c r="AH115" s="966"/>
      <c r="AI115" s="966"/>
      <c r="AJ115" s="967"/>
      <c r="AK115" s="968">
        <v>2266</v>
      </c>
      <c r="AL115" s="966"/>
      <c r="AM115" s="966"/>
      <c r="AN115" s="966"/>
      <c r="AO115" s="967"/>
      <c r="AP115" s="969">
        <v>0</v>
      </c>
      <c r="AQ115" s="970"/>
      <c r="AR115" s="970"/>
      <c r="AS115" s="970"/>
      <c r="AT115" s="971"/>
      <c r="AU115" s="932"/>
      <c r="AV115" s="933"/>
      <c r="AW115" s="933"/>
      <c r="AX115" s="933"/>
      <c r="AY115" s="933"/>
      <c r="AZ115" s="981" t="s">
        <v>432</v>
      </c>
      <c r="BA115" s="982"/>
      <c r="BB115" s="982"/>
      <c r="BC115" s="982"/>
      <c r="BD115" s="982"/>
      <c r="BE115" s="982"/>
      <c r="BF115" s="982"/>
      <c r="BG115" s="982"/>
      <c r="BH115" s="982"/>
      <c r="BI115" s="982"/>
      <c r="BJ115" s="982"/>
      <c r="BK115" s="982"/>
      <c r="BL115" s="982"/>
      <c r="BM115" s="982"/>
      <c r="BN115" s="982"/>
      <c r="BO115" s="982"/>
      <c r="BP115" s="983"/>
      <c r="BQ115" s="951" t="s">
        <v>121</v>
      </c>
      <c r="BR115" s="952"/>
      <c r="BS115" s="952"/>
      <c r="BT115" s="952"/>
      <c r="BU115" s="952"/>
      <c r="BV115" s="952" t="s">
        <v>121</v>
      </c>
      <c r="BW115" s="952"/>
      <c r="BX115" s="952"/>
      <c r="BY115" s="952"/>
      <c r="BZ115" s="952"/>
      <c r="CA115" s="952" t="s">
        <v>121</v>
      </c>
      <c r="CB115" s="952"/>
      <c r="CC115" s="952"/>
      <c r="CD115" s="952"/>
      <c r="CE115" s="952"/>
      <c r="CF115" s="946" t="s">
        <v>121</v>
      </c>
      <c r="CG115" s="947"/>
      <c r="CH115" s="947"/>
      <c r="CI115" s="947"/>
      <c r="CJ115" s="947"/>
      <c r="CK115" s="977"/>
      <c r="CL115" s="978"/>
      <c r="CM115" s="981" t="s">
        <v>433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349028</v>
      </c>
      <c r="DH115" s="991"/>
      <c r="DI115" s="991"/>
      <c r="DJ115" s="991"/>
      <c r="DK115" s="992"/>
      <c r="DL115" s="993">
        <v>297437</v>
      </c>
      <c r="DM115" s="991"/>
      <c r="DN115" s="991"/>
      <c r="DO115" s="991"/>
      <c r="DP115" s="992"/>
      <c r="DQ115" s="993">
        <v>187812</v>
      </c>
      <c r="DR115" s="991"/>
      <c r="DS115" s="991"/>
      <c r="DT115" s="991"/>
      <c r="DU115" s="992"/>
      <c r="DV115" s="994">
        <v>4</v>
      </c>
      <c r="DW115" s="995"/>
      <c r="DX115" s="995"/>
      <c r="DY115" s="995"/>
      <c r="DZ115" s="996"/>
    </row>
    <row r="116" spans="1:130" s="226" customFormat="1" ht="26.25" customHeight="1">
      <c r="A116" s="988"/>
      <c r="B116" s="989"/>
      <c r="C116" s="997" t="s">
        <v>434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121</v>
      </c>
      <c r="AB116" s="991"/>
      <c r="AC116" s="991"/>
      <c r="AD116" s="991"/>
      <c r="AE116" s="992"/>
      <c r="AF116" s="993" t="s">
        <v>121</v>
      </c>
      <c r="AG116" s="991"/>
      <c r="AH116" s="991"/>
      <c r="AI116" s="991"/>
      <c r="AJ116" s="992"/>
      <c r="AK116" s="993" t="s">
        <v>121</v>
      </c>
      <c r="AL116" s="991"/>
      <c r="AM116" s="991"/>
      <c r="AN116" s="991"/>
      <c r="AO116" s="992"/>
      <c r="AP116" s="994" t="s">
        <v>121</v>
      </c>
      <c r="AQ116" s="995"/>
      <c r="AR116" s="995"/>
      <c r="AS116" s="995"/>
      <c r="AT116" s="996"/>
      <c r="AU116" s="932"/>
      <c r="AV116" s="933"/>
      <c r="AW116" s="933"/>
      <c r="AX116" s="933"/>
      <c r="AY116" s="933"/>
      <c r="AZ116" s="999" t="s">
        <v>435</v>
      </c>
      <c r="BA116" s="1000"/>
      <c r="BB116" s="1000"/>
      <c r="BC116" s="1000"/>
      <c r="BD116" s="1000"/>
      <c r="BE116" s="1000"/>
      <c r="BF116" s="1000"/>
      <c r="BG116" s="1000"/>
      <c r="BH116" s="1000"/>
      <c r="BI116" s="1000"/>
      <c r="BJ116" s="1000"/>
      <c r="BK116" s="1000"/>
      <c r="BL116" s="1000"/>
      <c r="BM116" s="1000"/>
      <c r="BN116" s="1000"/>
      <c r="BO116" s="1000"/>
      <c r="BP116" s="1001"/>
      <c r="BQ116" s="951" t="s">
        <v>121</v>
      </c>
      <c r="BR116" s="952"/>
      <c r="BS116" s="952"/>
      <c r="BT116" s="952"/>
      <c r="BU116" s="952"/>
      <c r="BV116" s="952" t="s">
        <v>121</v>
      </c>
      <c r="BW116" s="952"/>
      <c r="BX116" s="952"/>
      <c r="BY116" s="952"/>
      <c r="BZ116" s="952"/>
      <c r="CA116" s="952" t="s">
        <v>121</v>
      </c>
      <c r="CB116" s="952"/>
      <c r="CC116" s="952"/>
      <c r="CD116" s="952"/>
      <c r="CE116" s="952"/>
      <c r="CF116" s="946" t="s">
        <v>121</v>
      </c>
      <c r="CG116" s="947"/>
      <c r="CH116" s="947"/>
      <c r="CI116" s="947"/>
      <c r="CJ116" s="947"/>
      <c r="CK116" s="977"/>
      <c r="CL116" s="978"/>
      <c r="CM116" s="948" t="s">
        <v>436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11161</v>
      </c>
      <c r="DH116" s="991"/>
      <c r="DI116" s="991"/>
      <c r="DJ116" s="991"/>
      <c r="DK116" s="992"/>
      <c r="DL116" s="993">
        <v>8861</v>
      </c>
      <c r="DM116" s="991"/>
      <c r="DN116" s="991"/>
      <c r="DO116" s="991"/>
      <c r="DP116" s="992"/>
      <c r="DQ116" s="993">
        <v>6595</v>
      </c>
      <c r="DR116" s="991"/>
      <c r="DS116" s="991"/>
      <c r="DT116" s="991"/>
      <c r="DU116" s="992"/>
      <c r="DV116" s="994">
        <v>0.1</v>
      </c>
      <c r="DW116" s="995"/>
      <c r="DX116" s="995"/>
      <c r="DY116" s="995"/>
      <c r="DZ116" s="996"/>
    </row>
    <row r="117" spans="1:130" s="226" customFormat="1" ht="26.25" customHeight="1">
      <c r="A117" s="936" t="s">
        <v>176</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437</v>
      </c>
      <c r="Z117" s="918"/>
      <c r="AA117" s="1008">
        <v>1068195</v>
      </c>
      <c r="AB117" s="1009"/>
      <c r="AC117" s="1009"/>
      <c r="AD117" s="1009"/>
      <c r="AE117" s="1010"/>
      <c r="AF117" s="1011">
        <v>1084225</v>
      </c>
      <c r="AG117" s="1009"/>
      <c r="AH117" s="1009"/>
      <c r="AI117" s="1009"/>
      <c r="AJ117" s="1010"/>
      <c r="AK117" s="1011">
        <v>1122288</v>
      </c>
      <c r="AL117" s="1009"/>
      <c r="AM117" s="1009"/>
      <c r="AN117" s="1009"/>
      <c r="AO117" s="1010"/>
      <c r="AP117" s="1012"/>
      <c r="AQ117" s="1013"/>
      <c r="AR117" s="1013"/>
      <c r="AS117" s="1013"/>
      <c r="AT117" s="1014"/>
      <c r="AU117" s="932"/>
      <c r="AV117" s="933"/>
      <c r="AW117" s="933"/>
      <c r="AX117" s="933"/>
      <c r="AY117" s="933"/>
      <c r="AZ117" s="999" t="s">
        <v>438</v>
      </c>
      <c r="BA117" s="1000"/>
      <c r="BB117" s="1000"/>
      <c r="BC117" s="1000"/>
      <c r="BD117" s="1000"/>
      <c r="BE117" s="1000"/>
      <c r="BF117" s="1000"/>
      <c r="BG117" s="1000"/>
      <c r="BH117" s="1000"/>
      <c r="BI117" s="1000"/>
      <c r="BJ117" s="1000"/>
      <c r="BK117" s="1000"/>
      <c r="BL117" s="1000"/>
      <c r="BM117" s="1000"/>
      <c r="BN117" s="1000"/>
      <c r="BO117" s="1000"/>
      <c r="BP117" s="1001"/>
      <c r="BQ117" s="951" t="s">
        <v>121</v>
      </c>
      <c r="BR117" s="952"/>
      <c r="BS117" s="952"/>
      <c r="BT117" s="952"/>
      <c r="BU117" s="952"/>
      <c r="BV117" s="952" t="s">
        <v>121</v>
      </c>
      <c r="BW117" s="952"/>
      <c r="BX117" s="952"/>
      <c r="BY117" s="952"/>
      <c r="BZ117" s="952"/>
      <c r="CA117" s="952" t="s">
        <v>121</v>
      </c>
      <c r="CB117" s="952"/>
      <c r="CC117" s="952"/>
      <c r="CD117" s="952"/>
      <c r="CE117" s="952"/>
      <c r="CF117" s="946" t="s">
        <v>121</v>
      </c>
      <c r="CG117" s="947"/>
      <c r="CH117" s="947"/>
      <c r="CI117" s="947"/>
      <c r="CJ117" s="947"/>
      <c r="CK117" s="977"/>
      <c r="CL117" s="978"/>
      <c r="CM117" s="948" t="s">
        <v>439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388</v>
      </c>
      <c r="DH117" s="991"/>
      <c r="DI117" s="991"/>
      <c r="DJ117" s="991"/>
      <c r="DK117" s="992"/>
      <c r="DL117" s="993" t="s">
        <v>121</v>
      </c>
      <c r="DM117" s="991"/>
      <c r="DN117" s="991"/>
      <c r="DO117" s="991"/>
      <c r="DP117" s="992"/>
      <c r="DQ117" s="993" t="s">
        <v>121</v>
      </c>
      <c r="DR117" s="991"/>
      <c r="DS117" s="991"/>
      <c r="DT117" s="991"/>
      <c r="DU117" s="992"/>
      <c r="DV117" s="994" t="s">
        <v>121</v>
      </c>
      <c r="DW117" s="995"/>
      <c r="DX117" s="995"/>
      <c r="DY117" s="995"/>
      <c r="DZ117" s="996"/>
    </row>
    <row r="118" spans="1:130" s="226" customFormat="1" ht="26.25" customHeight="1">
      <c r="A118" s="936" t="s">
        <v>413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411</v>
      </c>
      <c r="AB118" s="917"/>
      <c r="AC118" s="917"/>
      <c r="AD118" s="917"/>
      <c r="AE118" s="918"/>
      <c r="AF118" s="916" t="s">
        <v>293</v>
      </c>
      <c r="AG118" s="917"/>
      <c r="AH118" s="917"/>
      <c r="AI118" s="917"/>
      <c r="AJ118" s="918"/>
      <c r="AK118" s="916" t="s">
        <v>292</v>
      </c>
      <c r="AL118" s="917"/>
      <c r="AM118" s="917"/>
      <c r="AN118" s="917"/>
      <c r="AO118" s="918"/>
      <c r="AP118" s="1003" t="s">
        <v>412</v>
      </c>
      <c r="AQ118" s="1004"/>
      <c r="AR118" s="1004"/>
      <c r="AS118" s="1004"/>
      <c r="AT118" s="1005"/>
      <c r="AU118" s="932"/>
      <c r="AV118" s="933"/>
      <c r="AW118" s="933"/>
      <c r="AX118" s="933"/>
      <c r="AY118" s="933"/>
      <c r="AZ118" s="1006" t="s">
        <v>440</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121</v>
      </c>
      <c r="CB118" s="1030"/>
      <c r="CC118" s="1030"/>
      <c r="CD118" s="1030"/>
      <c r="CE118" s="1030"/>
      <c r="CF118" s="946" t="s">
        <v>121</v>
      </c>
      <c r="CG118" s="947"/>
      <c r="CH118" s="947"/>
      <c r="CI118" s="947"/>
      <c r="CJ118" s="947"/>
      <c r="CK118" s="977"/>
      <c r="CL118" s="978"/>
      <c r="CM118" s="948" t="s">
        <v>441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121</v>
      </c>
      <c r="DH118" s="991"/>
      <c r="DI118" s="991"/>
      <c r="DJ118" s="991"/>
      <c r="DK118" s="992"/>
      <c r="DL118" s="993" t="s">
        <v>121</v>
      </c>
      <c r="DM118" s="991"/>
      <c r="DN118" s="991"/>
      <c r="DO118" s="991"/>
      <c r="DP118" s="992"/>
      <c r="DQ118" s="993" t="s">
        <v>121</v>
      </c>
      <c r="DR118" s="991"/>
      <c r="DS118" s="991"/>
      <c r="DT118" s="991"/>
      <c r="DU118" s="992"/>
      <c r="DV118" s="994" t="s">
        <v>121</v>
      </c>
      <c r="DW118" s="995"/>
      <c r="DX118" s="995"/>
      <c r="DY118" s="995"/>
      <c r="DZ118" s="996"/>
    </row>
    <row r="119" spans="1:130" s="226" customFormat="1" ht="26.25" customHeight="1">
      <c r="A119" s="1090" t="s">
        <v>416</v>
      </c>
      <c r="B119" s="976"/>
      <c r="C119" s="955" t="s">
        <v>417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121</v>
      </c>
      <c r="AB119" s="924"/>
      <c r="AC119" s="924"/>
      <c r="AD119" s="924"/>
      <c r="AE119" s="925"/>
      <c r="AF119" s="926" t="s">
        <v>121</v>
      </c>
      <c r="AG119" s="924"/>
      <c r="AH119" s="924"/>
      <c r="AI119" s="924"/>
      <c r="AJ119" s="925"/>
      <c r="AK119" s="926" t="s">
        <v>121</v>
      </c>
      <c r="AL119" s="924"/>
      <c r="AM119" s="924"/>
      <c r="AN119" s="924"/>
      <c r="AO119" s="925"/>
      <c r="AP119" s="927" t="s">
        <v>388</v>
      </c>
      <c r="AQ119" s="928"/>
      <c r="AR119" s="928"/>
      <c r="AS119" s="928"/>
      <c r="AT119" s="929"/>
      <c r="AU119" s="934"/>
      <c r="AV119" s="935"/>
      <c r="AW119" s="935"/>
      <c r="AX119" s="935"/>
      <c r="AY119" s="935"/>
      <c r="AZ119" s="257" t="s">
        <v>176</v>
      </c>
      <c r="BA119" s="257"/>
      <c r="BB119" s="257"/>
      <c r="BC119" s="257"/>
      <c r="BD119" s="257"/>
      <c r="BE119" s="257"/>
      <c r="BF119" s="257"/>
      <c r="BG119" s="257"/>
      <c r="BH119" s="257"/>
      <c r="BI119" s="257"/>
      <c r="BJ119" s="257"/>
      <c r="BK119" s="257"/>
      <c r="BL119" s="257"/>
      <c r="BM119" s="257"/>
      <c r="BN119" s="257"/>
      <c r="BO119" s="1007" t="s">
        <v>442</v>
      </c>
      <c r="BP119" s="1038"/>
      <c r="BQ119" s="1029">
        <v>13724828</v>
      </c>
      <c r="BR119" s="1030"/>
      <c r="BS119" s="1030"/>
      <c r="BT119" s="1030"/>
      <c r="BU119" s="1030"/>
      <c r="BV119" s="1030">
        <v>14817629</v>
      </c>
      <c r="BW119" s="1030"/>
      <c r="BX119" s="1030"/>
      <c r="BY119" s="1030"/>
      <c r="BZ119" s="1030"/>
      <c r="CA119" s="1030">
        <v>14885464</v>
      </c>
      <c r="CB119" s="1030"/>
      <c r="CC119" s="1030"/>
      <c r="CD119" s="1030"/>
      <c r="CE119" s="1030"/>
      <c r="CF119" s="1031"/>
      <c r="CG119" s="1032"/>
      <c r="CH119" s="1032"/>
      <c r="CI119" s="1032"/>
      <c r="CJ119" s="1033"/>
      <c r="CK119" s="979"/>
      <c r="CL119" s="980"/>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2717</v>
      </c>
      <c r="DH119" s="1016"/>
      <c r="DI119" s="1016"/>
      <c r="DJ119" s="1016"/>
      <c r="DK119" s="1017"/>
      <c r="DL119" s="1015" t="s">
        <v>388</v>
      </c>
      <c r="DM119" s="1016"/>
      <c r="DN119" s="1016"/>
      <c r="DO119" s="1016"/>
      <c r="DP119" s="1017"/>
      <c r="DQ119" s="1015" t="s">
        <v>121</v>
      </c>
      <c r="DR119" s="1016"/>
      <c r="DS119" s="1016"/>
      <c r="DT119" s="1016"/>
      <c r="DU119" s="1017"/>
      <c r="DV119" s="1018" t="s">
        <v>121</v>
      </c>
      <c r="DW119" s="1019"/>
      <c r="DX119" s="1019"/>
      <c r="DY119" s="1019"/>
      <c r="DZ119" s="1020"/>
    </row>
    <row r="120" spans="1:130" s="226" customFormat="1" ht="26.25" customHeight="1">
      <c r="A120" s="1091"/>
      <c r="B120" s="978"/>
      <c r="C120" s="948" t="s">
        <v>420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121</v>
      </c>
      <c r="AG120" s="991"/>
      <c r="AH120" s="991"/>
      <c r="AI120" s="991"/>
      <c r="AJ120" s="992"/>
      <c r="AK120" s="993" t="s">
        <v>388</v>
      </c>
      <c r="AL120" s="991"/>
      <c r="AM120" s="991"/>
      <c r="AN120" s="991"/>
      <c r="AO120" s="992"/>
      <c r="AP120" s="994" t="s">
        <v>388</v>
      </c>
      <c r="AQ120" s="995"/>
      <c r="AR120" s="995"/>
      <c r="AS120" s="995"/>
      <c r="AT120" s="996"/>
      <c r="AU120" s="1021" t="s">
        <v>444</v>
      </c>
      <c r="AV120" s="1022"/>
      <c r="AW120" s="1022"/>
      <c r="AX120" s="1022"/>
      <c r="AY120" s="1023"/>
      <c r="AZ120" s="972" t="s">
        <v>445</v>
      </c>
      <c r="BA120" s="921"/>
      <c r="BB120" s="921"/>
      <c r="BC120" s="921"/>
      <c r="BD120" s="921"/>
      <c r="BE120" s="921"/>
      <c r="BF120" s="921"/>
      <c r="BG120" s="921"/>
      <c r="BH120" s="921"/>
      <c r="BI120" s="921"/>
      <c r="BJ120" s="921"/>
      <c r="BK120" s="921"/>
      <c r="BL120" s="921"/>
      <c r="BM120" s="921"/>
      <c r="BN120" s="921"/>
      <c r="BO120" s="921"/>
      <c r="BP120" s="922"/>
      <c r="BQ120" s="958">
        <v>2229429</v>
      </c>
      <c r="BR120" s="959"/>
      <c r="BS120" s="959"/>
      <c r="BT120" s="959"/>
      <c r="BU120" s="959"/>
      <c r="BV120" s="959">
        <v>2283082</v>
      </c>
      <c r="BW120" s="959"/>
      <c r="BX120" s="959"/>
      <c r="BY120" s="959"/>
      <c r="BZ120" s="959"/>
      <c r="CA120" s="959">
        <v>3044110</v>
      </c>
      <c r="CB120" s="959"/>
      <c r="CC120" s="959"/>
      <c r="CD120" s="959"/>
      <c r="CE120" s="959"/>
      <c r="CF120" s="973">
        <v>65.3</v>
      </c>
      <c r="CG120" s="974"/>
      <c r="CH120" s="974"/>
      <c r="CI120" s="974"/>
      <c r="CJ120" s="974"/>
      <c r="CK120" s="1039" t="s">
        <v>446</v>
      </c>
      <c r="CL120" s="1040"/>
      <c r="CM120" s="1040"/>
      <c r="CN120" s="1040"/>
      <c r="CO120" s="1041"/>
      <c r="CP120" s="1047" t="s">
        <v>447</v>
      </c>
      <c r="CQ120" s="1048"/>
      <c r="CR120" s="1048"/>
      <c r="CS120" s="1048"/>
      <c r="CT120" s="1048"/>
      <c r="CU120" s="1048"/>
      <c r="CV120" s="1048"/>
      <c r="CW120" s="1048"/>
      <c r="CX120" s="1048"/>
      <c r="CY120" s="1048"/>
      <c r="CZ120" s="1048"/>
      <c r="DA120" s="1048"/>
      <c r="DB120" s="1048"/>
      <c r="DC120" s="1048"/>
      <c r="DD120" s="1048"/>
      <c r="DE120" s="1048"/>
      <c r="DF120" s="1049"/>
      <c r="DG120" s="958">
        <v>2818816</v>
      </c>
      <c r="DH120" s="959"/>
      <c r="DI120" s="959"/>
      <c r="DJ120" s="959"/>
      <c r="DK120" s="959"/>
      <c r="DL120" s="959">
        <v>3349001</v>
      </c>
      <c r="DM120" s="959"/>
      <c r="DN120" s="959"/>
      <c r="DO120" s="959"/>
      <c r="DP120" s="959"/>
      <c r="DQ120" s="959">
        <v>3436669</v>
      </c>
      <c r="DR120" s="959"/>
      <c r="DS120" s="959"/>
      <c r="DT120" s="959"/>
      <c r="DU120" s="959"/>
      <c r="DV120" s="960">
        <v>73.7</v>
      </c>
      <c r="DW120" s="960"/>
      <c r="DX120" s="960"/>
      <c r="DY120" s="960"/>
      <c r="DZ120" s="961"/>
    </row>
    <row r="121" spans="1:130" s="226" customFormat="1" ht="26.25" customHeight="1">
      <c r="A121" s="1091"/>
      <c r="B121" s="978"/>
      <c r="C121" s="999" t="s">
        <v>448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121</v>
      </c>
      <c r="AB121" s="991"/>
      <c r="AC121" s="991"/>
      <c r="AD121" s="991"/>
      <c r="AE121" s="992"/>
      <c r="AF121" s="993" t="s">
        <v>121</v>
      </c>
      <c r="AG121" s="991"/>
      <c r="AH121" s="991"/>
      <c r="AI121" s="991"/>
      <c r="AJ121" s="992"/>
      <c r="AK121" s="993" t="s">
        <v>388</v>
      </c>
      <c r="AL121" s="991"/>
      <c r="AM121" s="991"/>
      <c r="AN121" s="991"/>
      <c r="AO121" s="992"/>
      <c r="AP121" s="994" t="s">
        <v>121</v>
      </c>
      <c r="AQ121" s="995"/>
      <c r="AR121" s="995"/>
      <c r="AS121" s="995"/>
      <c r="AT121" s="996"/>
      <c r="AU121" s="1024"/>
      <c r="AV121" s="1025"/>
      <c r="AW121" s="1025"/>
      <c r="AX121" s="1025"/>
      <c r="AY121" s="1026"/>
      <c r="AZ121" s="981" t="s">
        <v>449</v>
      </c>
      <c r="BA121" s="982"/>
      <c r="BB121" s="982"/>
      <c r="BC121" s="982"/>
      <c r="BD121" s="982"/>
      <c r="BE121" s="982"/>
      <c r="BF121" s="982"/>
      <c r="BG121" s="982"/>
      <c r="BH121" s="982"/>
      <c r="BI121" s="982"/>
      <c r="BJ121" s="982"/>
      <c r="BK121" s="982"/>
      <c r="BL121" s="982"/>
      <c r="BM121" s="982"/>
      <c r="BN121" s="982"/>
      <c r="BO121" s="982"/>
      <c r="BP121" s="983"/>
      <c r="BQ121" s="951">
        <v>34616</v>
      </c>
      <c r="BR121" s="952"/>
      <c r="BS121" s="952"/>
      <c r="BT121" s="952"/>
      <c r="BU121" s="952"/>
      <c r="BV121" s="952">
        <v>19765</v>
      </c>
      <c r="BW121" s="952"/>
      <c r="BX121" s="952"/>
      <c r="BY121" s="952"/>
      <c r="BZ121" s="952"/>
      <c r="CA121" s="952">
        <v>5559</v>
      </c>
      <c r="CB121" s="952"/>
      <c r="CC121" s="952"/>
      <c r="CD121" s="952"/>
      <c r="CE121" s="952"/>
      <c r="CF121" s="946">
        <v>0.1</v>
      </c>
      <c r="CG121" s="947"/>
      <c r="CH121" s="947"/>
      <c r="CI121" s="947"/>
      <c r="CJ121" s="947"/>
      <c r="CK121" s="1042"/>
      <c r="CL121" s="1043"/>
      <c r="CM121" s="1043"/>
      <c r="CN121" s="1043"/>
      <c r="CO121" s="1044"/>
      <c r="CP121" s="1052" t="s">
        <v>450</v>
      </c>
      <c r="CQ121" s="1053"/>
      <c r="CR121" s="1053"/>
      <c r="CS121" s="1053"/>
      <c r="CT121" s="1053"/>
      <c r="CU121" s="1053"/>
      <c r="CV121" s="1053"/>
      <c r="CW121" s="1053"/>
      <c r="CX121" s="1053"/>
      <c r="CY121" s="1053"/>
      <c r="CZ121" s="1053"/>
      <c r="DA121" s="1053"/>
      <c r="DB121" s="1053"/>
      <c r="DC121" s="1053"/>
      <c r="DD121" s="1053"/>
      <c r="DE121" s="1053"/>
      <c r="DF121" s="1054"/>
      <c r="DG121" s="951">
        <v>1881486</v>
      </c>
      <c r="DH121" s="952"/>
      <c r="DI121" s="952"/>
      <c r="DJ121" s="952"/>
      <c r="DK121" s="952"/>
      <c r="DL121" s="952">
        <v>1775672</v>
      </c>
      <c r="DM121" s="952"/>
      <c r="DN121" s="952"/>
      <c r="DO121" s="952"/>
      <c r="DP121" s="952"/>
      <c r="DQ121" s="952">
        <v>1665033</v>
      </c>
      <c r="DR121" s="952"/>
      <c r="DS121" s="952"/>
      <c r="DT121" s="952"/>
      <c r="DU121" s="952"/>
      <c r="DV121" s="953">
        <v>35.700000000000003</v>
      </c>
      <c r="DW121" s="953"/>
      <c r="DX121" s="953"/>
      <c r="DY121" s="953"/>
      <c r="DZ121" s="954"/>
    </row>
    <row r="122" spans="1:130" s="226" customFormat="1" ht="26.25" customHeight="1">
      <c r="A122" s="1091"/>
      <c r="B122" s="978"/>
      <c r="C122" s="948" t="s">
        <v>430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388</v>
      </c>
      <c r="AL122" s="991"/>
      <c r="AM122" s="991"/>
      <c r="AN122" s="991"/>
      <c r="AO122" s="992"/>
      <c r="AP122" s="994" t="s">
        <v>121</v>
      </c>
      <c r="AQ122" s="995"/>
      <c r="AR122" s="995"/>
      <c r="AS122" s="995"/>
      <c r="AT122" s="996"/>
      <c r="AU122" s="1024"/>
      <c r="AV122" s="1025"/>
      <c r="AW122" s="1025"/>
      <c r="AX122" s="1025"/>
      <c r="AY122" s="1026"/>
      <c r="AZ122" s="1006" t="s">
        <v>451</v>
      </c>
      <c r="BA122" s="997"/>
      <c r="BB122" s="997"/>
      <c r="BC122" s="997"/>
      <c r="BD122" s="997"/>
      <c r="BE122" s="997"/>
      <c r="BF122" s="997"/>
      <c r="BG122" s="997"/>
      <c r="BH122" s="997"/>
      <c r="BI122" s="997"/>
      <c r="BJ122" s="997"/>
      <c r="BK122" s="997"/>
      <c r="BL122" s="997"/>
      <c r="BM122" s="997"/>
      <c r="BN122" s="997"/>
      <c r="BO122" s="997"/>
      <c r="BP122" s="998"/>
      <c r="BQ122" s="1029">
        <v>8872618</v>
      </c>
      <c r="BR122" s="1030"/>
      <c r="BS122" s="1030"/>
      <c r="BT122" s="1030"/>
      <c r="BU122" s="1030"/>
      <c r="BV122" s="1030">
        <v>8846152</v>
      </c>
      <c r="BW122" s="1030"/>
      <c r="BX122" s="1030"/>
      <c r="BY122" s="1030"/>
      <c r="BZ122" s="1030"/>
      <c r="CA122" s="1030">
        <v>8579514</v>
      </c>
      <c r="CB122" s="1030"/>
      <c r="CC122" s="1030"/>
      <c r="CD122" s="1030"/>
      <c r="CE122" s="1030"/>
      <c r="CF122" s="1050">
        <v>184</v>
      </c>
      <c r="CG122" s="1051"/>
      <c r="CH122" s="1051"/>
      <c r="CI122" s="1051"/>
      <c r="CJ122" s="1051"/>
      <c r="CK122" s="1042"/>
      <c r="CL122" s="1043"/>
      <c r="CM122" s="1043"/>
      <c r="CN122" s="1043"/>
      <c r="CO122" s="1044"/>
      <c r="CP122" s="1052" t="s">
        <v>389</v>
      </c>
      <c r="CQ122" s="1053"/>
      <c r="CR122" s="1053"/>
      <c r="CS122" s="1053"/>
      <c r="CT122" s="1053"/>
      <c r="CU122" s="1053"/>
      <c r="CV122" s="1053"/>
      <c r="CW122" s="1053"/>
      <c r="CX122" s="1053"/>
      <c r="CY122" s="1053"/>
      <c r="CZ122" s="1053"/>
      <c r="DA122" s="1053"/>
      <c r="DB122" s="1053"/>
      <c r="DC122" s="1053"/>
      <c r="DD122" s="1053"/>
      <c r="DE122" s="1053"/>
      <c r="DF122" s="1054"/>
      <c r="DG122" s="951">
        <v>42571</v>
      </c>
      <c r="DH122" s="952"/>
      <c r="DI122" s="952"/>
      <c r="DJ122" s="952"/>
      <c r="DK122" s="952"/>
      <c r="DL122" s="952">
        <v>32533</v>
      </c>
      <c r="DM122" s="952"/>
      <c r="DN122" s="952"/>
      <c r="DO122" s="952"/>
      <c r="DP122" s="952"/>
      <c r="DQ122" s="952">
        <v>19689</v>
      </c>
      <c r="DR122" s="952"/>
      <c r="DS122" s="952"/>
      <c r="DT122" s="952"/>
      <c r="DU122" s="952"/>
      <c r="DV122" s="953">
        <v>0.4</v>
      </c>
      <c r="DW122" s="953"/>
      <c r="DX122" s="953"/>
      <c r="DY122" s="953"/>
      <c r="DZ122" s="954"/>
    </row>
    <row r="123" spans="1:130" s="226" customFormat="1" ht="26.25" customHeight="1">
      <c r="A123" s="1091"/>
      <c r="B123" s="978"/>
      <c r="C123" s="948" t="s">
        <v>436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2334</v>
      </c>
      <c r="AB123" s="991"/>
      <c r="AC123" s="991"/>
      <c r="AD123" s="991"/>
      <c r="AE123" s="992"/>
      <c r="AF123" s="993">
        <v>2300</v>
      </c>
      <c r="AG123" s="991"/>
      <c r="AH123" s="991"/>
      <c r="AI123" s="991"/>
      <c r="AJ123" s="992"/>
      <c r="AK123" s="993">
        <v>2266</v>
      </c>
      <c r="AL123" s="991"/>
      <c r="AM123" s="991"/>
      <c r="AN123" s="991"/>
      <c r="AO123" s="992"/>
      <c r="AP123" s="994">
        <v>0</v>
      </c>
      <c r="AQ123" s="995"/>
      <c r="AR123" s="995"/>
      <c r="AS123" s="995"/>
      <c r="AT123" s="996"/>
      <c r="AU123" s="1027"/>
      <c r="AV123" s="1028"/>
      <c r="AW123" s="1028"/>
      <c r="AX123" s="1028"/>
      <c r="AY123" s="1028"/>
      <c r="AZ123" s="257" t="s">
        <v>176</v>
      </c>
      <c r="BA123" s="257"/>
      <c r="BB123" s="257"/>
      <c r="BC123" s="257"/>
      <c r="BD123" s="257"/>
      <c r="BE123" s="257"/>
      <c r="BF123" s="257"/>
      <c r="BG123" s="257"/>
      <c r="BH123" s="257"/>
      <c r="BI123" s="257"/>
      <c r="BJ123" s="257"/>
      <c r="BK123" s="257"/>
      <c r="BL123" s="257"/>
      <c r="BM123" s="257"/>
      <c r="BN123" s="257"/>
      <c r="BO123" s="1007" t="s">
        <v>452</v>
      </c>
      <c r="BP123" s="1038"/>
      <c r="BQ123" s="1097">
        <v>11136663</v>
      </c>
      <c r="BR123" s="1098"/>
      <c r="BS123" s="1098"/>
      <c r="BT123" s="1098"/>
      <c r="BU123" s="1098"/>
      <c r="BV123" s="1098">
        <v>11148999</v>
      </c>
      <c r="BW123" s="1098"/>
      <c r="BX123" s="1098"/>
      <c r="BY123" s="1098"/>
      <c r="BZ123" s="1098"/>
      <c r="CA123" s="1098">
        <v>11629183</v>
      </c>
      <c r="CB123" s="1098"/>
      <c r="CC123" s="1098"/>
      <c r="CD123" s="1098"/>
      <c r="CE123" s="1098"/>
      <c r="CF123" s="1031"/>
      <c r="CG123" s="1032"/>
      <c r="CH123" s="1032"/>
      <c r="CI123" s="1032"/>
      <c r="CJ123" s="1033"/>
      <c r="CK123" s="1042"/>
      <c r="CL123" s="1043"/>
      <c r="CM123" s="1043"/>
      <c r="CN123" s="1043"/>
      <c r="CO123" s="1044"/>
      <c r="CP123" s="1052" t="s">
        <v>395</v>
      </c>
      <c r="CQ123" s="1053"/>
      <c r="CR123" s="1053"/>
      <c r="CS123" s="1053"/>
      <c r="CT123" s="1053"/>
      <c r="CU123" s="1053"/>
      <c r="CV123" s="1053"/>
      <c r="CW123" s="1053"/>
      <c r="CX123" s="1053"/>
      <c r="CY123" s="1053"/>
      <c r="CZ123" s="1053"/>
      <c r="DA123" s="1053"/>
      <c r="DB123" s="1053"/>
      <c r="DC123" s="1053"/>
      <c r="DD123" s="1053"/>
      <c r="DE123" s="1053"/>
      <c r="DF123" s="1054"/>
      <c r="DG123" s="990" t="s">
        <v>121</v>
      </c>
      <c r="DH123" s="991"/>
      <c r="DI123" s="991"/>
      <c r="DJ123" s="991"/>
      <c r="DK123" s="992"/>
      <c r="DL123" s="993" t="s">
        <v>121</v>
      </c>
      <c r="DM123" s="991"/>
      <c r="DN123" s="991"/>
      <c r="DO123" s="991"/>
      <c r="DP123" s="992"/>
      <c r="DQ123" s="993" t="s">
        <v>121</v>
      </c>
      <c r="DR123" s="991"/>
      <c r="DS123" s="991"/>
      <c r="DT123" s="991"/>
      <c r="DU123" s="992"/>
      <c r="DV123" s="994" t="s">
        <v>388</v>
      </c>
      <c r="DW123" s="995"/>
      <c r="DX123" s="995"/>
      <c r="DY123" s="995"/>
      <c r="DZ123" s="996"/>
    </row>
    <row r="124" spans="1:130" s="226" customFormat="1" ht="26.25" customHeight="1" thickBot="1">
      <c r="A124" s="1091"/>
      <c r="B124" s="978"/>
      <c r="C124" s="948" t="s">
        <v>439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121</v>
      </c>
      <c r="AB124" s="991"/>
      <c r="AC124" s="991"/>
      <c r="AD124" s="991"/>
      <c r="AE124" s="992"/>
      <c r="AF124" s="993" t="s">
        <v>121</v>
      </c>
      <c r="AG124" s="991"/>
      <c r="AH124" s="991"/>
      <c r="AI124" s="991"/>
      <c r="AJ124" s="992"/>
      <c r="AK124" s="993" t="s">
        <v>121</v>
      </c>
      <c r="AL124" s="991"/>
      <c r="AM124" s="991"/>
      <c r="AN124" s="991"/>
      <c r="AO124" s="992"/>
      <c r="AP124" s="994" t="s">
        <v>121</v>
      </c>
      <c r="AQ124" s="995"/>
      <c r="AR124" s="995"/>
      <c r="AS124" s="995"/>
      <c r="AT124" s="996"/>
      <c r="AU124" s="1093" t="s">
        <v>453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54.8</v>
      </c>
      <c r="BR124" s="1060"/>
      <c r="BS124" s="1060"/>
      <c r="BT124" s="1060"/>
      <c r="BU124" s="1060"/>
      <c r="BV124" s="1060">
        <v>78.900000000000006</v>
      </c>
      <c r="BW124" s="1060"/>
      <c r="BX124" s="1060"/>
      <c r="BY124" s="1060"/>
      <c r="BZ124" s="1060"/>
      <c r="CA124" s="1060">
        <v>69.8</v>
      </c>
      <c r="CB124" s="1060"/>
      <c r="CC124" s="1060"/>
      <c r="CD124" s="1060"/>
      <c r="CE124" s="1060"/>
      <c r="CF124" s="1061"/>
      <c r="CG124" s="1062"/>
      <c r="CH124" s="1062"/>
      <c r="CI124" s="1062"/>
      <c r="CJ124" s="1063"/>
      <c r="CK124" s="1045"/>
      <c r="CL124" s="1045"/>
      <c r="CM124" s="1045"/>
      <c r="CN124" s="1045"/>
      <c r="CO124" s="1046"/>
      <c r="CP124" s="1052" t="s">
        <v>454</v>
      </c>
      <c r="CQ124" s="1053"/>
      <c r="CR124" s="1053"/>
      <c r="CS124" s="1053"/>
      <c r="CT124" s="1053"/>
      <c r="CU124" s="1053"/>
      <c r="CV124" s="1053"/>
      <c r="CW124" s="1053"/>
      <c r="CX124" s="1053"/>
      <c r="CY124" s="1053"/>
      <c r="CZ124" s="1053"/>
      <c r="DA124" s="1053"/>
      <c r="DB124" s="1053"/>
      <c r="DC124" s="1053"/>
      <c r="DD124" s="1053"/>
      <c r="DE124" s="1053"/>
      <c r="DF124" s="1054"/>
      <c r="DG124" s="1037" t="s">
        <v>121</v>
      </c>
      <c r="DH124" s="1016"/>
      <c r="DI124" s="1016"/>
      <c r="DJ124" s="1016"/>
      <c r="DK124" s="1017"/>
      <c r="DL124" s="1015" t="s">
        <v>388</v>
      </c>
      <c r="DM124" s="1016"/>
      <c r="DN124" s="1016"/>
      <c r="DO124" s="1016"/>
      <c r="DP124" s="1017"/>
      <c r="DQ124" s="1015" t="s">
        <v>388</v>
      </c>
      <c r="DR124" s="1016"/>
      <c r="DS124" s="1016"/>
      <c r="DT124" s="1016"/>
      <c r="DU124" s="1017"/>
      <c r="DV124" s="1018" t="s">
        <v>388</v>
      </c>
      <c r="DW124" s="1019"/>
      <c r="DX124" s="1019"/>
      <c r="DY124" s="1019"/>
      <c r="DZ124" s="1020"/>
    </row>
    <row r="125" spans="1:130" s="226" customFormat="1" ht="26.25" customHeight="1">
      <c r="A125" s="1091"/>
      <c r="B125" s="978"/>
      <c r="C125" s="948" t="s">
        <v>441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121</v>
      </c>
      <c r="AB125" s="991"/>
      <c r="AC125" s="991"/>
      <c r="AD125" s="991"/>
      <c r="AE125" s="992"/>
      <c r="AF125" s="993" t="s">
        <v>121</v>
      </c>
      <c r="AG125" s="991"/>
      <c r="AH125" s="991"/>
      <c r="AI125" s="991"/>
      <c r="AJ125" s="992"/>
      <c r="AK125" s="993" t="s">
        <v>121</v>
      </c>
      <c r="AL125" s="991"/>
      <c r="AM125" s="991"/>
      <c r="AN125" s="991"/>
      <c r="AO125" s="992"/>
      <c r="AP125" s="994" t="s">
        <v>121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455</v>
      </c>
      <c r="CL125" s="1040"/>
      <c r="CM125" s="1040"/>
      <c r="CN125" s="1040"/>
      <c r="CO125" s="1041"/>
      <c r="CP125" s="972" t="s">
        <v>456</v>
      </c>
      <c r="CQ125" s="921"/>
      <c r="CR125" s="921"/>
      <c r="CS125" s="921"/>
      <c r="CT125" s="921"/>
      <c r="CU125" s="921"/>
      <c r="CV125" s="921"/>
      <c r="CW125" s="921"/>
      <c r="CX125" s="921"/>
      <c r="CY125" s="921"/>
      <c r="CZ125" s="921"/>
      <c r="DA125" s="921"/>
      <c r="DB125" s="921"/>
      <c r="DC125" s="921"/>
      <c r="DD125" s="921"/>
      <c r="DE125" s="921"/>
      <c r="DF125" s="922"/>
      <c r="DG125" s="958" t="s">
        <v>121</v>
      </c>
      <c r="DH125" s="959"/>
      <c r="DI125" s="959"/>
      <c r="DJ125" s="959"/>
      <c r="DK125" s="959"/>
      <c r="DL125" s="959" t="s">
        <v>121</v>
      </c>
      <c r="DM125" s="959"/>
      <c r="DN125" s="959"/>
      <c r="DO125" s="959"/>
      <c r="DP125" s="959"/>
      <c r="DQ125" s="959" t="s">
        <v>121</v>
      </c>
      <c r="DR125" s="959"/>
      <c r="DS125" s="959"/>
      <c r="DT125" s="959"/>
      <c r="DU125" s="959"/>
      <c r="DV125" s="960" t="s">
        <v>121</v>
      </c>
      <c r="DW125" s="960"/>
      <c r="DX125" s="960"/>
      <c r="DY125" s="960"/>
      <c r="DZ125" s="961"/>
    </row>
    <row r="126" spans="1:130" s="226" customFormat="1" ht="26.25" customHeight="1" thickBot="1">
      <c r="A126" s="1091"/>
      <c r="B126" s="978"/>
      <c r="C126" s="948" t="s">
        <v>443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7520</v>
      </c>
      <c r="AB126" s="991"/>
      <c r="AC126" s="991"/>
      <c r="AD126" s="991"/>
      <c r="AE126" s="992"/>
      <c r="AF126" s="993">
        <v>2677</v>
      </c>
      <c r="AG126" s="991"/>
      <c r="AH126" s="991"/>
      <c r="AI126" s="991"/>
      <c r="AJ126" s="992"/>
      <c r="AK126" s="993" t="s">
        <v>121</v>
      </c>
      <c r="AL126" s="991"/>
      <c r="AM126" s="991"/>
      <c r="AN126" s="991"/>
      <c r="AO126" s="992"/>
      <c r="AP126" s="994" t="s">
        <v>121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457</v>
      </c>
      <c r="CQ126" s="982"/>
      <c r="CR126" s="982"/>
      <c r="CS126" s="982"/>
      <c r="CT126" s="982"/>
      <c r="CU126" s="982"/>
      <c r="CV126" s="982"/>
      <c r="CW126" s="982"/>
      <c r="CX126" s="982"/>
      <c r="CY126" s="982"/>
      <c r="CZ126" s="982"/>
      <c r="DA126" s="982"/>
      <c r="DB126" s="982"/>
      <c r="DC126" s="982"/>
      <c r="DD126" s="982"/>
      <c r="DE126" s="982"/>
      <c r="DF126" s="983"/>
      <c r="DG126" s="951" t="s">
        <v>121</v>
      </c>
      <c r="DH126" s="952"/>
      <c r="DI126" s="952"/>
      <c r="DJ126" s="952"/>
      <c r="DK126" s="952"/>
      <c r="DL126" s="952" t="s">
        <v>388</v>
      </c>
      <c r="DM126" s="952"/>
      <c r="DN126" s="952"/>
      <c r="DO126" s="952"/>
      <c r="DP126" s="952"/>
      <c r="DQ126" s="952" t="s">
        <v>388</v>
      </c>
      <c r="DR126" s="952"/>
      <c r="DS126" s="952"/>
      <c r="DT126" s="952"/>
      <c r="DU126" s="952"/>
      <c r="DV126" s="953" t="s">
        <v>121</v>
      </c>
      <c r="DW126" s="953"/>
      <c r="DX126" s="953"/>
      <c r="DY126" s="953"/>
      <c r="DZ126" s="954"/>
    </row>
    <row r="127" spans="1:130" s="226" customFormat="1" ht="26.25" customHeight="1">
      <c r="A127" s="1092"/>
      <c r="B127" s="980"/>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120</v>
      </c>
      <c r="AB127" s="991"/>
      <c r="AC127" s="991"/>
      <c r="AD127" s="991"/>
      <c r="AE127" s="992"/>
      <c r="AF127" s="993">
        <v>38</v>
      </c>
      <c r="AG127" s="991"/>
      <c r="AH127" s="991"/>
      <c r="AI127" s="991"/>
      <c r="AJ127" s="992"/>
      <c r="AK127" s="993" t="s">
        <v>121</v>
      </c>
      <c r="AL127" s="991"/>
      <c r="AM127" s="991"/>
      <c r="AN127" s="991"/>
      <c r="AO127" s="992"/>
      <c r="AP127" s="994" t="s">
        <v>121</v>
      </c>
      <c r="AQ127" s="995"/>
      <c r="AR127" s="995"/>
      <c r="AS127" s="995"/>
      <c r="AT127" s="996"/>
      <c r="AU127" s="262"/>
      <c r="AV127" s="262"/>
      <c r="AW127" s="262"/>
      <c r="AX127" s="1064" t="s">
        <v>459</v>
      </c>
      <c r="AY127" s="1065"/>
      <c r="AZ127" s="1065"/>
      <c r="BA127" s="1065"/>
      <c r="BB127" s="1065"/>
      <c r="BC127" s="1065"/>
      <c r="BD127" s="1065"/>
      <c r="BE127" s="1066"/>
      <c r="BF127" s="1067" t="s">
        <v>460</v>
      </c>
      <c r="BG127" s="1065"/>
      <c r="BH127" s="1065"/>
      <c r="BI127" s="1065"/>
      <c r="BJ127" s="1065"/>
      <c r="BK127" s="1065"/>
      <c r="BL127" s="1066"/>
      <c r="BM127" s="1067" t="s">
        <v>461</v>
      </c>
      <c r="BN127" s="1065"/>
      <c r="BO127" s="1065"/>
      <c r="BP127" s="1065"/>
      <c r="BQ127" s="1065"/>
      <c r="BR127" s="1065"/>
      <c r="BS127" s="1066"/>
      <c r="BT127" s="1067" t="s">
        <v>462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463</v>
      </c>
      <c r="CQ127" s="982"/>
      <c r="CR127" s="982"/>
      <c r="CS127" s="982"/>
      <c r="CT127" s="982"/>
      <c r="CU127" s="982"/>
      <c r="CV127" s="982"/>
      <c r="CW127" s="982"/>
      <c r="CX127" s="982"/>
      <c r="CY127" s="982"/>
      <c r="CZ127" s="982"/>
      <c r="DA127" s="982"/>
      <c r="DB127" s="982"/>
      <c r="DC127" s="982"/>
      <c r="DD127" s="982"/>
      <c r="DE127" s="982"/>
      <c r="DF127" s="983"/>
      <c r="DG127" s="951" t="s">
        <v>121</v>
      </c>
      <c r="DH127" s="952"/>
      <c r="DI127" s="952"/>
      <c r="DJ127" s="952"/>
      <c r="DK127" s="952"/>
      <c r="DL127" s="952" t="s">
        <v>121</v>
      </c>
      <c r="DM127" s="952"/>
      <c r="DN127" s="952"/>
      <c r="DO127" s="952"/>
      <c r="DP127" s="952"/>
      <c r="DQ127" s="952" t="s">
        <v>121</v>
      </c>
      <c r="DR127" s="952"/>
      <c r="DS127" s="952"/>
      <c r="DT127" s="952"/>
      <c r="DU127" s="952"/>
      <c r="DV127" s="953" t="s">
        <v>121</v>
      </c>
      <c r="DW127" s="953"/>
      <c r="DX127" s="953"/>
      <c r="DY127" s="953"/>
      <c r="DZ127" s="954"/>
    </row>
    <row r="128" spans="1:130" s="226" customFormat="1" ht="26.25" customHeight="1" thickBot="1">
      <c r="A128" s="1075" t="s">
        <v>464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465</v>
      </c>
      <c r="X128" s="1077"/>
      <c r="Y128" s="1077"/>
      <c r="Z128" s="1078"/>
      <c r="AA128" s="1079">
        <v>12545</v>
      </c>
      <c r="AB128" s="1080"/>
      <c r="AC128" s="1080"/>
      <c r="AD128" s="1080"/>
      <c r="AE128" s="1081"/>
      <c r="AF128" s="1082">
        <v>12469</v>
      </c>
      <c r="AG128" s="1080"/>
      <c r="AH128" s="1080"/>
      <c r="AI128" s="1080"/>
      <c r="AJ128" s="1081"/>
      <c r="AK128" s="1082">
        <v>8935</v>
      </c>
      <c r="AL128" s="1080"/>
      <c r="AM128" s="1080"/>
      <c r="AN128" s="1080"/>
      <c r="AO128" s="1081"/>
      <c r="AP128" s="1083"/>
      <c r="AQ128" s="1084"/>
      <c r="AR128" s="1084"/>
      <c r="AS128" s="1084"/>
      <c r="AT128" s="1085"/>
      <c r="AU128" s="262"/>
      <c r="AV128" s="262"/>
      <c r="AW128" s="262"/>
      <c r="AX128" s="920" t="s">
        <v>466</v>
      </c>
      <c r="AY128" s="921"/>
      <c r="AZ128" s="921"/>
      <c r="BA128" s="921"/>
      <c r="BB128" s="921"/>
      <c r="BC128" s="921"/>
      <c r="BD128" s="921"/>
      <c r="BE128" s="922"/>
      <c r="BF128" s="1086" t="s">
        <v>121</v>
      </c>
      <c r="BG128" s="1087"/>
      <c r="BH128" s="1087"/>
      <c r="BI128" s="1087"/>
      <c r="BJ128" s="1087"/>
      <c r="BK128" s="1087"/>
      <c r="BL128" s="1088"/>
      <c r="BM128" s="1086">
        <v>14.75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467</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121</v>
      </c>
      <c r="DM128" s="1072"/>
      <c r="DN128" s="1072"/>
      <c r="DO128" s="1072"/>
      <c r="DP128" s="1072"/>
      <c r="DQ128" s="1072" t="s">
        <v>121</v>
      </c>
      <c r="DR128" s="1072"/>
      <c r="DS128" s="1072"/>
      <c r="DT128" s="1072"/>
      <c r="DU128" s="1072"/>
      <c r="DV128" s="1073" t="s">
        <v>121</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468</v>
      </c>
      <c r="X129" s="1106"/>
      <c r="Y129" s="1106"/>
      <c r="Z129" s="1107"/>
      <c r="AA129" s="990">
        <v>5421724</v>
      </c>
      <c r="AB129" s="991"/>
      <c r="AC129" s="991"/>
      <c r="AD129" s="991"/>
      <c r="AE129" s="992"/>
      <c r="AF129" s="993">
        <v>5371406</v>
      </c>
      <c r="AG129" s="991"/>
      <c r="AH129" s="991"/>
      <c r="AI129" s="991"/>
      <c r="AJ129" s="992"/>
      <c r="AK129" s="993">
        <v>5406583</v>
      </c>
      <c r="AL129" s="991"/>
      <c r="AM129" s="991"/>
      <c r="AN129" s="991"/>
      <c r="AO129" s="992"/>
      <c r="AP129" s="1108"/>
      <c r="AQ129" s="1109"/>
      <c r="AR129" s="1109"/>
      <c r="AS129" s="1109"/>
      <c r="AT129" s="1110"/>
      <c r="AU129" s="264"/>
      <c r="AV129" s="264"/>
      <c r="AW129" s="264"/>
      <c r="AX129" s="1099" t="s">
        <v>469</v>
      </c>
      <c r="AY129" s="982"/>
      <c r="AZ129" s="982"/>
      <c r="BA129" s="982"/>
      <c r="BB129" s="982"/>
      <c r="BC129" s="982"/>
      <c r="BD129" s="982"/>
      <c r="BE129" s="983"/>
      <c r="BF129" s="1100" t="s">
        <v>121</v>
      </c>
      <c r="BG129" s="1101"/>
      <c r="BH129" s="1101"/>
      <c r="BI129" s="1101"/>
      <c r="BJ129" s="1101"/>
      <c r="BK129" s="1101"/>
      <c r="BL129" s="1102"/>
      <c r="BM129" s="1100">
        <v>19.75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471</v>
      </c>
      <c r="X130" s="1106"/>
      <c r="Y130" s="1106"/>
      <c r="Z130" s="1107"/>
      <c r="AA130" s="990">
        <v>704927</v>
      </c>
      <c r="AB130" s="991"/>
      <c r="AC130" s="991"/>
      <c r="AD130" s="991"/>
      <c r="AE130" s="992"/>
      <c r="AF130" s="993">
        <v>725768</v>
      </c>
      <c r="AG130" s="991"/>
      <c r="AH130" s="991"/>
      <c r="AI130" s="991"/>
      <c r="AJ130" s="992"/>
      <c r="AK130" s="993">
        <v>744305</v>
      </c>
      <c r="AL130" s="991"/>
      <c r="AM130" s="991"/>
      <c r="AN130" s="991"/>
      <c r="AO130" s="992"/>
      <c r="AP130" s="1108"/>
      <c r="AQ130" s="1109"/>
      <c r="AR130" s="1109"/>
      <c r="AS130" s="1109"/>
      <c r="AT130" s="1110"/>
      <c r="AU130" s="264"/>
      <c r="AV130" s="264"/>
      <c r="AW130" s="264"/>
      <c r="AX130" s="1099" t="s">
        <v>472</v>
      </c>
      <c r="AY130" s="982"/>
      <c r="AZ130" s="982"/>
      <c r="BA130" s="982"/>
      <c r="BB130" s="982"/>
      <c r="BC130" s="982"/>
      <c r="BD130" s="982"/>
      <c r="BE130" s="983"/>
      <c r="BF130" s="1136">
        <v>7.5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473</v>
      </c>
      <c r="X131" s="1144"/>
      <c r="Y131" s="1144"/>
      <c r="Z131" s="1145"/>
      <c r="AA131" s="1037">
        <v>4716797</v>
      </c>
      <c r="AB131" s="1016"/>
      <c r="AC131" s="1016"/>
      <c r="AD131" s="1016"/>
      <c r="AE131" s="1017"/>
      <c r="AF131" s="1015">
        <v>4645638</v>
      </c>
      <c r="AG131" s="1016"/>
      <c r="AH131" s="1016"/>
      <c r="AI131" s="1016"/>
      <c r="AJ131" s="1017"/>
      <c r="AK131" s="1015">
        <v>4662278</v>
      </c>
      <c r="AL131" s="1016"/>
      <c r="AM131" s="1016"/>
      <c r="AN131" s="1016"/>
      <c r="AO131" s="1017"/>
      <c r="AP131" s="1146"/>
      <c r="AQ131" s="1147"/>
      <c r="AR131" s="1147"/>
      <c r="AS131" s="1147"/>
      <c r="AT131" s="1148"/>
      <c r="AU131" s="264"/>
      <c r="AV131" s="264"/>
      <c r="AW131" s="264"/>
      <c r="AX131" s="1118" t="s">
        <v>474</v>
      </c>
      <c r="AY131" s="1069"/>
      <c r="AZ131" s="1069"/>
      <c r="BA131" s="1069"/>
      <c r="BB131" s="1069"/>
      <c r="BC131" s="1069"/>
      <c r="BD131" s="1069"/>
      <c r="BE131" s="1070"/>
      <c r="BF131" s="1119">
        <v>69.8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475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476</v>
      </c>
      <c r="W132" s="1129"/>
      <c r="X132" s="1129"/>
      <c r="Y132" s="1129"/>
      <c r="Z132" s="1130"/>
      <c r="AA132" s="1131">
        <v>7.4356178570000004</v>
      </c>
      <c r="AB132" s="1132"/>
      <c r="AC132" s="1132"/>
      <c r="AD132" s="1132"/>
      <c r="AE132" s="1133"/>
      <c r="AF132" s="1134">
        <v>7.4475884690000003</v>
      </c>
      <c r="AG132" s="1132"/>
      <c r="AH132" s="1132"/>
      <c r="AI132" s="1132"/>
      <c r="AJ132" s="1133"/>
      <c r="AK132" s="1134">
        <v>7.9156155000000004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477</v>
      </c>
      <c r="W133" s="1112"/>
      <c r="X133" s="1112"/>
      <c r="Y133" s="1112"/>
      <c r="Z133" s="1113"/>
      <c r="AA133" s="1114">
        <v>8.1</v>
      </c>
      <c r="AB133" s="1115"/>
      <c r="AC133" s="1115"/>
      <c r="AD133" s="1115"/>
      <c r="AE133" s="1116"/>
      <c r="AF133" s="1114">
        <v>7.7</v>
      </c>
      <c r="AG133" s="1115"/>
      <c r="AH133" s="1115"/>
      <c r="AI133" s="1115"/>
      <c r="AJ133" s="1116"/>
      <c r="AK133" s="1114">
        <v>7.5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klbpxgINzIRPqmWl73bPFO1VcoQcKAN+qj+s+jYht2fo8xhDPwZQ1+9RNpWfsHNoskkjj69lpgc67lpraCXuA==" saltValue="pAYrQ7OvSC/lSLDb7pSr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Y50" zoomScaleNormal="85" zoomScaleSheetLayoutView="100" workbookViewId="0">
      <selection activeCell="AG22" sqref="AG2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YAfTsynQyaQ9tTaA6uAYPKL5iUpDvu0MtekRulu8TtfB2kri27FoKJ6giH10fvYK8KAn8yIj+q4MRB8pQR9ww==" saltValue="tBVDwNiiSO4birl2oWNK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jcm64dNJLGXDW1LTRdKJ0qfTg/hDe5NrcOlYnTVgQnSEXrzSzTMWmseDnUnmy5GdL+/xJMRoJgI1Ufocf+EYA==" saltValue="Z0q4qolwnLIXzLkdu6jc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19"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479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481</v>
      </c>
      <c r="AP7" s="283"/>
      <c r="AQ7" s="284" t="s">
        <v>482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483</v>
      </c>
      <c r="AQ8" s="290" t="s">
        <v>484</v>
      </c>
      <c r="AR8" s="291" t="s">
        <v>485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486</v>
      </c>
      <c r="AL9" s="1155"/>
      <c r="AM9" s="1155"/>
      <c r="AN9" s="1156"/>
      <c r="AO9" s="292">
        <v>1202152</v>
      </c>
      <c r="AP9" s="292">
        <v>49612</v>
      </c>
      <c r="AQ9" s="293">
        <v>63745</v>
      </c>
      <c r="AR9" s="294">
        <v>-22.2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487</v>
      </c>
      <c r="AL10" s="1155"/>
      <c r="AM10" s="1155"/>
      <c r="AN10" s="1156"/>
      <c r="AO10" s="295">
        <v>144742</v>
      </c>
      <c r="AP10" s="295">
        <v>5973</v>
      </c>
      <c r="AQ10" s="296">
        <v>6933</v>
      </c>
      <c r="AR10" s="297">
        <v>-13.8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488</v>
      </c>
      <c r="AL11" s="1155"/>
      <c r="AM11" s="1155"/>
      <c r="AN11" s="1156"/>
      <c r="AO11" s="295">
        <v>258480</v>
      </c>
      <c r="AP11" s="295">
        <v>10667</v>
      </c>
      <c r="AQ11" s="296">
        <v>8657</v>
      </c>
      <c r="AR11" s="297">
        <v>23.2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489</v>
      </c>
      <c r="AL12" s="1155"/>
      <c r="AM12" s="1155"/>
      <c r="AN12" s="1156"/>
      <c r="AO12" s="295" t="s">
        <v>490</v>
      </c>
      <c r="AP12" s="295" t="s">
        <v>490</v>
      </c>
      <c r="AQ12" s="296">
        <v>309</v>
      </c>
      <c r="AR12" s="297" t="s">
        <v>490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491</v>
      </c>
      <c r="AL13" s="1155"/>
      <c r="AM13" s="1155"/>
      <c r="AN13" s="1156"/>
      <c r="AO13" s="295" t="s">
        <v>490</v>
      </c>
      <c r="AP13" s="295" t="s">
        <v>490</v>
      </c>
      <c r="AQ13" s="296" t="s">
        <v>490</v>
      </c>
      <c r="AR13" s="297" t="s">
        <v>490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492</v>
      </c>
      <c r="AL14" s="1155"/>
      <c r="AM14" s="1155"/>
      <c r="AN14" s="1156"/>
      <c r="AO14" s="295">
        <v>7920</v>
      </c>
      <c r="AP14" s="295">
        <v>327</v>
      </c>
      <c r="AQ14" s="296">
        <v>2823</v>
      </c>
      <c r="AR14" s="297">
        <v>-88.4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493</v>
      </c>
      <c r="AL15" s="1155"/>
      <c r="AM15" s="1155"/>
      <c r="AN15" s="1156"/>
      <c r="AO15" s="295">
        <v>27716</v>
      </c>
      <c r="AP15" s="295">
        <v>1144</v>
      </c>
      <c r="AQ15" s="296">
        <v>1311</v>
      </c>
      <c r="AR15" s="297">
        <v>-12.7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494</v>
      </c>
      <c r="AL16" s="1158"/>
      <c r="AM16" s="1158"/>
      <c r="AN16" s="1159"/>
      <c r="AO16" s="295">
        <v>-97401</v>
      </c>
      <c r="AP16" s="295">
        <v>-4020</v>
      </c>
      <c r="AQ16" s="296">
        <v>-5769</v>
      </c>
      <c r="AR16" s="297">
        <v>-30.3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176</v>
      </c>
      <c r="AL17" s="1158"/>
      <c r="AM17" s="1158"/>
      <c r="AN17" s="1159"/>
      <c r="AO17" s="295">
        <v>1543609</v>
      </c>
      <c r="AP17" s="295">
        <v>63704</v>
      </c>
      <c r="AQ17" s="296">
        <v>78008</v>
      </c>
      <c r="AR17" s="297">
        <v>-18.3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496</v>
      </c>
      <c r="AP20" s="303" t="s">
        <v>497</v>
      </c>
      <c r="AQ20" s="304" t="s">
        <v>498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499</v>
      </c>
      <c r="AL21" s="1150"/>
      <c r="AM21" s="1150"/>
      <c r="AN21" s="1151"/>
      <c r="AO21" s="307">
        <v>7.06</v>
      </c>
      <c r="AP21" s="308">
        <v>7.6</v>
      </c>
      <c r="AQ21" s="309">
        <v>-0.54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500</v>
      </c>
      <c r="AL22" s="1150"/>
      <c r="AM22" s="1150"/>
      <c r="AN22" s="1151"/>
      <c r="AO22" s="312">
        <v>89.9</v>
      </c>
      <c r="AP22" s="313">
        <v>97</v>
      </c>
      <c r="AQ22" s="314">
        <v>-7.1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502</v>
      </c>
      <c r="AO27" s="273"/>
      <c r="AP27" s="273"/>
      <c r="AQ27" s="273"/>
      <c r="AR27" s="273"/>
      <c r="AS27" s="273"/>
      <c r="AT27" s="273"/>
    </row>
    <row r="28" spans="1:46" ht="17.25">
      <c r="A28" s="274" t="s">
        <v>503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481</v>
      </c>
      <c r="AP30" s="283"/>
      <c r="AQ30" s="284" t="s">
        <v>482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483</v>
      </c>
      <c r="AQ31" s="290" t="s">
        <v>484</v>
      </c>
      <c r="AR31" s="291" t="s">
        <v>485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505</v>
      </c>
      <c r="AL32" s="1166"/>
      <c r="AM32" s="1166"/>
      <c r="AN32" s="1167"/>
      <c r="AO32" s="322">
        <v>690190</v>
      </c>
      <c r="AP32" s="322">
        <v>28484</v>
      </c>
      <c r="AQ32" s="323">
        <v>35085</v>
      </c>
      <c r="AR32" s="324">
        <v>-18.8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506</v>
      </c>
      <c r="AL33" s="1166"/>
      <c r="AM33" s="1166"/>
      <c r="AN33" s="1167"/>
      <c r="AO33" s="322" t="s">
        <v>490</v>
      </c>
      <c r="AP33" s="322" t="s">
        <v>490</v>
      </c>
      <c r="AQ33" s="323" t="s">
        <v>490</v>
      </c>
      <c r="AR33" s="324" t="s">
        <v>490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507</v>
      </c>
      <c r="AL34" s="1166"/>
      <c r="AM34" s="1166"/>
      <c r="AN34" s="1167"/>
      <c r="AO34" s="322" t="s">
        <v>490</v>
      </c>
      <c r="AP34" s="322" t="s">
        <v>490</v>
      </c>
      <c r="AQ34" s="323" t="s">
        <v>490</v>
      </c>
      <c r="AR34" s="324" t="s">
        <v>490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508</v>
      </c>
      <c r="AL35" s="1166"/>
      <c r="AM35" s="1166"/>
      <c r="AN35" s="1167"/>
      <c r="AO35" s="322">
        <v>370138</v>
      </c>
      <c r="AP35" s="322">
        <v>15275</v>
      </c>
      <c r="AQ35" s="323">
        <v>14585</v>
      </c>
      <c r="AR35" s="324">
        <v>4.7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509</v>
      </c>
      <c r="AL36" s="1166"/>
      <c r="AM36" s="1166"/>
      <c r="AN36" s="1167"/>
      <c r="AO36" s="322">
        <v>59694</v>
      </c>
      <c r="AP36" s="322">
        <v>2464</v>
      </c>
      <c r="AQ36" s="323">
        <v>2514</v>
      </c>
      <c r="AR36" s="324">
        <v>-2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510</v>
      </c>
      <c r="AL37" s="1166"/>
      <c r="AM37" s="1166"/>
      <c r="AN37" s="1167"/>
      <c r="AO37" s="322">
        <v>2266</v>
      </c>
      <c r="AP37" s="322">
        <v>94</v>
      </c>
      <c r="AQ37" s="323">
        <v>688</v>
      </c>
      <c r="AR37" s="324">
        <v>-86.3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511</v>
      </c>
      <c r="AL38" s="1169"/>
      <c r="AM38" s="1169"/>
      <c r="AN38" s="1170"/>
      <c r="AO38" s="325" t="s">
        <v>490</v>
      </c>
      <c r="AP38" s="325" t="s">
        <v>490</v>
      </c>
      <c r="AQ38" s="326">
        <v>1</v>
      </c>
      <c r="AR38" s="314" t="s">
        <v>490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512</v>
      </c>
      <c r="AL39" s="1169"/>
      <c r="AM39" s="1169"/>
      <c r="AN39" s="1170"/>
      <c r="AO39" s="322">
        <v>-8935</v>
      </c>
      <c r="AP39" s="322">
        <v>-369</v>
      </c>
      <c r="AQ39" s="323">
        <v>-3106</v>
      </c>
      <c r="AR39" s="324">
        <v>-88.1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513</v>
      </c>
      <c r="AL40" s="1166"/>
      <c r="AM40" s="1166"/>
      <c r="AN40" s="1167"/>
      <c r="AO40" s="322">
        <v>-744305</v>
      </c>
      <c r="AP40" s="322">
        <v>-30717</v>
      </c>
      <c r="AQ40" s="323">
        <v>-35380</v>
      </c>
      <c r="AR40" s="324">
        <v>-13.2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287</v>
      </c>
      <c r="AL41" s="1172"/>
      <c r="AM41" s="1172"/>
      <c r="AN41" s="1173"/>
      <c r="AO41" s="322">
        <v>369048</v>
      </c>
      <c r="AP41" s="322">
        <v>15230</v>
      </c>
      <c r="AQ41" s="323">
        <v>14388</v>
      </c>
      <c r="AR41" s="324">
        <v>5.9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481</v>
      </c>
      <c r="AN49" s="1162" t="s">
        <v>517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518</v>
      </c>
      <c r="AO50" s="339" t="s">
        <v>519</v>
      </c>
      <c r="AP50" s="340" t="s">
        <v>520</v>
      </c>
      <c r="AQ50" s="341" t="s">
        <v>521</v>
      </c>
      <c r="AR50" s="342" t="s">
        <v>522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523</v>
      </c>
      <c r="AL51" s="335"/>
      <c r="AM51" s="343">
        <v>2033945</v>
      </c>
      <c r="AN51" s="344">
        <v>81790</v>
      </c>
      <c r="AO51" s="345">
        <v>73.2</v>
      </c>
      <c r="AP51" s="346">
        <v>69477</v>
      </c>
      <c r="AQ51" s="347">
        <v>43.5</v>
      </c>
      <c r="AR51" s="348">
        <v>29.7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524</v>
      </c>
      <c r="AM52" s="351">
        <v>1193553</v>
      </c>
      <c r="AN52" s="352">
        <v>47996</v>
      </c>
      <c r="AO52" s="353">
        <v>66.7</v>
      </c>
      <c r="AP52" s="354">
        <v>31528</v>
      </c>
      <c r="AQ52" s="355">
        <v>31.8</v>
      </c>
      <c r="AR52" s="356">
        <v>34.9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525</v>
      </c>
      <c r="AL53" s="335"/>
      <c r="AM53" s="343">
        <v>1052347</v>
      </c>
      <c r="AN53" s="344">
        <v>42622</v>
      </c>
      <c r="AO53" s="345">
        <v>-47.9</v>
      </c>
      <c r="AP53" s="346">
        <v>59668</v>
      </c>
      <c r="AQ53" s="347">
        <v>-14.1</v>
      </c>
      <c r="AR53" s="348">
        <v>-33.799999999999997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524</v>
      </c>
      <c r="AM54" s="351">
        <v>796481</v>
      </c>
      <c r="AN54" s="352">
        <v>32259</v>
      </c>
      <c r="AO54" s="353">
        <v>-32.799999999999997</v>
      </c>
      <c r="AP54" s="354">
        <v>31515</v>
      </c>
      <c r="AQ54" s="355">
        <v>0</v>
      </c>
      <c r="AR54" s="356">
        <v>-32.799999999999997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526</v>
      </c>
      <c r="AL55" s="335"/>
      <c r="AM55" s="343">
        <v>1052493</v>
      </c>
      <c r="AN55" s="344">
        <v>42833</v>
      </c>
      <c r="AO55" s="345">
        <v>0.5</v>
      </c>
      <c r="AP55" s="346">
        <v>56894</v>
      </c>
      <c r="AQ55" s="347">
        <v>-4.5999999999999996</v>
      </c>
      <c r="AR55" s="348">
        <v>5.0999999999999996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524</v>
      </c>
      <c r="AM56" s="351">
        <v>730513</v>
      </c>
      <c r="AN56" s="352">
        <v>29729</v>
      </c>
      <c r="AO56" s="353">
        <v>-7.8</v>
      </c>
      <c r="AP56" s="354">
        <v>32548</v>
      </c>
      <c r="AQ56" s="355">
        <v>3.3</v>
      </c>
      <c r="AR56" s="356">
        <v>-11.1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527</v>
      </c>
      <c r="AL57" s="335"/>
      <c r="AM57" s="343">
        <v>2934670</v>
      </c>
      <c r="AN57" s="344">
        <v>120323</v>
      </c>
      <c r="AO57" s="345">
        <v>180.9</v>
      </c>
      <c r="AP57" s="346">
        <v>57122</v>
      </c>
      <c r="AQ57" s="347">
        <v>0.4</v>
      </c>
      <c r="AR57" s="348">
        <v>180.5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524</v>
      </c>
      <c r="AM58" s="351">
        <v>2285398</v>
      </c>
      <c r="AN58" s="352">
        <v>93702</v>
      </c>
      <c r="AO58" s="353">
        <v>215.2</v>
      </c>
      <c r="AP58" s="354">
        <v>36191</v>
      </c>
      <c r="AQ58" s="355">
        <v>11.2</v>
      </c>
      <c r="AR58" s="356">
        <v>204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528</v>
      </c>
      <c r="AL59" s="335"/>
      <c r="AM59" s="343">
        <v>1192865</v>
      </c>
      <c r="AN59" s="344">
        <v>49229</v>
      </c>
      <c r="AO59" s="345">
        <v>-59.1</v>
      </c>
      <c r="AP59" s="346">
        <v>53655</v>
      </c>
      <c r="AQ59" s="347">
        <v>-6.1</v>
      </c>
      <c r="AR59" s="348">
        <v>-53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524</v>
      </c>
      <c r="AM60" s="351">
        <v>773532</v>
      </c>
      <c r="AN60" s="352">
        <v>31923</v>
      </c>
      <c r="AO60" s="353">
        <v>-65.900000000000006</v>
      </c>
      <c r="AP60" s="354">
        <v>32719</v>
      </c>
      <c r="AQ60" s="355">
        <v>-9.6</v>
      </c>
      <c r="AR60" s="356">
        <v>-56.3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529</v>
      </c>
      <c r="AL61" s="357"/>
      <c r="AM61" s="358">
        <v>1653264</v>
      </c>
      <c r="AN61" s="359">
        <v>67359</v>
      </c>
      <c r="AO61" s="360">
        <v>29.5</v>
      </c>
      <c r="AP61" s="361">
        <v>59363</v>
      </c>
      <c r="AQ61" s="362">
        <v>3.8</v>
      </c>
      <c r="AR61" s="348">
        <v>25.7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524</v>
      </c>
      <c r="AM62" s="351">
        <v>1155895</v>
      </c>
      <c r="AN62" s="352">
        <v>47122</v>
      </c>
      <c r="AO62" s="353">
        <v>35.1</v>
      </c>
      <c r="AP62" s="354">
        <v>32900</v>
      </c>
      <c r="AQ62" s="355">
        <v>7.3</v>
      </c>
      <c r="AR62" s="356">
        <v>27.8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kycrWziF0IOX11IPv4a8blih42Yqy1vCntnCt8BgLhSqw4HvdyUzDVDVtWD5IE4ssqYAA0DK353Ezf1azkX6Q==" saltValue="qALXuwpm5xA0NlsK8/r2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3"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WpcbaDyystuCmZghRnPS/CfAfFHHIdE2nrcUvufucS/3k/SDP65+SxWYV3SKUKXOJQKIrh18z8TrhFAubXmyQ==" saltValue="AwWY5U0MnyaRQxXrZY1a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W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90rc2fpuuTRkJVdF15QGotGMb8lNyfnJ+WP22tub+Lmy4NuGJV+MHV47E6TMdWECBFn/Y0lXy0+TbmVR15r5Q==" saltValue="AQbVPSyytVDQzgj6AWSK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74" t="s">
        <v>3</v>
      </c>
      <c r="D47" s="1174"/>
      <c r="E47" s="1175"/>
      <c r="F47" s="11">
        <v>33.93</v>
      </c>
      <c r="G47" s="12">
        <v>33.68</v>
      </c>
      <c r="H47" s="12">
        <v>30.24</v>
      </c>
      <c r="I47" s="12">
        <v>29.73</v>
      </c>
      <c r="J47" s="13">
        <v>29.21</v>
      </c>
    </row>
    <row r="48" spans="2:10" ht="57.75" customHeight="1">
      <c r="B48" s="14"/>
      <c r="C48" s="1176" t="s">
        <v>4</v>
      </c>
      <c r="D48" s="1176"/>
      <c r="E48" s="1177"/>
      <c r="F48" s="15">
        <v>11.01</v>
      </c>
      <c r="G48" s="16">
        <v>6.47</v>
      </c>
      <c r="H48" s="16">
        <v>7.57</v>
      </c>
      <c r="I48" s="16">
        <v>6.46</v>
      </c>
      <c r="J48" s="17">
        <v>5.48</v>
      </c>
    </row>
    <row r="49" spans="2:10" ht="57.75" customHeight="1" thickBot="1">
      <c r="B49" s="18"/>
      <c r="C49" s="1178" t="s">
        <v>5</v>
      </c>
      <c r="D49" s="1178"/>
      <c r="E49" s="1179"/>
      <c r="F49" s="19">
        <v>2.93</v>
      </c>
      <c r="G49" s="20" t="s">
        <v>538</v>
      </c>
      <c r="H49" s="20" t="s">
        <v>539</v>
      </c>
      <c r="I49" s="20" t="s">
        <v>540</v>
      </c>
      <c r="J49" s="21" t="s">
        <v>541</v>
      </c>
    </row>
    <row r="50" spans="2:10" ht="13.5" customHeight="1"/>
    <row r="51" spans="2:10" ht="13.5" hidden="1" customHeight="1"/>
    <row r="52" spans="2:10" ht="13.5" hidden="1" customHeight="1"/>
    <row r="53" spans="2:10" ht="13.5" hidden="1" customHeight="1"/>
  </sheetData>
  <sheetProtection algorithmName="SHA-512" hashValue="CgUDhX1n3D3BqaKzyjwvmFAu+fX3Wxma4gAIrxcSOsU4uRnhrCzmvzWkXyaj2I410DCbjgJ4Ijy7seKXKdtXnA==" saltValue="jEWL2TF6fzZZC0C3lHuv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丹羽 弘和</cp:lastModifiedBy>
  <cp:lastPrinted>2019-03-13T07:55:26Z</cp:lastPrinted>
  <dcterms:created xsi:type="dcterms:W3CDTF">2019-02-14T03:08:37Z</dcterms:created>
  <dcterms:modified xsi:type="dcterms:W3CDTF">2019-10-30T08:46:11Z</dcterms:modified>
  <cp:category/>
</cp:coreProperties>
</file>