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2\財政課$\!財政係\⑦諸照会\!県からの照会\!事務系照会\!財政状況資料集\H31\7.10月追加調査\【財政状況資料集】_212067_中津川市_2017\"/>
    </mc:Choice>
  </mc:AlternateContent>
  <bookViews>
    <workbookView xWindow="11160" yWindow="0" windowWidth="2049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AM37" i="10"/>
  <c r="C37" i="10"/>
  <c r="AM36" i="10"/>
  <c r="C36" i="10"/>
  <c r="C35" i="10"/>
  <c r="CO34" i="10"/>
  <c r="CO35" i="10" s="1"/>
  <c r="CO36" i="10" s="1"/>
  <c r="CO37" i="10" s="1"/>
  <c r="CO38" i="10" s="1"/>
  <c r="CO39" i="10" s="1"/>
  <c r="CO40" i="10" s="1"/>
  <c r="CO41" i="10" s="1"/>
  <c r="CO42" i="10" s="1"/>
  <c r="BW34" i="10"/>
  <c r="BW35" i="10" s="1"/>
  <c r="BW36" i="10" s="1"/>
  <c r="BW37" i="10" s="1"/>
  <c r="C34" i="10"/>
  <c r="U34" i="10" l="1"/>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<sst xmlns="http://schemas.openxmlformats.org/spreadsheetml/2006/main" count="1108" uniqueCount="613">
  <si>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</si>
  <si>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</si>
  <si>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</si>
  <si>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</si>
  <si>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</si>
  <si>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</si>
  <si>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</si>
  <si>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</si>
  <si>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</si>
  <si>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</si>
  <si>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</si>
  <si>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</si>
  <si>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</si>
  <si>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</si>
  <si>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</si>
  <si>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</si>
  <si>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</si>
  <si>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</si>
  <si>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</si>
  <si>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</si>
  <si>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</si>
  <si>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</si>
  <si>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</si>
  <si>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</si>
  <si>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</si>
  <si>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</si>
  <si>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</si>
  <si>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</si>
  <si>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</si>
  <si>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</si>
  <si>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</si>
  <si>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</si>
  <si>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</si>
  <si>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</si>
  <si>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</si>
  <si>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</si>
  <si>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</si>
  <si>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</si>
  <si>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</si>
  <si>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</si>
  <si>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</si>
  <si>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</si>
  <si>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</si>
  <si>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</si>
  <si>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</si>
  <si>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</si>
  <si>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</si>
  <si>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</si>
  <si>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</si>
  <si>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</si>
  <si>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</si>
  <si>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</si>
  <si>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</si>
  <si>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</si>
  <si>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</si>
  <si>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</si>
  <si>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</si>
  <si>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</si>
  <si>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</si>
  <si>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</si>
  <si>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</si>
  <si>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</si>
  <si>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</si>
  <si>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</si>
  <si>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</si>
  <si>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</si>
  <si>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</si>
  <si>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</si>
  <si>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</si>
  <si>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</si>
  <si>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</si>
  <si>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</si>
  <si>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</si>
  <si>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</si>
  <si>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</si>
  <si>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</si>
  <si>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</si>
  <si>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</si>
  <si>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</si>
  <si>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</si>
  <si>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</si>
  <si>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</si>
  <si>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</si>
  <si>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</si>
  <si>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</si>
  <si>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</si>
  <si>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</si>
  <si>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</si>
  <si>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</si>
  <si>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</si>
  <si>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</si>
  <si>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</si>
  <si>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</si>
  <si>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</si>
  <si>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</si>
  <si>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</si>
  <si>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</si>
  <si>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</si>
  <si>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</si>
  <si>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</si>
  <si>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</si>
  <si>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</si>
  <si>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</si>
  <si>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</si>
  <si>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</si>
  <si>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</si>
  <si>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</si>
  <si>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</si>
  <si>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</si>
  <si>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</si>
  <si>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</si>
  <si>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</si>
  <si>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</si>
  <si>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</si>
  <si>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</si>
  <si>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</si>
  <si>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</si>
  <si>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</si>
  <si>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</si>
  <si>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</si>
  <si>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</si>
  <si>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</si>
  <si>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</si>
  <si>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</si>
  <si>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</si>
  <si>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</si>
  <si>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</si>
  <si>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</si>
  <si>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</si>
  <si>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</si>
  <si>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</si>
  <si>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</si>
  <si>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</si>
  <si>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</si>
  <si>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</si>
  <si>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</si>
  <si>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</si>
  <si>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</si>
  <si>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</si>
  <si>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</si>
  <si>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</si>
  <si>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</si>
  <si>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</si>
  <si>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</si>
  <si>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</si>
  <si>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</si>
  <si>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</si>
  <si>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</si>
  <si>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</si>
  <si>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</si>
  <si>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</si>
  <si>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</si>
  <si>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</si>
  <si>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</si>
  <si>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</si>
  <si>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</si>
  <si>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</si>
  <si>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</si>
  <si>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</si>
  <si>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</si>
  <si>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</si>
  <si>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</si>
  <si>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</si>
  <si>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</si>
  <si>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</si>
  <si>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</si>
  <si>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</si>
  <si>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</si>
  <si>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</si>
  <si>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</si>
  <si>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</si>
  <si>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</si>
  <si>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</si>
  <si>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</si>
  <si>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</si>
  <si>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</si>
  <si>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</si>
  <si>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</si>
  <si>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</si>
  <si>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</si>
  <si>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</si>
  <si>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</si>
  <si>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</si>
  <si>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</si>
  <si>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</si>
  <si>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</si>
  <si>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</si>
  <si>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</si>
  <si>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</si>
  <si>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</si>
  <si>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</si>
  <si>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</si>
  <si>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</si>
  <si>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</si>
  <si>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</si>
  <si>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</si>
  <si>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</si>
  <si>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</si>
  <si>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</si>
  <si>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</si>
  <si>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</si>
  <si>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</si>
  <si>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</si>
  <si>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</si>
  <si>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</si>
  <si>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</si>
  <si>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</si>
  <si>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</si>
  <si>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</si>
  <si>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岐阜県中津川市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</si>
  <si>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</si>
  <si>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</si>
  <si>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</si>
  <si>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</si>
  <si>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</si>
  <si>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</si>
  <si>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</si>
  <si>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</si>
  <si>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</si>
  <si>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</si>
  <si>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</si>
  <si>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</si>
  <si>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</si>
  <si>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</si>
  <si>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</si>
  <si>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</si>
  <si>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</si>
  <si>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</si>
  <si>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</si>
  <si>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</si>
  <si>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</si>
  <si>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</si>
  <si>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</si>
  <si>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</si>
  <si>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</si>
  <si>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</si>
  <si>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</si>
  <si>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</si>
  <si>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</si>
  <si>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</si>
  <si>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</si>
  <si>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</si>
  <si>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</si>
  <si>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</si>
  <si>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</si>
  <si>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</si>
  <si>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</si>
  <si>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</si>
  <si>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</si>
  <si>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</si>
  <si>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</si>
  <si>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</si>
  <si>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</si>
  <si>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</si>
  <si>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</si>
  <si>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</si>
  <si>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</si>
  <si>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</si>
  <si>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</si>
  <si>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</si>
  <si>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</si>
  <si>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</si>
  <si>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</si>
  <si>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</si>
  <si>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</si>
  <si>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</si>
  <si>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</si>
  <si>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</si>
  <si>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</si>
  <si>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</si>
  <si>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</si>
  <si>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</si>
  <si>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</si>
  <si>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</si>
  <si>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</si>
  <si>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</si>
  <si>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</si>
  <si>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</si>
  <si>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</si>
  <si>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</si>
  <si>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</si>
  <si>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</si>
  <si>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</si>
  <si>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</si>
  <si>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</si>
  <si>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</si>
  <si>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</si>
  <si>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</si>
  <si>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</si>
  <si>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</si>
  <si>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</si>
  <si>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</si>
  <si>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</si>
  <si>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</si>
  <si>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</si>
  <si>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</si>
  <si>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</si>
  <si>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</si>
  <si>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</si>
  <si>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</si>
  <si>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</si>
  <si>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</si>
  <si>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</si>
  <si>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</si>
  <si>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</si>
  <si>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</si>
  <si>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</si>
  <si>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</si>
  <si>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</si>
  <si>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</si>
  <si>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</si>
  <si>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</si>
  <si>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</si>
  <si>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</si>
  <si>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</si>
  <si>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</si>
  <si>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</si>
  <si>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</si>
  <si>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</si>
  <si>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</si>
  <si>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</si>
  <si>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</si>
  <si>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</si>
  <si>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</si>
  <si>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</si>
  <si>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</si>
  <si>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</si>
  <si>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</si>
  <si>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</si>
  <si>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</si>
  <si>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</si>
  <si>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</si>
  <si>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</si>
  <si>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</si>
  <si>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</si>
  <si>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</si>
  <si>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</si>
  <si>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</si>
  <si>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</si>
  <si>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</si>
  <si>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</si>
  <si>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</si>
  <si>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</si>
  <si>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</si>
  <si>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</si>
  <si>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</si>
  <si>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</si>
  <si>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</si>
  <si>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</si>
  <si>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</si>
  <si>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</si>
  <si>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</si>
  <si>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</si>
  <si>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</si>
  <si>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</si>
  <si>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</si>
  <si>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</si>
  <si>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</si>
  <si>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</si>
  <si>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</si>
  <si>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岐阜県中津川市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</si>
  <si>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</si>
  <si>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</si>
  <si>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</si>
  <si>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</si>
  <si>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</si>
  <si>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</si>
  <si>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</si>
  <si>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</si>
  <si>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</si>
  <si>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</si>
  <si>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</si>
  <si>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</si>
  <si>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</si>
  <si>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</si>
  <si>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</si>
  <si>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</si>
  <si>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</si>
  <si>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</si>
  <si>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</si>
  <si>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</si>
  <si>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</si>
  <si>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</si>
  <si>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</si>
  <si>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</si>
  <si>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</si>
  <si>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</si>
  <si>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</si>
  <si>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</si>
  <si>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</si>
  <si>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</si>
  <si>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</si>
  <si>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</si>
  <si>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</si>
  <si>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</si>
  <si>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</si>
  <si>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</si>
  <si>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</si>
  <si>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</si>
  <si>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</si>
  <si>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</si>
  <si>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</si>
  <si>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</si>
  <si>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</si>
  <si>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</si>
  <si>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</si>
  <si>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</si>
  <si>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</si>
  <si>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</si>
  <si>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</si>
  <si>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</si>
  <si>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</si>
  <si>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</si>
  <si>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</si>
  <si>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</si>
  <si>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</si>
  <si>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</si>
  <si>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</si>
  <si>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</si>
  <si>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</si>
  <si>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</si>
  <si>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</si>
  <si>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</si>
  <si>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</si>
  <si>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</si>
  <si>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</si>
  <si>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</si>
  <si>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</si>
  <si>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</si>
  <si>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</si>
  <si>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</si>
  <si>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</si>
  <si>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</si>
  <si>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</si>
  <si>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</si>
  <si>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</si>
  <si>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</si>
  <si>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</si>
  <si>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</si>
  <si>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</si>
  <si>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</si>
  <si>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</si>
  <si>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</si>
  <si>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</si>
  <si>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</si>
  <si>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</si>
  <si>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</si>
  <si>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</si>
  <si>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</si>
  <si>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</si>
  <si>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</si>
  <si>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</si>
  <si>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</si>
  <si>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</si>
  <si>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</si>
  <si>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</si>
  <si>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</si>
  <si>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</si>
  <si>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</si>
  <si>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</si>
  <si>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</si>
  <si>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</si>
  <si>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</si>
  <si>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</si>
  <si>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</si>
  <si>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</si>
  <si>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</si>
  <si>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</si>
  <si>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</si>
  <si>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</si>
  <si>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</si>
  <si>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</si>
  <si>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</si>
  <si>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</si>
  <si>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</si>
  <si>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</si>
  <si>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</si>
  <si>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</si>
  <si>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</si>
  <si>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</si>
  <si>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</si>
  <si>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</si>
  <si>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</si>
  <si>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</si>
  <si>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</si>
  <si>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</si>
  <si>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</si>
  <si>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</si>
  <si>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</si>
  <si>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</si>
  <si>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</si>
  <si>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</si>
  <si>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</si>
  <si>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</si>
  <si>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</si>
  <si>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</si>
  <si>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</si>
  <si>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</si>
  <si>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</si>
  <si>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</si>
  <si>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</si>
  <si>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</si>
  <si>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</si>
  <si>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</si>
  <si>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</si>
  <si>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</si>
  <si>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</si>
  <si>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</si>
  <si>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</si>
  <si>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</si>
  <si>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</si>
  <si>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</si>
  <si>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</si>
  <si>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</si>
  <si>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</si>
  <si>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</si>
  <si>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</si>
  <si>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</si>
  <si>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</si>
  <si>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</si>
  <si>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</si>
  <si>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</si>
  <si>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</si>
  <si>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</si>
  <si>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</si>
  <si>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</si>
  <si>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</si>
  <si>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</si>
  <si>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</si>
  <si>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</si>
  <si>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</si>
  <si>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</si>
  <si>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</si>
  <si>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</si>
  <si>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</si>
  <si>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</si>
  <si>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</si>
  <si>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</si>
  <si>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</si>
  <si>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</si>
  <si>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</si>
  <si>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</si>
  <si>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</si>
  <si>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</si>
  <si>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</si>
  <si>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</si>
  <si>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</si>
  <si>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</si>
  <si>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</si>
  <si>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</si>
  <si>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</si>
  <si>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</si>
  <si>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</si>
  <si>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</si>
  <si>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</si>
  <si>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</si>
  <si>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</si>
  <si>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</si>
  <si>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</si>
  <si>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</si>
  <si>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</si>
  <si>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3.13</t>
  </si>
  <si>
    <t>▲ 1.81</t>
  </si>
  <si>
    <t>▲ 12.28</t>
  </si>
  <si>
    <t>▲ 7.25</t>
  </si>
  <si>
    <t>一般会計</t>
  </si>
  <si>
    <t>水道事業会計</t>
  </si>
  <si>
    <t>病院事業会計</t>
  </si>
  <si>
    <t>国民健康保険事業会計(事業勘定)</t>
  </si>
  <si>
    <t>介護保険事業会計</t>
  </si>
  <si>
    <t>駅前駐車場事業会計</t>
  </si>
  <si>
    <t>下水道事業会計</t>
  </si>
  <si>
    <t>国民健康保険事業会計(直営診療施設勘定)</t>
  </si>
  <si>
    <t>その他会計（赤字）</t>
  </si>
  <si>
    <t>その他会計（黒字）</t>
  </si>
  <si>
    <t>一般会計</t>
    <phoneticPr fontId="5"/>
  </si>
  <si>
    <t>基金から2697百万円、特別会計から37百万円</t>
    <rPh sb="12" eb="14">
      <t>トクベツ</t>
    </rPh>
    <rPh sb="14" eb="16">
      <t>カイケイ</t>
    </rPh>
    <rPh sb="20" eb="23">
      <t>ヒャクマンエン</t>
    </rPh>
    <phoneticPr fontId="11"/>
  </si>
  <si>
    <t>-</t>
    <phoneticPr fontId="11"/>
  </si>
  <si>
    <t>岐阜県市町村会館組合</t>
    <rPh sb="0" eb="3">
      <t>ギフケン</t>
    </rPh>
    <rPh sb="3" eb="6">
      <t>シチョウソン</t>
    </rPh>
    <rPh sb="6" eb="8">
      <t>カイカン</t>
    </rPh>
    <rPh sb="8" eb="10">
      <t>クミアイ</t>
    </rPh>
    <phoneticPr fontId="11"/>
  </si>
  <si>
    <t>東濃農業共済事務組合</t>
    <rPh sb="0" eb="2">
      <t>トウノウ</t>
    </rPh>
    <rPh sb="2" eb="4">
      <t>ノウギョウ</t>
    </rPh>
    <rPh sb="4" eb="6">
      <t>キョウサイ</t>
    </rPh>
    <rPh sb="6" eb="8">
      <t>ジム</t>
    </rPh>
    <rPh sb="8" eb="10">
      <t>クミアイ</t>
    </rPh>
    <phoneticPr fontId="11"/>
  </si>
  <si>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11"/>
  </si>
  <si>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11"/>
  </si>
  <si>
    <t>法適用</t>
    <phoneticPr fontId="11"/>
  </si>
  <si>
    <t>中津川市土地開発公社</t>
  </si>
  <si>
    <t>(一財)椛の湖ふれあい村</t>
    <rPh sb="1" eb="2">
      <t>イチ</t>
    </rPh>
    <phoneticPr fontId="11"/>
  </si>
  <si>
    <t>-</t>
    <phoneticPr fontId="11"/>
  </si>
  <si>
    <t>(一財)付知町振興公社</t>
    <rPh sb="1" eb="2">
      <t>イチ</t>
    </rPh>
    <phoneticPr fontId="11"/>
  </si>
  <si>
    <t>(株)阿木レイクサイド</t>
  </si>
  <si>
    <t>(株)ひるかわ企画</t>
  </si>
  <si>
    <t>山口特産開発(株)</t>
  </si>
  <si>
    <t>中津川・恵那地域勤労者福祉サービスセンター</t>
  </si>
  <si>
    <t>（一財）纐纈忠行基金</t>
    <rPh sb="1" eb="2">
      <t>イチ</t>
    </rPh>
    <phoneticPr fontId="11"/>
  </si>
  <si>
    <t>明知鉄道㈱</t>
    <rPh sb="0" eb="2">
      <t>アケチ</t>
    </rPh>
    <rPh sb="2" eb="4">
      <t>テツドウ</t>
    </rPh>
    <phoneticPr fontId="11"/>
  </si>
  <si>
    <t>○</t>
    <phoneticPr fontId="11"/>
  </si>
  <si>
    <t>法非適用企業</t>
    <phoneticPr fontId="2"/>
  </si>
  <si>
    <t>地域振興基金</t>
    <rPh sb="0" eb="2">
      <t>チイキ</t>
    </rPh>
    <rPh sb="2" eb="4">
      <t>シンコウ</t>
    </rPh>
    <rPh sb="4" eb="6">
      <t>キキン</t>
    </rPh>
    <phoneticPr fontId="11"/>
  </si>
  <si>
    <t>リニア中央新幹線まちづくり基金</t>
    <rPh sb="3" eb="5">
      <t>チュウオウ</t>
    </rPh>
    <rPh sb="5" eb="8">
      <t>シンカンセン</t>
    </rPh>
    <rPh sb="13" eb="15">
      <t>キキン</t>
    </rPh>
    <phoneticPr fontId="11"/>
  </si>
  <si>
    <t>職員退職手当基金</t>
    <phoneticPr fontId="11"/>
  </si>
  <si>
    <t>公共施設整備運営基金</t>
    <rPh sb="0" eb="2">
      <t>コウキョウ</t>
    </rPh>
    <rPh sb="2" eb="4">
      <t>シセツ</t>
    </rPh>
    <rPh sb="4" eb="6">
      <t>セイビ</t>
    </rPh>
    <rPh sb="6" eb="8">
      <t>ウンエイ</t>
    </rPh>
    <rPh sb="8" eb="10">
      <t>キキン</t>
    </rPh>
    <phoneticPr fontId="11"/>
  </si>
  <si>
    <t>しあわせづくり基金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</si>
  <si>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</si>
  <si>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</si>
  <si>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</si>
  <si>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平成29年度の有形固定資産減価償却率は54.3％、将来負担比率は12.9％であり、類似団体内平均と比較して低い水準にある。
　今後も、中津川市公共施設等総合管理計画等に基づき施設の維持管理経費の削減や施設の民間移譲、統廃合を進めて有形固定資産減価償却率の上昇を抑制するとともに、公債費負担適正化計画に基づき返す以上に借りないを原則とした取り組みにより借金残高を減少させて将来負担比率を減少させ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</si>
  <si>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</si>
  <si>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</si>
  <si>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</si>
  <si>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</si>
  <si>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</si>
  <si>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</si>
  <si>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18年度から25年度にかけて実施した計画的な繰上返済や公債費負担適正化計画に基づき、返す以上に借りないを原則とした取り組みにより、借金残高を減少させて将来負担比率は減少しているものの、平成26年度地域振興基金造成のため一時的に残高は増加したこと、病院事業会計に対して資金不足の解消のため特別繰出を行ったことにより、実質公債費比率は上昇に転じ、類似団体平均より高く推移している。今後も数値の上昇が想定されるため、一般会計だけでなく企業会計においても経営の効率化を進める中で借金の圧縮を行い、実質公債費比率の抑制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</si>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</sst>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quotePrefix="1"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DB7E-4275-946B-A278B424B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63758</c:v>
                </c:pt>
                <c:pt idx="1">
                  <c:v>48183</c:v>
                </c:pt>
                <c:pt idx="2">
                  <c:v>52144</c:v>
                </c:pt>
                <c:pt idx="3">
                  <c:v>59850</c:v>
                </c:pt>
                <c:pt idx="4">
                  <c:v>65651</c:v>
                </c:pt>
              </c:numCache>
            </c:numRef>
          </c:val>
          <c:smooth val="0"/>
          <c:extLst>
            <c:ext xmlns:c16="http://schemas.microsoft.com/office/drawing/2014/chart" uri="{C3380CC4-5D6E-409C-BE32-E72D297353CC}">
              <c16:uniqueId val="{00000001-DB7E-4275-946B-A278B424B1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7.98</c:v>
                </c:pt>
                <c:pt idx="1">
                  <c:v>8.2899999999999991</c:v>
                </c:pt>
                <c:pt idx="2">
                  <c:v>11.26</c:v>
                </c:pt>
                <c:pt idx="3">
                  <c:v>8.98</c:v>
                </c:pt>
                <c:pt idx="4">
                  <c:v>11.88</c:v>
                </c:pt>
              </c:numCache>
            </c:numRef>
          </c:val>
          <c:extLst>
            <c:ext xmlns:c16="http://schemas.microsoft.com/office/drawing/2014/chart" uri="{C3380CC4-5D6E-409C-BE32-E72D297353CC}">
              <c16:uniqueId val="{00000000-469B-4C97-8764-51F2186F4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22.26</c:v>
                </c:pt>
                <c:pt idx="1">
                  <c:v>24.03</c:v>
                </c:pt>
                <c:pt idx="2">
                  <c:v>24.27</c:v>
                </c:pt>
                <c:pt idx="3">
                  <c:v>23.21</c:v>
                </c:pt>
                <c:pt idx="4">
                  <c:v>18.72</c:v>
                </c:pt>
              </c:numCache>
            </c:numRef>
          </c:val>
          <c:extLst>
            <c:ext xmlns:c16="http://schemas.microsoft.com/office/drawing/2014/chart" uri="{C3380CC4-5D6E-409C-BE32-E72D297353CC}">
              <c16:uniqueId val="{00000001-469B-4C97-8764-51F2186F49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-3.13</c:v>
                </c:pt>
                <c:pt idx="2">
                  <c:v>-1.81</c:v>
                </c:pt>
                <c:pt idx="3">
                  <c:v>-12.28</c:v>
                </c:pt>
                <c:pt idx="4">
                  <c:v>-7.25</c:v>
                </c:pt>
              </c:numCache>
            </c:numRef>
          </c:val>
          <c:smooth val="0"/>
          <c:extLst>
            <c:ext xmlns:c16="http://schemas.microsoft.com/office/drawing/2014/chart" uri="{C3380CC4-5D6E-409C-BE32-E72D297353CC}">
              <c16:uniqueId val="{00000002-469B-4C97-8764-51F2186F49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0.47</c:v>
                </c:pt>
                <c:pt idx="2">
                  <c:v>#N/A</c:v>
                </c:pt>
                <c:pt idx="3">
                  <c:v>0.42</c:v>
                </c:pt>
                <c:pt idx="4">
                  <c:v>#N/A</c:v>
                </c:pt>
                <c:pt idx="5">
                  <c:v>0.55000000000000004</c:v>
                </c:pt>
                <c:pt idx="6">
                  <c:v>#N/A</c:v>
                </c:pt>
                <c:pt idx="7">
                  <c:v>0.72</c:v>
                </c:pt>
                <c:pt idx="8">
                  <c:v>#N/A</c:v>
                </c:pt>
                <c:pt idx="9">
                  <c:v>0.4</c:v>
                </c:pt>
              </c:numCache>
            </c:numRef>
          </c:val>
          <c:extLst>
            <c:ext xmlns:c16="http://schemas.microsoft.com/office/drawing/2014/chart" uri="{C3380CC4-5D6E-409C-BE32-E72D297353CC}">
              <c16:uniqueId val="{00000000-2BAF-454F-B140-8DA31DCE7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AF-454F-B140-8DA31DCE739B}"/>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0.08</c:v>
                </c:pt>
                <c:pt idx="4">
                  <c:v>#N/A</c:v>
                </c:pt>
                <c:pt idx="5">
                  <c:v>0.18</c:v>
                </c:pt>
                <c:pt idx="6">
                  <c:v>#N/A</c:v>
                </c:pt>
                <c:pt idx="7">
                  <c:v>0.25</c:v>
                </c:pt>
                <c:pt idx="8">
                  <c:v>#N/A</c:v>
                </c:pt>
                <c:pt idx="9">
                  <c:v>0.31</c:v>
                </c:pt>
              </c:numCache>
            </c:numRef>
          </c:val>
          <c:extLst>
            <c:ext xmlns:c16="http://schemas.microsoft.com/office/drawing/2014/chart" uri="{C3380CC4-5D6E-409C-BE32-E72D297353CC}">
              <c16:uniqueId val="{00000002-2BAF-454F-B140-8DA31DCE739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0.31</c:v>
                </c:pt>
                <c:pt idx="4">
                  <c:v>#N/A</c:v>
                </c:pt>
                <c:pt idx="5">
                  <c:v>0.28999999999999998</c:v>
                </c:pt>
                <c:pt idx="6">
                  <c:v>#N/A</c:v>
                </c:pt>
                <c:pt idx="7">
                  <c:v>0.32</c:v>
                </c:pt>
                <c:pt idx="8">
                  <c:v>#N/A</c:v>
                </c:pt>
                <c:pt idx="9">
                  <c:v>0.34</c:v>
                </c:pt>
              </c:numCache>
            </c:numRef>
          </c:val>
          <c:extLst>
            <c:ext xmlns:c16="http://schemas.microsoft.com/office/drawing/2014/chart" uri="{C3380CC4-5D6E-409C-BE32-E72D297353CC}">
              <c16:uniqueId val="{00000003-2BAF-454F-B140-8DA31DCE739B}"/>
            </c:ext>
          </c:extLst>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0.35</c:v>
                </c:pt>
                <c:pt idx="4">
                  <c:v>#N/A</c:v>
                </c:pt>
                <c:pt idx="5">
                  <c:v>0.39</c:v>
                </c:pt>
                <c:pt idx="6">
                  <c:v>#N/A</c:v>
                </c:pt>
                <c:pt idx="7">
                  <c:v>0.42</c:v>
                </c:pt>
                <c:pt idx="8">
                  <c:v>#N/A</c:v>
                </c:pt>
                <c:pt idx="9">
                  <c:v>0.46</c:v>
                </c:pt>
              </c:numCache>
            </c:numRef>
          </c:val>
          <c:extLst>
            <c:ext xmlns:c16="http://schemas.microsoft.com/office/drawing/2014/chart" uri="{C3380CC4-5D6E-409C-BE32-E72D297353CC}">
              <c16:uniqueId val="{00000004-2BAF-454F-B140-8DA31DCE739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1.1299999999999999</c:v>
                </c:pt>
                <c:pt idx="2">
                  <c:v>#N/A</c:v>
                </c:pt>
                <c:pt idx="3">
                  <c:v>1.19</c:v>
                </c:pt>
                <c:pt idx="4">
                  <c:v>#N/A</c:v>
                </c:pt>
                <c:pt idx="5">
                  <c:v>1.74</c:v>
                </c:pt>
                <c:pt idx="6">
                  <c:v>#N/A</c:v>
                </c:pt>
                <c:pt idx="7">
                  <c:v>1.28</c:v>
                </c:pt>
                <c:pt idx="8">
                  <c:v>#N/A</c:v>
                </c:pt>
                <c:pt idx="9">
                  <c:v>1.1599999999999999</c:v>
                </c:pt>
              </c:numCache>
            </c:numRef>
          </c:val>
          <c:extLst>
            <c:ext xmlns:c16="http://schemas.microsoft.com/office/drawing/2014/chart" uri="{C3380CC4-5D6E-409C-BE32-E72D297353CC}">
              <c16:uniqueId val="{00000005-2BAF-454F-B140-8DA31DCE739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0.85</c:v>
                </c:pt>
                <c:pt idx="4">
                  <c:v>#N/A</c:v>
                </c:pt>
                <c:pt idx="5">
                  <c:v>1.17</c:v>
                </c:pt>
                <c:pt idx="6">
                  <c:v>#N/A</c:v>
                </c:pt>
                <c:pt idx="7">
                  <c:v>2.37</c:v>
                </c:pt>
                <c:pt idx="8">
                  <c:v>#N/A</c:v>
                </c:pt>
                <c:pt idx="9">
                  <c:v>3.95</c:v>
                </c:pt>
              </c:numCache>
            </c:numRef>
          </c:val>
          <c:extLst>
            <c:ext xmlns:c16="http://schemas.microsoft.com/office/drawing/2014/chart" uri="{C3380CC4-5D6E-409C-BE32-E72D297353CC}">
              <c16:uniqueId val="{00000006-2BAF-454F-B140-8DA31DCE739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5.29</c:v>
                </c:pt>
                <c:pt idx="2">
                  <c:v>#N/A</c:v>
                </c:pt>
                <c:pt idx="3">
                  <c:v>4.0599999999999996</c:v>
                </c:pt>
                <c:pt idx="4">
                  <c:v>#N/A</c:v>
                </c:pt>
                <c:pt idx="5">
                  <c:v>4.8099999999999996</c:v>
                </c:pt>
                <c:pt idx="6">
                  <c:v>#N/A</c:v>
                </c:pt>
                <c:pt idx="7">
                  <c:v>7.23</c:v>
                </c:pt>
                <c:pt idx="8">
                  <c:v>#N/A</c:v>
                </c:pt>
                <c:pt idx="9">
                  <c:v>5.25</c:v>
                </c:pt>
              </c:numCache>
            </c:numRef>
          </c:val>
          <c:extLst>
            <c:ext xmlns:c16="http://schemas.microsoft.com/office/drawing/2014/chart" uri="{C3380CC4-5D6E-409C-BE32-E72D297353CC}">
              <c16:uniqueId val="{00000007-2BAF-454F-B140-8DA31DCE73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6.13</c:v>
                </c:pt>
                <c:pt idx="2">
                  <c:v>#N/A</c:v>
                </c:pt>
                <c:pt idx="3">
                  <c:v>6.51</c:v>
                </c:pt>
                <c:pt idx="4">
                  <c:v>#N/A</c:v>
                </c:pt>
                <c:pt idx="5">
                  <c:v>7.09</c:v>
                </c:pt>
                <c:pt idx="6">
                  <c:v>#N/A</c:v>
                </c:pt>
                <c:pt idx="7">
                  <c:v>5.93</c:v>
                </c:pt>
                <c:pt idx="8">
                  <c:v>#N/A</c:v>
                </c:pt>
                <c:pt idx="9">
                  <c:v>5.79</c:v>
                </c:pt>
              </c:numCache>
            </c:numRef>
          </c:val>
          <c:extLst>
            <c:ext xmlns:c16="http://schemas.microsoft.com/office/drawing/2014/chart" uri="{C3380CC4-5D6E-409C-BE32-E72D297353CC}">
              <c16:uniqueId val="{00000008-2BAF-454F-B140-8DA31DCE73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7.98</c:v>
                </c:pt>
                <c:pt idx="2">
                  <c:v>#N/A</c:v>
                </c:pt>
                <c:pt idx="3">
                  <c:v>8.2799999999999994</c:v>
                </c:pt>
                <c:pt idx="4">
                  <c:v>#N/A</c:v>
                </c:pt>
                <c:pt idx="5">
                  <c:v>11.26</c:v>
                </c:pt>
                <c:pt idx="6">
                  <c:v>#N/A</c:v>
                </c:pt>
                <c:pt idx="7">
                  <c:v>8.98</c:v>
                </c:pt>
                <c:pt idx="8">
                  <c:v>#N/A</c:v>
                </c:pt>
                <c:pt idx="9">
                  <c:v>11.87</c:v>
                </c:pt>
              </c:numCache>
            </c:numRef>
          </c:val>
          <c:extLst>
            <c:ext xmlns:c16="http://schemas.microsoft.com/office/drawing/2014/chart" uri="{C3380CC4-5D6E-409C-BE32-E72D297353CC}">
              <c16:uniqueId val="{00000009-2BAF-454F-B140-8DA31DCE7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5430</c:v>
                </c:pt>
                <c:pt idx="5">
                  <c:v>5448</c:v>
                </c:pt>
                <c:pt idx="8">
                  <c:v>5267</c:v>
                </c:pt>
                <c:pt idx="11">
                  <c:v>5345</c:v>
                </c:pt>
                <c:pt idx="14">
                  <c:v>5176</c:v>
                </c:pt>
              </c:numCache>
            </c:numRef>
          </c:val>
          <c:extLst>
            <c:ext xmlns:c16="http://schemas.microsoft.com/office/drawing/2014/chart" uri="{C3380CC4-5D6E-409C-BE32-E72D297353CC}">
              <c16:uniqueId val="{00000000-AD5E-459F-B90F-7A52A5FDAD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5E-459F-B90F-7A52A5FDAD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35</c:v>
                </c:pt>
                <c:pt idx="6">
                  <c:v>34</c:v>
                </c:pt>
                <c:pt idx="9">
                  <c:v>33</c:v>
                </c:pt>
                <c:pt idx="12">
                  <c:v>32</c:v>
                </c:pt>
              </c:numCache>
            </c:numRef>
          </c:val>
          <c:extLst>
            <c:ext xmlns:c16="http://schemas.microsoft.com/office/drawing/2014/chart" uri="{C3380CC4-5D6E-409C-BE32-E72D297353CC}">
              <c16:uniqueId val="{00000002-AD5E-459F-B90F-7A52A5FDAD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E-459F-B90F-7A52A5FDAD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2905</c:v>
                </c:pt>
                <c:pt idx="3">
                  <c:v>2954</c:v>
                </c:pt>
                <c:pt idx="6">
                  <c:v>2913</c:v>
                </c:pt>
                <c:pt idx="9">
                  <c:v>3166</c:v>
                </c:pt>
                <c:pt idx="12">
                  <c:v>2974</c:v>
                </c:pt>
              </c:numCache>
            </c:numRef>
          </c:val>
          <c:extLst>
            <c:ext xmlns:c16="http://schemas.microsoft.com/office/drawing/2014/chart" uri="{C3380CC4-5D6E-409C-BE32-E72D297353CC}">
              <c16:uniqueId val="{00000004-AD5E-459F-B90F-7A52A5FDAD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5E-459F-B90F-7A52A5FDAD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5E-459F-B90F-7A52A5FDAD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4517</c:v>
                </c:pt>
                <c:pt idx="3">
                  <c:v>4354</c:v>
                </c:pt>
                <c:pt idx="6">
                  <c:v>4223</c:v>
                </c:pt>
                <c:pt idx="9">
                  <c:v>4386</c:v>
                </c:pt>
                <c:pt idx="12">
                  <c:v>4289</c:v>
                </c:pt>
              </c:numCache>
            </c:numRef>
          </c:val>
          <c:extLst>
            <c:ext xmlns:c16="http://schemas.microsoft.com/office/drawing/2014/chart" uri="{C3380CC4-5D6E-409C-BE32-E72D297353CC}">
              <c16:uniqueId val="{00000007-AD5E-459F-B90F-7A52A5FDAD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2027</c:v>
                </c:pt>
                <c:pt idx="2">
                  <c:v>#N/A</c:v>
                </c:pt>
                <c:pt idx="3">
                  <c:v>#N/A</c:v>
                </c:pt>
                <c:pt idx="4">
                  <c:v>1895</c:v>
                </c:pt>
                <c:pt idx="5">
                  <c:v>#N/A</c:v>
                </c:pt>
                <c:pt idx="6">
                  <c:v>#N/A</c:v>
                </c:pt>
                <c:pt idx="7">
                  <c:v>1903</c:v>
                </c:pt>
                <c:pt idx="8">
                  <c:v>#N/A</c:v>
                </c:pt>
                <c:pt idx="9">
                  <c:v>#N/A</c:v>
                </c:pt>
                <c:pt idx="10">
                  <c:v>2240</c:v>
                </c:pt>
                <c:pt idx="11">
                  <c:v>#N/A</c:v>
                </c:pt>
                <c:pt idx="12">
                  <c:v>#N/A</c:v>
                </c:pt>
                <c:pt idx="13">
                  <c:v>2119</c:v>
                </c:pt>
                <c:pt idx="14">
                  <c:v>#N/A</c:v>
                </c:pt>
              </c:numCache>
            </c:numRef>
          </c:val>
          <c:smooth val="0"/>
          <c:extLst>
            <c:ext xmlns:c16="http://schemas.microsoft.com/office/drawing/2014/chart" uri="{C3380CC4-5D6E-409C-BE32-E72D297353CC}">
              <c16:uniqueId val="{00000008-AD5E-459F-B90F-7A52A5FDAD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48712</c:v>
                </c:pt>
                <c:pt idx="5">
                  <c:v>48376</c:v>
                </c:pt>
                <c:pt idx="8">
                  <c:v>46555</c:v>
                </c:pt>
                <c:pt idx="11">
                  <c:v>44840</c:v>
                </c:pt>
                <c:pt idx="14">
                  <c:v>43194</c:v>
                </c:pt>
              </c:numCache>
            </c:numRef>
          </c:val>
          <c:extLst>
            <c:ext xmlns:c16="http://schemas.microsoft.com/office/drawing/2014/chart" uri="{C3380CC4-5D6E-409C-BE32-E72D297353CC}">
              <c16:uniqueId val="{00000000-B762-4875-8661-445B9BF016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5214</c:v>
                </c:pt>
                <c:pt idx="5">
                  <c:v>5056</c:v>
                </c:pt>
                <c:pt idx="8">
                  <c:v>4778</c:v>
                </c:pt>
                <c:pt idx="11">
                  <c:v>4630</c:v>
                </c:pt>
                <c:pt idx="14">
                  <c:v>4647</c:v>
                </c:pt>
              </c:numCache>
            </c:numRef>
          </c:val>
          <c:extLst>
            <c:ext xmlns:c16="http://schemas.microsoft.com/office/drawing/2014/chart" uri="{C3380CC4-5D6E-409C-BE32-E72D297353CC}">
              <c16:uniqueId val="{00000001-B762-4875-8661-445B9BF016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11764</c:v>
                </c:pt>
                <c:pt idx="5">
                  <c:v>13002</c:v>
                </c:pt>
                <c:pt idx="8">
                  <c:v>14000</c:v>
                </c:pt>
                <c:pt idx="11">
                  <c:v>14394</c:v>
                </c:pt>
                <c:pt idx="14">
                  <c:v>14174</c:v>
                </c:pt>
              </c:numCache>
            </c:numRef>
          </c:val>
          <c:extLst>
            <c:ext xmlns:c16="http://schemas.microsoft.com/office/drawing/2014/chart" uri="{C3380CC4-5D6E-409C-BE32-E72D297353CC}">
              <c16:uniqueId val="{00000002-B762-4875-8661-445B9BF016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62-4875-8661-445B9BF016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62-4875-8661-445B9BF016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153</c:v>
                </c:pt>
                <c:pt idx="3">
                  <c:v>138</c:v>
                </c:pt>
                <c:pt idx="6">
                  <c:v>45</c:v>
                </c:pt>
                <c:pt idx="9">
                  <c:v>59</c:v>
                </c:pt>
                <c:pt idx="12">
                  <c:v>248</c:v>
                </c:pt>
              </c:numCache>
            </c:numRef>
          </c:val>
          <c:extLst>
            <c:ext xmlns:c16="http://schemas.microsoft.com/office/drawing/2014/chart" uri="{C3380CC4-5D6E-409C-BE32-E72D297353CC}">
              <c16:uniqueId val="{00000005-B762-4875-8661-445B9BF016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7099</c:v>
                </c:pt>
                <c:pt idx="3">
                  <c:v>6660</c:v>
                </c:pt>
                <c:pt idx="6">
                  <c:v>6474</c:v>
                </c:pt>
                <c:pt idx="9">
                  <c:v>6203</c:v>
                </c:pt>
                <c:pt idx="12">
                  <c:v>6141</c:v>
                </c:pt>
              </c:numCache>
            </c:numRef>
          </c:val>
          <c:extLst>
            <c:ext xmlns:c16="http://schemas.microsoft.com/office/drawing/2014/chart" uri="{C3380CC4-5D6E-409C-BE32-E72D297353CC}">
              <c16:uniqueId val="{00000006-B762-4875-8661-445B9BF016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62-4875-8661-445B9BF016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32794</c:v>
                </c:pt>
                <c:pt idx="3">
                  <c:v>30828</c:v>
                </c:pt>
                <c:pt idx="6">
                  <c:v>28809</c:v>
                </c:pt>
                <c:pt idx="9">
                  <c:v>26881</c:v>
                </c:pt>
                <c:pt idx="12">
                  <c:v>24249</c:v>
                </c:pt>
              </c:numCache>
            </c:numRef>
          </c:val>
          <c:extLst>
            <c:ext xmlns:c16="http://schemas.microsoft.com/office/drawing/2014/chart" uri="{C3380CC4-5D6E-409C-BE32-E72D297353CC}">
              <c16:uniqueId val="{00000008-B762-4875-8661-445B9BF016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343</c:v>
                </c:pt>
                <c:pt idx="3">
                  <c:v>196</c:v>
                </c:pt>
                <c:pt idx="6">
                  <c:v>152</c:v>
                </c:pt>
                <c:pt idx="9">
                  <c:v>99</c:v>
                </c:pt>
                <c:pt idx="12">
                  <c:v>60</c:v>
                </c:pt>
              </c:numCache>
            </c:numRef>
          </c:val>
          <c:extLst>
            <c:ext xmlns:c16="http://schemas.microsoft.com/office/drawing/2014/chart" uri="{C3380CC4-5D6E-409C-BE32-E72D297353CC}">
              <c16:uniqueId val="{00000009-B762-4875-8661-445B9BF016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37716</c:v>
                </c:pt>
                <c:pt idx="3">
                  <c:v>38046</c:v>
                </c:pt>
                <c:pt idx="6">
                  <c:v>36684</c:v>
                </c:pt>
                <c:pt idx="9">
                  <c:v>35110</c:v>
                </c:pt>
                <c:pt idx="12">
                  <c:v>33834</c:v>
                </c:pt>
              </c:numCache>
            </c:numRef>
          </c:val>
          <c:extLst>
            <c:ext xmlns:c16="http://schemas.microsoft.com/office/drawing/2014/chart" uri="{C3380CC4-5D6E-409C-BE32-E72D297353CC}">
              <c16:uniqueId val="{0000000A-B762-4875-8661-445B9BF016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12415</c:v>
                </c:pt>
                <c:pt idx="2">
                  <c:v>#N/A</c:v>
                </c:pt>
                <c:pt idx="3">
                  <c:v>#N/A</c:v>
                </c:pt>
                <c:pt idx="4">
                  <c:v>9434</c:v>
                </c:pt>
                <c:pt idx="5">
                  <c:v>#N/A</c:v>
                </c:pt>
                <c:pt idx="6">
                  <c:v>#N/A</c:v>
                </c:pt>
                <c:pt idx="7">
                  <c:v>6831</c:v>
                </c:pt>
                <c:pt idx="8">
                  <c:v>#N/A</c:v>
                </c:pt>
                <c:pt idx="9">
                  <c:v>#N/A</c:v>
                </c:pt>
                <c:pt idx="10">
                  <c:v>4489</c:v>
                </c:pt>
                <c:pt idx="11">
                  <c:v>#N/A</c:v>
                </c:pt>
                <c:pt idx="12">
                  <c:v>#N/A</c:v>
                </c:pt>
                <c:pt idx="13">
                  <c:v>2516</c:v>
                </c:pt>
                <c:pt idx="14">
                  <c:v>#N/A</c:v>
                </c:pt>
              </c:numCache>
            </c:numRef>
          </c:val>
          <c:smooth val="0"/>
          <c:extLst>
            <c:ext xmlns:c16="http://schemas.microsoft.com/office/drawing/2014/chart" uri="{C3380CC4-5D6E-409C-BE32-E72D297353CC}">
              <c16:uniqueId val="{0000000B-B762-4875-8661-445B9BF016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6087</c:v>
                </c:pt>
                <c:pt idx="1">
                  <c:v>5695</c:v>
                </c:pt>
                <c:pt idx="2">
                  <c:v>4500</c:v>
                </c:pt>
              </c:numCache>
            </c:numRef>
          </c:val>
          <c:extLst>
            <c:ext xmlns:c16="http://schemas.microsoft.com/office/drawing/2014/chart" uri="{C3380CC4-5D6E-409C-BE32-E72D297353CC}">
              <c16:uniqueId val="{00000000-47C1-4759-814A-9EB80FF4C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448</c:v>
                </c:pt>
                <c:pt idx="1">
                  <c:v>240</c:v>
                </c:pt>
                <c:pt idx="2">
                  <c:v>172</c:v>
                </c:pt>
              </c:numCache>
            </c:numRef>
          </c:val>
          <c:extLst>
            <c:ext xmlns:c16="http://schemas.microsoft.com/office/drawing/2014/chart" uri="{C3380CC4-5D6E-409C-BE32-E72D297353CC}">
              <c16:uniqueId val="{00000001-47C1-4759-814A-9EB80FF4C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10518</c:v>
                </c:pt>
                <c:pt idx="1">
                  <c:v>11183</c:v>
                </c:pt>
                <c:pt idx="2">
                  <c:v>12074</c:v>
                </c:pt>
              </c:numCache>
            </c:numRef>
          </c:val>
          <c:extLst>
            <c:ext xmlns:c16="http://schemas.microsoft.com/office/drawing/2014/chart" uri="{C3380CC4-5D6E-409C-BE32-E72D297353CC}">
              <c16:uniqueId val="{00000002-47C1-4759-814A-9EB80FF4C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{7E15C64D-0A28-49C7-9F38-687459906408}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F38-4C74-9F4E-423A9E6DDB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{15427128-E642-4434-8CD5-71BE325774A4}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8-4C74-9F4E-423A9E6DDB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{3D9A9243-E1F8-4685-96BB-CD6E4D3AC2F8}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8-4C74-9F4E-423A9E6DDB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{CF81ACDB-35CB-4B61-8811-5A2D1D7CFB31}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8-4C74-9F4E-423A9E6DDB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{AFC92B0B-A40E-4A95-B1C3-41D5F56138D0}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8-4C74-9F4E-423A9E6DDB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{528A30F4-6F9E-43D5-84EF-59C26AE5ADB8}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F38-4C74-9F4E-423A9E6DDB3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{2FDBD185-EA2A-4951-8C6A-6BB24CBB29B2}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F38-4C74-9F4E-423A9E6DDB3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{3AE2F938-46A2-41B3-8871-6ADC1B6B4738}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F38-4C74-9F4E-423A9E6DDB3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{A1F19C3C-19FC-481B-AA6C-0C403D6958E9}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F38-4C74-9F4E-423A9E6DDB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52.4</c:v>
                </c:pt>
                <c:pt idx="32">
                  <c:v>54.3</c:v>
                </c:pt>
              </c:numCache>
            </c:numRef>
          </c:xVal>
          <c:yVal>
            <c:numRef>
              <c:f>公会計指標分析・財政指標組合せ分析表!$BP$51:$DC$51</c:f>
              <c:numCache>
                <c:formatCode>#,##0.0;"▲ "#,##0.0</c:formatCode>
                <c:ptCount val="40"/>
                <c:pt idx="16">
                  <c:v>33.5</c:v>
                </c:pt>
                <c:pt idx="24">
                  <c:v>22.7</c:v>
                </c:pt>
                <c:pt idx="32">
                  <c:v>12.9</c:v>
                </c:pt>
              </c:numCache>
            </c:numRef>
          </c:yVal>
          <c:smooth val="0"/>
          <c:extLst>
            <c:ext xmlns:c16="http://schemas.microsoft.com/office/drawing/2014/chart" uri="{C3380CC4-5D6E-409C-BE32-E72D297353CC}">
              <c16:uniqueId val="{00000009-0F38-4C74-9F4E-423A9E6DDB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{2D835479-4700-4E57-9D96-6BE72FDBD544}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F38-4C74-9F4E-423A9E6DDB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{A3F81DAE-87C5-4EDC-B143-903F728E6E95}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8-4C74-9F4E-423A9E6DDB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{CA357370-346F-4292-A6C5-44ED4E26C71B}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8-4C74-9F4E-423A9E6DDB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{810EA9F6-23A9-4D69-AC3E-EC0792F4107C}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8-4C74-9F4E-423A9E6DDB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{7F4855AC-42C2-426B-BF1B-A6C199BBFB3E}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8-4C74-9F4E-423A9E6DDB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{61D64F32-89BE-41E4-BF54-8B041E2B297D}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F38-4C74-9F4E-423A9E6DDB3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{305C7B52-67C3-4A22-83FF-F4FDF68AECFA}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F38-4C74-9F4E-423A9E6DDB3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{E0BF8CC9-31D7-4E2E-9CC9-FF65C13E2F36}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F38-4C74-9F4E-423A9E6DDB3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{5FBB1236-FBB9-4C13-A56F-CE0E889D7576}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F38-4C74-9F4E-423A9E6DDB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0F38-4C74-9F4E-423A9E6DDB32}"/>
            </c:ext>
          </c:extLst>
        </c:ser>
        <c:dLbls>
          <c:showLegendKey val="0"/>
          <c:showVal val="1"/>
          <c:showCatName val="0"/>
          <c:showSerName val="0"/>
          <c:showPercent val="0"/>
          <c:showBubbleSize val="0"/>
        </c:dLbls>
        <c:axId val="46179840"/>
        <c:axId val="46181760"/>
      </c:scatterChart>
      <c:valAx>
        <c:axId val="46179840"/>
        <c:scaling>
          <c:orientation val="minMax"/>
          <c:max val="59.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{DDD5CF76-83D9-4B56-8856-34F90AF38724}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D9C-44EC-A543-7FF02DC6E0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{93EF8952-D1DB-467A-839C-B1D112CC4CB1}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C-44EC-A543-7FF02DC6E0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{4AA1681A-1F95-420B-AE15-CCEF79C300A2}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C-44EC-A543-7FF02DC6E0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{788B63DF-E6B9-40D4-B9CD-20A317982502}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C-44EC-A543-7FF02DC6E0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{5457B151-BF7C-4CF7-955D-82D8F17DC608}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C-44EC-A543-7FF02DC6E0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{D3B1922C-F25B-4548-84CE-90344B9D826E}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D9C-44EC-A543-7FF02DC6E0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{4282C7C0-0568-47A2-B5C3-AE74F1571428}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D9C-44EC-A543-7FF02DC6E0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{BD47EC9A-2F9A-4286-8326-B5141C91C5F4}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D9C-44EC-A543-7FF02DC6E0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{8C8AB735-5BA2-49D3-BF5C-8F29E9922F42}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D9C-44EC-A543-7FF02DC6E0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9.4</c:v>
                </c:pt>
                <c:pt idx="24">
                  <c:v>9.9</c:v>
                </c:pt>
                <c:pt idx="32">
                  <c:v>10.5</c:v>
                </c:pt>
              </c:numCache>
            </c:numRef>
          </c:xVal>
          <c:yVal>
            <c:numRef>
              <c:f>公会計指標分析・財政指標組合せ分析表!$BP$73:$DC$73</c:f>
              <c:numCache>
                <c:formatCode>#,##0.0;"▲ "#,##0.0</c:formatCode>
                <c:ptCount val="40"/>
                <c:pt idx="0">
                  <c:v>59.6</c:v>
                </c:pt>
                <c:pt idx="8">
                  <c:v>46.2</c:v>
                </c:pt>
                <c:pt idx="16">
                  <c:v>33.5</c:v>
                </c:pt>
                <c:pt idx="24">
                  <c:v>22.7</c:v>
                </c:pt>
                <c:pt idx="32">
                  <c:v>12.9</c:v>
                </c:pt>
              </c:numCache>
            </c:numRef>
          </c:yVal>
          <c:smooth val="0"/>
          <c:extLst>
            <c:ext xmlns:c16="http://schemas.microsoft.com/office/drawing/2014/chart" uri="{C3380CC4-5D6E-409C-BE32-E72D297353CC}">
              <c16:uniqueId val="{00000009-9D9C-44EC-A543-7FF02DC6E0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{D0821D59-46D6-4E0F-9976-651A17A0FB1B}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D9C-44EC-A543-7FF02DC6E0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{412AFEE2-CA96-4BC9-8F63-8FA56DD2E5C3}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C-44EC-A543-7FF02DC6E0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{18874F45-522E-4E18-BDA0-71BEAB9E739D}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C-44EC-A543-7FF02DC6E0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{C73BF5A1-7A8D-4502-8060-506361A75A43}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C-44EC-A543-7FF02DC6E0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{27247D5A-2EFD-4E25-B6E1-2293F0866B55}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C-44EC-A543-7FF02DC6E0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{ADA1347D-47EB-45C5-B047-33679C229E23}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D9C-44EC-A543-7FF02DC6E0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{E04668C9-A5B4-43EB-86C5-959667DA5C6B}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D9C-44EC-A543-7FF02DC6E0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{E6A31AA8-9329-413D-928A-28201764FB66}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D9C-44EC-A543-7FF02DC6E0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{716976C0-179F-47D9-B47C-7CB2A8345DBB}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D9C-44EC-A543-7FF02DC6E0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9D9C-44EC-A543-7FF02DC6E082}"/>
            </c:ext>
          </c:extLst>
        </c:ser>
        <c:dLbls>
          <c:showLegendKey val="0"/>
          <c:showVal val="1"/>
          <c:showCatName val="0"/>
          <c:showSerName val="0"/>
          <c:showPercent val="0"/>
          <c:showBubbleSize val="0"/>
        </c:dLbls>
        <c:axId val="84219776"/>
        <c:axId val="84234240"/>
      </c:scatterChart>
      <c:valAx>
        <c:axId val="84219776"/>
        <c:scaling>
          <c:orientation val="minMax"/>
          <c:max val="11.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単年度の財政力指数（</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0.493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0.488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0.495</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増加したが</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年平均で</a:t>
          </a:r>
          <a:r>
            <a:rPr kumimoji="1" lang="ja-JP" altLang="en-US" sz="1000">
              <a:solidFill>
                <a:schemeClr val="dk1"/>
              </a:solidFill>
              <a:effectLst/>
              <a:latin typeface="+mn-lt"/>
              <a:ea typeface="+mn-ea"/>
              <a:cs typeface="+mn-cs"/>
            </a:rPr>
            <a:t>は前年と同数値となった</a:t>
          </a:r>
          <a:r>
            <a:rPr kumimoji="1" lang="ja-JP" altLang="ja-JP" sz="1000">
              <a:solidFill>
                <a:schemeClr val="dk1"/>
              </a:solidFill>
              <a:effectLst/>
              <a:latin typeface="+mn-lt"/>
              <a:ea typeface="+mn-ea"/>
              <a:cs typeface="+mn-cs"/>
            </a:rPr>
            <a:t>。単年度財政力指数の増加要因として、景気の回復基調により市税が増加したことにより、基準財政収入額が</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％の増となり、災害復旧事業債の償還終了により、基準財政需要額に算入されなくなったことなど</a:t>
          </a:r>
          <a:r>
            <a:rPr kumimoji="1" lang="ja-JP" altLang="en-US" sz="1000">
              <a:solidFill>
                <a:schemeClr val="dk1"/>
              </a:solidFill>
              <a:effectLst/>
              <a:latin typeface="+mn-lt"/>
              <a:ea typeface="+mn-ea"/>
              <a:cs typeface="+mn-cs"/>
            </a:rPr>
            <a:t>の影響で</a:t>
          </a:r>
          <a:r>
            <a:rPr kumimoji="1" lang="ja-JP" altLang="ja-JP" sz="1000">
              <a:solidFill>
                <a:schemeClr val="dk1"/>
              </a:solidFill>
              <a:effectLst/>
              <a:latin typeface="+mn-lt"/>
              <a:ea typeface="+mn-ea"/>
              <a:cs typeface="+mn-cs"/>
            </a:rPr>
            <a:t>基準財政需要額が</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％の減となったためである。</a:t>
          </a:r>
          <a:endParaRPr lang="ja-JP" altLang="ja-JP" sz="1000">
            <a:effectLst/>
          </a:endParaRPr>
        </a:p>
        <a:p>
          <a:r>
            <a:rPr kumimoji="1" lang="ja-JP" altLang="ja-JP" sz="1000">
              <a:solidFill>
                <a:schemeClr val="dk1"/>
              </a:solidFill>
              <a:effectLst/>
              <a:latin typeface="+mn-lt"/>
              <a:ea typeface="+mn-ea"/>
              <a:cs typeface="+mn-cs"/>
            </a:rPr>
            <a:t>　今後とも移住定住施策により、人口の増加、企業誘致による雇用の増加を図り、市税などの自主財源を増加させる施策をより一層推進し、財政基盤の強化に努める。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年度においては前年度より</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ポイント悪化し、類似団体内平均を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歳入面では合併後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年が経過し普通交付税の段階的縮減が始まったことにより臨時財政対策債を含む経常一般財源が減額となった。一方、歳出面では、病院事業会計</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対する繰出基準内の出資金の増などにより、全体</a:t>
          </a:r>
          <a:r>
            <a:rPr kumimoji="1" lang="en-US" altLang="ja-JP" sz="1000">
              <a:solidFill>
                <a:schemeClr val="dk1"/>
              </a:solidFill>
              <a:effectLst/>
              <a:latin typeface="+mn-lt"/>
              <a:ea typeface="+mn-ea"/>
              <a:cs typeface="+mn-cs"/>
            </a:rPr>
            <a:t>637,014</a:t>
          </a:r>
          <a:r>
            <a:rPr kumimoji="1" lang="ja-JP" altLang="ja-JP" sz="1000">
              <a:solidFill>
                <a:schemeClr val="dk1"/>
              </a:solidFill>
              <a:effectLst/>
              <a:latin typeface="+mn-lt"/>
              <a:ea typeface="+mn-ea"/>
              <a:cs typeface="+mn-cs"/>
            </a:rPr>
            <a:t>千</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増加となった。これらの要因により比率が大きく上昇する結果となり、財政は硬直化しつつある。</a:t>
          </a:r>
          <a:endParaRPr lang="ja-JP" altLang="ja-JP" sz="1000">
            <a:effectLst/>
          </a:endParaRPr>
        </a:p>
        <a:p>
          <a:r>
            <a:rPr kumimoji="1" lang="ja-JP" altLang="ja-JP" sz="1000">
              <a:solidFill>
                <a:schemeClr val="dk1"/>
              </a:solidFill>
              <a:effectLst/>
              <a:latin typeface="+mn-lt"/>
              <a:ea typeface="+mn-ea"/>
              <a:cs typeface="+mn-cs"/>
            </a:rPr>
            <a:t>　今後も普通交付税の段階的縮減により経常一般財源は減額となることから、職員数の見直しや公共施設の統廃合など更なる行財政改革を推進する。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78232</xdr:rowOff>
    </xdr:to>
    <xdr:cxnSp macro="">
      <xdr:nvCxnSpPr>
        <xdr:cNvPr id="130" name="直線コネクタ 129"/>
        <xdr:cNvCxnSpPr/>
      </xdr:nvCxnSpPr>
      <xdr:spPr>
        <a:xfrm>
          <a:off x="4114800" y="105343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75946</xdr:rowOff>
    </xdr:to>
    <xdr:cxnSp macro="">
      <xdr:nvCxnSpPr>
        <xdr:cNvPr id="133" name="直線コネクタ 132"/>
        <xdr:cNvCxnSpPr/>
      </xdr:nvCxnSpPr>
      <xdr:spPr>
        <a:xfrm>
          <a:off x="3225800" y="1032205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35052</xdr:rowOff>
    </xdr:to>
    <xdr:cxnSp macro="">
      <xdr:nvCxnSpPr>
        <xdr:cNvPr id="136" name="直線コネクタ 135"/>
        <xdr:cNvCxnSpPr/>
      </xdr:nvCxnSpPr>
      <xdr:spPr>
        <a:xfrm>
          <a:off x="2336800" y="10307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20574</xdr:rowOff>
    </xdr:to>
    <xdr:cxnSp macro="">
      <xdr:nvCxnSpPr>
        <xdr:cNvPr id="139" name="直線コネクタ 138"/>
        <xdr:cNvCxnSpPr/>
      </xdr:nvCxnSpPr>
      <xdr:spPr>
        <a:xfrm>
          <a:off x="1447800" y="10244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170959</xdr:rowOff>
    </xdr:from>
    <xdr:ext cx="762000" cy="259045"/>
    <xdr:sp macro="" textlink="">
      <xdr:nvSpPr>
        <xdr:cNvPr id="150" name="財政構造の弾力性該当値テキスト"/>
        <xdr:cNvSpPr txBox="1"/>
      </xdr:nvSpPr>
      <xdr:spPr>
        <a:xfrm>
          <a:off x="5041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5" name="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年度の市町村合併により職員数（特別職と医療機関を除く）が類似団体よりも多い</a:t>
          </a:r>
          <a:r>
            <a:rPr kumimoji="1" lang="en-US" altLang="ja-JP" sz="1000">
              <a:solidFill>
                <a:schemeClr val="dk1"/>
              </a:solidFill>
              <a:effectLst/>
              <a:latin typeface="+mn-lt"/>
              <a:ea typeface="+mn-ea"/>
              <a:cs typeface="+mn-cs"/>
            </a:rPr>
            <a:t>1,086</a:t>
          </a:r>
          <a:r>
            <a:rPr kumimoji="1" lang="ja-JP" altLang="ja-JP" sz="1000">
              <a:solidFill>
                <a:schemeClr val="dk1"/>
              </a:solidFill>
              <a:effectLst/>
              <a:latin typeface="+mn-lt"/>
              <a:ea typeface="+mn-ea"/>
              <a:cs typeface="+mn-cs"/>
            </a:rPr>
            <a:t>人となったため、定員</a:t>
          </a:r>
          <a:r>
            <a:rPr kumimoji="1" lang="ja-JP" altLang="en-US" sz="1000">
              <a:solidFill>
                <a:schemeClr val="dk1"/>
              </a:solidFill>
              <a:effectLst/>
              <a:latin typeface="+mn-lt"/>
              <a:ea typeface="+mn-ea"/>
              <a:cs typeface="+mn-cs"/>
            </a:rPr>
            <a:t>適正化</a:t>
          </a:r>
          <a:r>
            <a:rPr kumimoji="1" lang="ja-JP" altLang="ja-JP" sz="1000">
              <a:solidFill>
                <a:schemeClr val="dk1"/>
              </a:solidFill>
              <a:effectLst/>
              <a:latin typeface="+mn-lt"/>
              <a:ea typeface="+mn-ea"/>
              <a:cs typeface="+mn-cs"/>
            </a:rPr>
            <a:t>計画を策定し職員数削減に取り組んできた。その成果として、削減目標を達成し人件費の総額は減少しているものの、依然として類似団体よりも高い数値になっている。</a:t>
          </a:r>
          <a:endParaRPr lang="ja-JP" altLang="ja-JP" sz="1000">
            <a:effectLst/>
          </a:endParaRPr>
        </a:p>
        <a:p>
          <a:r>
            <a:rPr kumimoji="1" lang="ja-JP" altLang="ja-JP" sz="1000">
              <a:solidFill>
                <a:schemeClr val="dk1"/>
              </a:solidFill>
              <a:effectLst/>
              <a:latin typeface="+mn-lt"/>
              <a:ea typeface="+mn-ea"/>
              <a:cs typeface="+mn-cs"/>
            </a:rPr>
            <a:t>　今後についても、平成</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年度当初までに職員数を</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人とする新たな定員適正化計画を策定しており、人件費の抑制に努めていく。</a:t>
          </a:r>
          <a:endParaRPr lang="ja-JP" altLang="ja-JP" sz="1000">
            <a:effectLst/>
          </a:endParaRPr>
        </a:p>
        <a:p>
          <a:r>
            <a:rPr kumimoji="1" lang="ja-JP" altLang="ja-JP" sz="1000">
              <a:solidFill>
                <a:schemeClr val="dk1"/>
              </a:solidFill>
              <a:effectLst/>
              <a:latin typeface="+mn-lt"/>
              <a:ea typeface="+mn-ea"/>
              <a:cs typeface="+mn-cs"/>
            </a:rPr>
            <a:t>　また、公共施設の統廃合などにより維持管理経費をはじめとした物件費についても抑制を図っていく。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98977</xdr:rowOff>
    </xdr:from>
    <xdr:to>
      <xdr:col>23</xdr:col>
      <xdr:colOff>133350</xdr:colOff>
      <xdr:row>81</xdr:row>
      <xdr:rowOff>114731</xdr:rowOff>
    </xdr:to>
    <xdr:cxnSp macro="">
      <xdr:nvCxnSpPr>
        <xdr:cNvPr id="193" name="直線コネクタ 192"/>
        <xdr:cNvCxnSpPr/>
      </xdr:nvCxnSpPr>
      <xdr:spPr>
        <a:xfrm>
          <a:off x="4114800" y="13986427"/>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98977</xdr:rowOff>
    </xdr:from>
    <xdr:to>
      <xdr:col>19</xdr:col>
      <xdr:colOff>133350</xdr:colOff>
      <xdr:row>81</xdr:row>
      <xdr:rowOff>106442</xdr:rowOff>
    </xdr:to>
    <xdr:cxnSp macro="">
      <xdr:nvCxnSpPr>
        <xdr:cNvPr id="196" name="直線コネクタ 195"/>
        <xdr:cNvCxnSpPr/>
      </xdr:nvCxnSpPr>
      <xdr:spPr>
        <a:xfrm flipV="1">
          <a:off x="3225800" y="13986427"/>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105496</xdr:rowOff>
    </xdr:from>
    <xdr:to>
      <xdr:col>15</xdr:col>
      <xdr:colOff>82550</xdr:colOff>
      <xdr:row>81</xdr:row>
      <xdr:rowOff>106442</xdr:rowOff>
    </xdr:to>
    <xdr:cxnSp macro="">
      <xdr:nvCxnSpPr>
        <xdr:cNvPr id="199" name="直線コネクタ 198"/>
        <xdr:cNvCxnSpPr/>
      </xdr:nvCxnSpPr>
      <xdr:spPr>
        <a:xfrm>
          <a:off x="2336800" y="13992946"/>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82440</xdr:rowOff>
    </xdr:from>
    <xdr:to>
      <xdr:col>11</xdr:col>
      <xdr:colOff>31750</xdr:colOff>
      <xdr:row>81</xdr:row>
      <xdr:rowOff>105496</xdr:rowOff>
    </xdr:to>
    <xdr:cxnSp macro="">
      <xdr:nvCxnSpPr>
        <xdr:cNvPr id="202" name="直線コネクタ 201"/>
        <xdr:cNvCxnSpPr/>
      </xdr:nvCxnSpPr>
      <xdr:spPr>
        <a:xfrm>
          <a:off x="1447800" y="1396989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63931</xdr:rowOff>
    </xdr:from>
    <xdr:to>
      <xdr:col>23</xdr:col>
      <xdr:colOff>184150</xdr:colOff>
      <xdr:row>81</xdr:row>
      <xdr:rowOff>165531</xdr:rowOff>
    </xdr:to>
    <xdr:sp macro="" textlink="">
      <xdr:nvSpPr>
        <xdr:cNvPr id="212" name="楕円 211"/>
        <xdr:cNvSpPr/>
      </xdr:nvSpPr>
      <xdr:spPr>
        <a:xfrm>
          <a:off x="4902200" y="139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36008</xdr:rowOff>
    </xdr:from>
    <xdr:ext cx="762000" cy="259045"/>
    <xdr:sp macro="" textlink="">
      <xdr:nvSpPr>
        <xdr:cNvPr id="213" name="人件費・物件費等の状況該当値テキスト"/>
        <xdr:cNvSpPr txBox="1"/>
      </xdr:nvSpPr>
      <xdr:spPr>
        <a:xfrm>
          <a:off x="5041900" y="1392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48177</xdr:rowOff>
    </xdr:from>
    <xdr:to>
      <xdr:col>19</xdr:col>
      <xdr:colOff>184150</xdr:colOff>
      <xdr:row>81</xdr:row>
      <xdr:rowOff>149777</xdr:rowOff>
    </xdr:to>
    <xdr:sp macro="" textlink="">
      <xdr:nvSpPr>
        <xdr:cNvPr id="214" name="楕円 213"/>
        <xdr:cNvSpPr/>
      </xdr:nvSpPr>
      <xdr:spPr>
        <a:xfrm>
          <a:off x="4064000" y="13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134554</xdr:rowOff>
    </xdr:from>
    <xdr:ext cx="736600" cy="259045"/>
    <xdr:sp macro="" textlink="">
      <xdr:nvSpPr>
        <xdr:cNvPr id="215" name="テキスト ボックス 214"/>
        <xdr:cNvSpPr txBox="1"/>
      </xdr:nvSpPr>
      <xdr:spPr>
        <a:xfrm>
          <a:off x="3733800" y="1402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55642</xdr:rowOff>
    </xdr:from>
    <xdr:to>
      <xdr:col>15</xdr:col>
      <xdr:colOff>133350</xdr:colOff>
      <xdr:row>81</xdr:row>
      <xdr:rowOff>157242</xdr:rowOff>
    </xdr:to>
    <xdr:sp macro="" textlink="">
      <xdr:nvSpPr>
        <xdr:cNvPr id="216" name="楕円 215"/>
        <xdr:cNvSpPr/>
      </xdr:nvSpPr>
      <xdr:spPr>
        <a:xfrm>
          <a:off x="3175000" y="139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142019</xdr:rowOff>
    </xdr:from>
    <xdr:ext cx="762000" cy="259045"/>
    <xdr:sp macro="" textlink="">
      <xdr:nvSpPr>
        <xdr:cNvPr id="217" name="テキスト ボックス 216"/>
        <xdr:cNvSpPr txBox="1"/>
      </xdr:nvSpPr>
      <xdr:spPr>
        <a:xfrm>
          <a:off x="2844800" y="14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54696</xdr:rowOff>
    </xdr:from>
    <xdr:to>
      <xdr:col>11</xdr:col>
      <xdr:colOff>82550</xdr:colOff>
      <xdr:row>81</xdr:row>
      <xdr:rowOff>156296</xdr:rowOff>
    </xdr:to>
    <xdr:sp macro="" textlink="">
      <xdr:nvSpPr>
        <xdr:cNvPr id="218" name="楕円 217"/>
        <xdr:cNvSpPr/>
      </xdr:nvSpPr>
      <xdr:spPr>
        <a:xfrm>
          <a:off x="2286000" y="139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141073</xdr:rowOff>
    </xdr:from>
    <xdr:ext cx="762000" cy="259045"/>
    <xdr:sp macro="" textlink="">
      <xdr:nvSpPr>
        <xdr:cNvPr id="219" name="テキスト ボックス 218"/>
        <xdr:cNvSpPr txBox="1"/>
      </xdr:nvSpPr>
      <xdr:spPr>
        <a:xfrm>
          <a:off x="1955800" y="1402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31640</xdr:rowOff>
    </xdr:from>
    <xdr:to>
      <xdr:col>7</xdr:col>
      <xdr:colOff>31750</xdr:colOff>
      <xdr:row>81</xdr:row>
      <xdr:rowOff>133240</xdr:rowOff>
    </xdr:to>
    <xdr:sp macro="" textlink="">
      <xdr:nvSpPr>
        <xdr:cNvPr id="220" name="楕円 219"/>
        <xdr:cNvSpPr/>
      </xdr:nvSpPr>
      <xdr:spPr>
        <a:xfrm>
          <a:off x="1397000" y="13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118017</xdr:rowOff>
    </xdr:from>
    <xdr:ext cx="762000" cy="259045"/>
    <xdr:sp macro="" textlink="">
      <xdr:nvSpPr>
        <xdr:cNvPr id="221" name="テキスト ボックス 220"/>
        <xdr:cNvSpPr txBox="1"/>
      </xdr:nvSpPr>
      <xdr:spPr>
        <a:xfrm>
          <a:off x="1066800" y="140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東日本大震災関係による国の給与の変動に伴い、一時的にラスパイレス指数が急上昇したが、当市においても給与体系の見直しを行い、指数は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を下回り、類似団体平均よりも良好である。</a:t>
          </a:r>
          <a:endParaRPr lang="ja-JP" altLang="ja-JP" sz="1400">
            <a:effectLst/>
          </a:endParaRPr>
        </a:p>
        <a:p>
          <a:r>
            <a:rPr kumimoji="1" lang="ja-JP" altLang="ja-JP" sz="1100">
              <a:solidFill>
                <a:schemeClr val="dk1"/>
              </a:solidFill>
              <a:effectLst/>
              <a:latin typeface="+mn-lt"/>
              <a:ea typeface="+mn-ea"/>
              <a:cs typeface="+mn-cs"/>
            </a:rPr>
            <a:t>　ただし、高年齢職員の占める割合が高い構造が続くため、</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歳以上の職員の昇給抑制を引き続き実施するものの、指数は高止まりすると考えられる。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5" name="直線コネクタ 254"/>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162984</xdr:rowOff>
    </xdr:to>
    <xdr:cxnSp macro="">
      <xdr:nvCxnSpPr>
        <xdr:cNvPr id="261" name="直線コネクタ 260"/>
        <xdr:cNvCxnSpPr/>
      </xdr:nvCxnSpPr>
      <xdr:spPr>
        <a:xfrm>
          <a:off x="14401800" y="143435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153459</xdr:rowOff>
    </xdr:to>
    <xdr:cxnSp macro="">
      <xdr:nvCxnSpPr>
        <xdr:cNvPr id="264" name="直線コネクタ 263"/>
        <xdr:cNvCxnSpPr/>
      </xdr:nvCxnSpPr>
      <xdr:spPr>
        <a:xfrm flipV="1">
          <a:off x="13512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5"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2" name="楕円 281"/>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3" name="テキスト ボックス 282"/>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合併以降増加した職員数を削減するため、中津川市定員適正化計画を策定し定員管理に努めており、平成</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年度までに定員を</a:t>
          </a:r>
          <a:r>
            <a:rPr kumimoji="1" lang="en-US" altLang="ja-JP" sz="1000">
              <a:solidFill>
                <a:schemeClr val="dk1"/>
              </a:solidFill>
              <a:effectLst/>
              <a:latin typeface="+mn-lt"/>
              <a:ea typeface="+mn-ea"/>
              <a:cs typeface="+mn-cs"/>
            </a:rPr>
            <a:t>795</a:t>
          </a:r>
          <a:r>
            <a:rPr kumimoji="1" lang="ja-JP" altLang="ja-JP" sz="1000">
              <a:solidFill>
                <a:schemeClr val="dk1"/>
              </a:solidFill>
              <a:effectLst/>
              <a:latin typeface="+mn-lt"/>
              <a:ea typeface="+mn-ea"/>
              <a:cs typeface="+mn-cs"/>
            </a:rPr>
            <a:t>人とするよう適正な人員管理に努める。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ただし、県内</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番目という広い市域をカバーするために地域ごとに職員配置</a:t>
          </a:r>
          <a:r>
            <a:rPr kumimoji="1" lang="ja-JP" altLang="en-US" sz="1000">
              <a:solidFill>
                <a:schemeClr val="dk1"/>
              </a:solidFill>
              <a:effectLst/>
              <a:latin typeface="+mn-lt"/>
              <a:ea typeface="+mn-ea"/>
              <a:cs typeface="+mn-cs"/>
            </a:rPr>
            <a:t>をしており</a:t>
          </a:r>
          <a:r>
            <a:rPr kumimoji="1" lang="ja-JP" altLang="ja-JP" sz="1000">
              <a:solidFill>
                <a:schemeClr val="dk1"/>
              </a:solidFill>
              <a:effectLst/>
              <a:latin typeface="+mn-lt"/>
              <a:ea typeface="+mn-ea"/>
              <a:cs typeface="+mn-cs"/>
            </a:rPr>
            <a:t>、また、リニア開業後を見据えた移住定住の促進など、リニア開業までに投資的な施策を戦略的に展開</a:t>
          </a:r>
          <a:r>
            <a:rPr kumimoji="1" lang="ja-JP" altLang="en-US" sz="1000">
              <a:solidFill>
                <a:schemeClr val="dk1"/>
              </a:solidFill>
              <a:effectLst/>
              <a:latin typeface="+mn-lt"/>
              <a:ea typeface="+mn-ea"/>
              <a:cs typeface="+mn-cs"/>
            </a:rPr>
            <a:t>することが</a:t>
          </a:r>
          <a:r>
            <a:rPr kumimoji="1" lang="ja-JP" altLang="ja-JP" sz="1000">
              <a:solidFill>
                <a:schemeClr val="dk1"/>
              </a:solidFill>
              <a:effectLst/>
              <a:latin typeface="+mn-lt"/>
              <a:ea typeface="+mn-ea"/>
              <a:cs typeface="+mn-cs"/>
            </a:rPr>
            <a:t>必要なため、長期的には更なる職員数の減少を前提としながら、リニア開業までの間は人件費の増加を抑えながらも必要な業務量に対応できる職員数を確保することが重要であり高止まりすることもやむを得ない面があ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121814</xdr:rowOff>
    </xdr:to>
    <xdr:cxnSp macro="">
      <xdr:nvCxnSpPr>
        <xdr:cNvPr id="318" name="直線コネクタ 317"/>
        <xdr:cNvCxnSpPr/>
      </xdr:nvCxnSpPr>
      <xdr:spPr>
        <a:xfrm>
          <a:off x="16179800" y="1108053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59479</xdr:rowOff>
    </xdr:from>
    <xdr:to>
      <xdr:col>77</xdr:col>
      <xdr:colOff>44450</xdr:colOff>
      <xdr:row>64</xdr:row>
      <xdr:rowOff>107738</xdr:rowOff>
    </xdr:to>
    <xdr:cxnSp macro="">
      <xdr:nvCxnSpPr>
        <xdr:cNvPr id="321" name="直線コネクタ 320"/>
        <xdr:cNvCxnSpPr/>
      </xdr:nvCxnSpPr>
      <xdr:spPr>
        <a:xfrm>
          <a:off x="15290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59479</xdr:rowOff>
    </xdr:to>
    <xdr:cxnSp macro="">
      <xdr:nvCxnSpPr>
        <xdr:cNvPr id="324" name="直線コネクタ 323"/>
        <xdr:cNvCxnSpPr/>
      </xdr:nvCxnSpPr>
      <xdr:spPr>
        <a:xfrm>
          <a:off x="14401800" y="1102222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45403</xdr:rowOff>
    </xdr:from>
    <xdr:to>
      <xdr:col>68</xdr:col>
      <xdr:colOff>152400</xdr:colOff>
      <xdr:row>64</xdr:row>
      <xdr:rowOff>49424</xdr:rowOff>
    </xdr:to>
    <xdr:cxnSp macro="">
      <xdr:nvCxnSpPr>
        <xdr:cNvPr id="327" name="直線コネクタ 326"/>
        <xdr:cNvCxnSpPr/>
      </xdr:nvCxnSpPr>
      <xdr:spPr>
        <a:xfrm>
          <a:off x="13512800" y="110182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71014</xdr:rowOff>
    </xdr:from>
    <xdr:to>
      <xdr:col>81</xdr:col>
      <xdr:colOff>95250</xdr:colOff>
      <xdr:row>65</xdr:row>
      <xdr:rowOff>1164</xdr:rowOff>
    </xdr:to>
    <xdr:sp macro="" textlink="">
      <xdr:nvSpPr>
        <xdr:cNvPr id="337" name="楕円 336"/>
        <xdr:cNvSpPr/>
      </xdr:nvSpPr>
      <xdr:spPr>
        <a:xfrm>
          <a:off x="169672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43091</xdr:rowOff>
    </xdr:from>
    <xdr:ext cx="762000" cy="259045"/>
    <xdr:sp macro="" textlink="">
      <xdr:nvSpPr>
        <xdr:cNvPr id="338" name="定員管理の状況該当値テキスト"/>
        <xdr:cNvSpPr txBox="1"/>
      </xdr:nvSpPr>
      <xdr:spPr>
        <a:xfrm>
          <a:off x="17106900" y="110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8679</xdr:rowOff>
    </xdr:from>
    <xdr:to>
      <xdr:col>73</xdr:col>
      <xdr:colOff>44450</xdr:colOff>
      <xdr:row>64</xdr:row>
      <xdr:rowOff>110279</xdr:rowOff>
    </xdr:to>
    <xdr:sp macro="" textlink="">
      <xdr:nvSpPr>
        <xdr:cNvPr id="341" name="楕円 340"/>
        <xdr:cNvSpPr/>
      </xdr:nvSpPr>
      <xdr:spPr>
        <a:xfrm>
          <a:off x="15240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95056</xdr:rowOff>
    </xdr:from>
    <xdr:ext cx="762000" cy="259045"/>
    <xdr:sp macro="" textlink="">
      <xdr:nvSpPr>
        <xdr:cNvPr id="342" name="テキスト ボックス 341"/>
        <xdr:cNvSpPr txBox="1"/>
      </xdr:nvSpPr>
      <xdr:spPr>
        <a:xfrm>
          <a:off x="14909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3" name="楕円 342"/>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4" name="テキスト ボックス 343"/>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166053</xdr:rowOff>
    </xdr:from>
    <xdr:to>
      <xdr:col>64</xdr:col>
      <xdr:colOff>152400</xdr:colOff>
      <xdr:row>64</xdr:row>
      <xdr:rowOff>96203</xdr:rowOff>
    </xdr:to>
    <xdr:sp macro="" textlink="">
      <xdr:nvSpPr>
        <xdr:cNvPr id="345" name="楕円 344"/>
        <xdr:cNvSpPr/>
      </xdr:nvSpPr>
      <xdr:spPr>
        <a:xfrm>
          <a:off x="13462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80980</xdr:rowOff>
    </xdr:from>
    <xdr:ext cx="762000" cy="259045"/>
    <xdr:sp macro="" textlink="">
      <xdr:nvSpPr>
        <xdr:cNvPr id="346" name="テキスト ボックス 345"/>
        <xdr:cNvSpPr txBox="1"/>
      </xdr:nvSpPr>
      <xdr:spPr>
        <a:xfrm>
          <a:off x="13131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公債費負担適正化計画の「返す以上に借りない」を原則として新たな借金を抑制し、元利償還金は減少していたが、平成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年度決算以降数値が悪化しており、平成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年度決算においては昨年度と比較しして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ポイント悪化した。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主な要因としては病院事業会計に対して資金不足解消のため特別繰出を行っており、平成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534,000</a:t>
          </a:r>
          <a:r>
            <a:rPr kumimoji="1" lang="ja-JP" altLang="ja-JP" sz="1000">
              <a:solidFill>
                <a:schemeClr val="dk1"/>
              </a:solidFill>
              <a:effectLst/>
              <a:latin typeface="+mn-lt"/>
              <a:ea typeface="+mn-ea"/>
              <a:cs typeface="+mn-cs"/>
            </a:rPr>
            <a:t>千円、平成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390,000</a:t>
          </a:r>
          <a:r>
            <a:rPr kumimoji="1" lang="ja-JP" altLang="ja-JP" sz="1000">
              <a:solidFill>
                <a:schemeClr val="dk1"/>
              </a:solidFill>
              <a:effectLst/>
              <a:latin typeface="+mn-lt"/>
              <a:ea typeface="+mn-ea"/>
              <a:cs typeface="+mn-cs"/>
            </a:rPr>
            <a:t>千円繰出し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ことにより、</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年平均で</a:t>
          </a:r>
          <a:r>
            <a:rPr kumimoji="1" lang="en-US" altLang="ja-JP" sz="1000">
              <a:solidFill>
                <a:schemeClr val="dk1"/>
              </a:solidFill>
              <a:effectLst/>
              <a:latin typeface="+mn-lt"/>
              <a:ea typeface="+mn-ea"/>
              <a:cs typeface="+mn-cs"/>
            </a:rPr>
            <a:t>10.5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9.3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今後も公債費負担適正化計画に基づく新たな借金の抑制や下水道料金の見直しなどの特別会計・企業会計の自立化により、実質公債費比率の抑制に努める。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121013</xdr:rowOff>
    </xdr:from>
    <xdr:to>
      <xdr:col>81</xdr:col>
      <xdr:colOff>44450</xdr:colOff>
      <xdr:row>41</xdr:row>
      <xdr:rowOff>162378</xdr:rowOff>
    </xdr:to>
    <xdr:cxnSp macro="">
      <xdr:nvCxnSpPr>
        <xdr:cNvPr id="381" name="直線コネクタ 380"/>
        <xdr:cNvCxnSpPr/>
      </xdr:nvCxnSpPr>
      <xdr:spPr>
        <a:xfrm>
          <a:off x="16179800" y="715046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86541</xdr:rowOff>
    </xdr:from>
    <xdr:to>
      <xdr:col>77</xdr:col>
      <xdr:colOff>44450</xdr:colOff>
      <xdr:row>41</xdr:row>
      <xdr:rowOff>121013</xdr:rowOff>
    </xdr:to>
    <xdr:cxnSp macro="">
      <xdr:nvCxnSpPr>
        <xdr:cNvPr id="384" name="直線コネクタ 383"/>
        <xdr:cNvCxnSpPr/>
      </xdr:nvCxnSpPr>
      <xdr:spPr>
        <a:xfrm>
          <a:off x="15290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127907</xdr:rowOff>
    </xdr:to>
    <xdr:cxnSp macro="">
      <xdr:nvCxnSpPr>
        <xdr:cNvPr id="387" name="直線コネクタ 386"/>
        <xdr:cNvCxnSpPr/>
      </xdr:nvCxnSpPr>
      <xdr:spPr>
        <a:xfrm flipV="1">
          <a:off x="14401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46083</xdr:rowOff>
    </xdr:to>
    <xdr:cxnSp macro="">
      <xdr:nvCxnSpPr>
        <xdr:cNvPr id="390" name="直線コネクタ 389"/>
        <xdr:cNvCxnSpPr/>
      </xdr:nvCxnSpPr>
      <xdr:spPr>
        <a:xfrm flipV="1">
          <a:off x="13512800" y="715735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70213</xdr:rowOff>
    </xdr:from>
    <xdr:to>
      <xdr:col>77</xdr:col>
      <xdr:colOff>95250</xdr:colOff>
      <xdr:row>42</xdr:row>
      <xdr:rowOff>363</xdr:rowOff>
    </xdr:to>
    <xdr:sp macro="" textlink="">
      <xdr:nvSpPr>
        <xdr:cNvPr id="402" name="楕円 401"/>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156590</xdr:rowOff>
    </xdr:from>
    <xdr:ext cx="736600" cy="259045"/>
    <xdr:sp macro="" textlink="">
      <xdr:nvSpPr>
        <xdr:cNvPr id="403" name="テキスト ボックス 402"/>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4" name="楕円 403"/>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5" name="テキスト ボックス 40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6" name="楕円 405"/>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7" name="テキスト ボックス 406"/>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166733</xdr:rowOff>
    </xdr:from>
    <xdr:to>
      <xdr:col>64</xdr:col>
      <xdr:colOff>152400</xdr:colOff>
      <xdr:row>42</xdr:row>
      <xdr:rowOff>96883</xdr:rowOff>
    </xdr:to>
    <xdr:sp macro="" textlink="">
      <xdr:nvSpPr>
        <xdr:cNvPr id="408" name="楕円 40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81660</xdr:rowOff>
    </xdr:from>
    <xdr:ext cx="762000" cy="259045"/>
    <xdr:sp macro="" textlink="">
      <xdr:nvSpPr>
        <xdr:cNvPr id="409" name="テキスト ボックス 40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ポイント改善し、全国平均及び類似団体内平均よりも低い値を維持しており、早期健全化基準内の数値である。</a:t>
          </a:r>
          <a:endParaRPr lang="ja-JP" altLang="ja-JP" sz="1400">
            <a:effectLst/>
          </a:endParaRPr>
        </a:p>
        <a:p>
          <a:r>
            <a:rPr kumimoji="1" lang="ja-JP" altLang="ja-JP" sz="1100">
              <a:solidFill>
                <a:schemeClr val="dk1"/>
              </a:solidFill>
              <a:effectLst/>
              <a:latin typeface="+mn-lt"/>
              <a:ea typeface="+mn-ea"/>
              <a:cs typeface="+mn-cs"/>
            </a:rPr>
            <a:t>　公債費負担適正化計画に基づき計画的に地方債現在高を減らしてきた結果であり、継続して改善されている。今後も計画的な起債発行による地方債現在高の低減や職員数の削減により退職手当負担見込額を低減させ、一般会計だけでなく企業会計においても経営の効率化を進める中で借金の圧縮を行い、将来負担比率の低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74126</xdr:rowOff>
    </xdr:from>
    <xdr:to>
      <xdr:col>81</xdr:col>
      <xdr:colOff>44450</xdr:colOff>
      <xdr:row>14</xdr:row>
      <xdr:rowOff>152950</xdr:rowOff>
    </xdr:to>
    <xdr:cxnSp macro="">
      <xdr:nvCxnSpPr>
        <xdr:cNvPr id="443" name="直線コネクタ 442"/>
        <xdr:cNvCxnSpPr/>
      </xdr:nvCxnSpPr>
      <xdr:spPr>
        <a:xfrm flipV="1">
          <a:off x="16179800" y="2474426"/>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152950</xdr:rowOff>
    </xdr:from>
    <xdr:to>
      <xdr:col>77</xdr:col>
      <xdr:colOff>44450</xdr:colOff>
      <xdr:row>15</xdr:row>
      <xdr:rowOff>68368</xdr:rowOff>
    </xdr:to>
    <xdr:cxnSp macro="">
      <xdr:nvCxnSpPr>
        <xdr:cNvPr id="446" name="直線コネクタ 445"/>
        <xdr:cNvCxnSpPr/>
      </xdr:nvCxnSpPr>
      <xdr:spPr>
        <a:xfrm flipV="1">
          <a:off x="15290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68368</xdr:rowOff>
    </xdr:from>
    <xdr:to>
      <xdr:col>72</xdr:col>
      <xdr:colOff>203200</xdr:colOff>
      <xdr:row>15</xdr:row>
      <xdr:rowOff>170519</xdr:rowOff>
    </xdr:to>
    <xdr:cxnSp macro="">
      <xdr:nvCxnSpPr>
        <xdr:cNvPr id="449" name="直線コネクタ 448"/>
        <xdr:cNvCxnSpPr/>
      </xdr:nvCxnSpPr>
      <xdr:spPr>
        <a:xfrm flipV="1">
          <a:off x="14401800" y="264011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170519</xdr:rowOff>
    </xdr:from>
    <xdr:to>
      <xdr:col>68</xdr:col>
      <xdr:colOff>152400</xdr:colOff>
      <xdr:row>16</xdr:row>
      <xdr:rowOff>106849</xdr:rowOff>
    </xdr:to>
    <xdr:cxnSp macro="">
      <xdr:nvCxnSpPr>
        <xdr:cNvPr id="452" name="直線コネクタ 451"/>
        <xdr:cNvCxnSpPr/>
      </xdr:nvCxnSpPr>
      <xdr:spPr>
        <a:xfrm flipV="1">
          <a:off x="13512800" y="2742269"/>
          <a:ext cx="889000" cy="10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62" name="楕円 461"/>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63" name="将来負担の状況該当値テキスト"/>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102150</xdr:rowOff>
    </xdr:from>
    <xdr:to>
      <xdr:col>77</xdr:col>
      <xdr:colOff>95250</xdr:colOff>
      <xdr:row>15</xdr:row>
      <xdr:rowOff>32300</xdr:rowOff>
    </xdr:to>
    <xdr:sp macro="" textlink="">
      <xdr:nvSpPr>
        <xdr:cNvPr id="464" name="楕円 463"/>
        <xdr:cNvSpPr/>
      </xdr:nvSpPr>
      <xdr:spPr>
        <a:xfrm>
          <a:off x="16129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42477</xdr:rowOff>
    </xdr:from>
    <xdr:ext cx="736600" cy="259045"/>
    <xdr:sp macro="" textlink="">
      <xdr:nvSpPr>
        <xdr:cNvPr id="465" name="テキスト ボックス 464"/>
        <xdr:cNvSpPr txBox="1"/>
      </xdr:nvSpPr>
      <xdr:spPr>
        <a:xfrm>
          <a:off x="15798800" y="227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17568</xdr:rowOff>
    </xdr:from>
    <xdr:to>
      <xdr:col>73</xdr:col>
      <xdr:colOff>44450</xdr:colOff>
      <xdr:row>15</xdr:row>
      <xdr:rowOff>119168</xdr:rowOff>
    </xdr:to>
    <xdr:sp macro="" textlink="">
      <xdr:nvSpPr>
        <xdr:cNvPr id="466" name="楕円 465"/>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129345</xdr:rowOff>
    </xdr:from>
    <xdr:ext cx="762000" cy="259045"/>
    <xdr:sp macro="" textlink="">
      <xdr:nvSpPr>
        <xdr:cNvPr id="467" name="テキスト ボックス 466"/>
        <xdr:cNvSpPr txBox="1"/>
      </xdr:nvSpPr>
      <xdr:spPr>
        <a:xfrm>
          <a:off x="14909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119719</xdr:rowOff>
    </xdr:from>
    <xdr:to>
      <xdr:col>68</xdr:col>
      <xdr:colOff>203200</xdr:colOff>
      <xdr:row>16</xdr:row>
      <xdr:rowOff>49869</xdr:rowOff>
    </xdr:to>
    <xdr:sp macro="" textlink="">
      <xdr:nvSpPr>
        <xdr:cNvPr id="468" name="楕円 467"/>
        <xdr:cNvSpPr/>
      </xdr:nvSpPr>
      <xdr:spPr>
        <a:xfrm>
          <a:off x="14351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34646</xdr:rowOff>
    </xdr:from>
    <xdr:ext cx="762000" cy="259045"/>
    <xdr:sp macro="" textlink="">
      <xdr:nvSpPr>
        <xdr:cNvPr id="469" name="テキスト ボックス 468"/>
        <xdr:cNvSpPr txBox="1"/>
      </xdr:nvSpPr>
      <xdr:spPr>
        <a:xfrm>
          <a:off x="14020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56049</xdr:rowOff>
    </xdr:from>
    <xdr:to>
      <xdr:col>64</xdr:col>
      <xdr:colOff>152400</xdr:colOff>
      <xdr:row>16</xdr:row>
      <xdr:rowOff>157649</xdr:rowOff>
    </xdr:to>
    <xdr:sp macro="" textlink="">
      <xdr:nvSpPr>
        <xdr:cNvPr id="470" name="楕円 469"/>
        <xdr:cNvSpPr/>
      </xdr:nvSpPr>
      <xdr:spPr>
        <a:xfrm>
          <a:off x="13462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142426</xdr:rowOff>
    </xdr:from>
    <xdr:ext cx="762000" cy="259045"/>
    <xdr:sp macro="" textlink="">
      <xdr:nvSpPr>
        <xdr:cNvPr id="471" name="テキスト ボックス 470"/>
        <xdr:cNvSpPr txBox="1"/>
      </xdr:nvSpPr>
      <xdr:spPr>
        <a:xfrm>
          <a:off x="13131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合併以降、事務の効率化、施設の集約化などを実施し、職員の適正配置に努めてきた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経常収支比率の人件費分は類似団体内平均値を</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上回った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県内６番目という広い市域をカバーするために各地域ごとに職員配置</a:t>
          </a:r>
          <a:r>
            <a:rPr kumimoji="1" lang="ja-JP" altLang="en-US" sz="900">
              <a:solidFill>
                <a:schemeClr val="dk1"/>
              </a:solidFill>
              <a:effectLst/>
              <a:latin typeface="+mn-lt"/>
              <a:ea typeface="+mn-ea"/>
              <a:cs typeface="+mn-cs"/>
            </a:rPr>
            <a:t>していることが要因であるため</a:t>
          </a:r>
          <a:r>
            <a:rPr kumimoji="1" lang="ja-JP" altLang="ja-JP" sz="900">
              <a:solidFill>
                <a:schemeClr val="dk1"/>
              </a:solidFill>
              <a:effectLst/>
              <a:latin typeface="+mn-lt"/>
              <a:ea typeface="+mn-ea"/>
              <a:cs typeface="+mn-cs"/>
            </a:rPr>
            <a:t>、更なる職員数削減のため職員数を平成</a:t>
          </a:r>
          <a:r>
            <a:rPr kumimoji="1" lang="en-US" altLang="ja-JP" sz="900">
              <a:solidFill>
                <a:schemeClr val="dk1"/>
              </a:solidFill>
              <a:effectLst/>
              <a:latin typeface="+mn-lt"/>
              <a:ea typeface="+mn-ea"/>
              <a:cs typeface="+mn-cs"/>
            </a:rPr>
            <a:t>38</a:t>
          </a:r>
          <a:r>
            <a:rPr kumimoji="1" lang="ja-JP" altLang="ja-JP" sz="900">
              <a:solidFill>
                <a:schemeClr val="dk1"/>
              </a:solidFill>
              <a:effectLst/>
              <a:latin typeface="+mn-lt"/>
              <a:ea typeface="+mn-ea"/>
              <a:cs typeface="+mn-cs"/>
            </a:rPr>
            <a:t>年度当初までに</a:t>
          </a:r>
          <a:r>
            <a:rPr kumimoji="1" lang="en-US" altLang="ja-JP" sz="900">
              <a:solidFill>
                <a:schemeClr val="dk1"/>
              </a:solidFill>
              <a:effectLst/>
              <a:latin typeface="+mn-lt"/>
              <a:ea typeface="+mn-ea"/>
              <a:cs typeface="+mn-cs"/>
            </a:rPr>
            <a:t>795</a:t>
          </a:r>
          <a:r>
            <a:rPr kumimoji="1" lang="ja-JP" altLang="ja-JP" sz="900">
              <a:solidFill>
                <a:schemeClr val="dk1"/>
              </a:solidFill>
              <a:effectLst/>
              <a:latin typeface="+mn-lt"/>
              <a:ea typeface="+mn-ea"/>
              <a:cs typeface="+mn-cs"/>
            </a:rPr>
            <a:t>人とする中津川市定員適正化計画を策定し人件費の抑制を図る。</a:t>
          </a:r>
          <a:endParaRPr lang="ja-JP" altLang="ja-JP" sz="900">
            <a:effectLst/>
          </a:endParaRPr>
        </a:p>
        <a:p>
          <a:r>
            <a:rPr kumimoji="1" lang="ja-JP" altLang="ja-JP" sz="900">
              <a:solidFill>
                <a:schemeClr val="dk1"/>
              </a:solidFill>
              <a:effectLst/>
              <a:latin typeface="+mn-lt"/>
              <a:ea typeface="+mn-ea"/>
              <a:cs typeface="+mn-cs"/>
            </a:rPr>
            <a:t>　ただし、リニア開業までの間は必要な業務量に対応できる職員数を確保することが重要であり高止まりすることもやむを得ない面がある。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157480</xdr:rowOff>
    </xdr:to>
    <xdr:cxnSp macro="">
      <xdr:nvCxnSpPr>
        <xdr:cNvPr id="66" name="直線コネクタ 65"/>
        <xdr:cNvCxnSpPr/>
      </xdr:nvCxnSpPr>
      <xdr:spPr>
        <a:xfrm>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157480</xdr:rowOff>
    </xdr:to>
    <xdr:cxnSp macro="">
      <xdr:nvCxnSpPr>
        <xdr:cNvPr id="72" name="直線コネクタ 71"/>
        <xdr:cNvCxnSpPr/>
      </xdr:nvCxnSpPr>
      <xdr:spPr>
        <a:xfrm flipV="1">
          <a:off x="2209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xdr:cNvCxnSpPr/>
      </xdr:nvCxnSpPr>
      <xdr:spPr>
        <a:xfrm flipV="1">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係る経常収支比率が類似団体内平均の値を下回っており、昨年度と同水準を保っている。職員数を中津川市定員適正化計画に基づき減らしてきたことによる臨時職員や嘱託職員の増加及び民間への業務委託料の増加が上げられる</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年度策定した「市有財産（施設）運用管理マスタープラン」に基づき平成</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年度までに施設の維持管理経費を</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億円削減することを目標に施設の民間移譲や統廃合を進めて</a:t>
          </a:r>
          <a:r>
            <a:rPr kumimoji="1" lang="ja-JP" altLang="en-US" sz="900">
              <a:solidFill>
                <a:schemeClr val="dk1"/>
              </a:solidFill>
              <a:effectLst/>
              <a:latin typeface="+mn-lt"/>
              <a:ea typeface="+mn-ea"/>
              <a:cs typeface="+mn-cs"/>
            </a:rPr>
            <a:t>おり、今後も上昇を抑えていく</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84546</xdr:rowOff>
    </xdr:to>
    <xdr:cxnSp macro="">
      <xdr:nvCxnSpPr>
        <xdr:cNvPr id="129" name="直線コネクタ 128"/>
        <xdr:cNvCxnSpPr/>
      </xdr:nvCxnSpPr>
      <xdr:spPr>
        <a:xfrm>
          <a:off x="15671800" y="2827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84546</xdr:rowOff>
    </xdr:to>
    <xdr:cxnSp macro="">
      <xdr:nvCxnSpPr>
        <xdr:cNvPr id="132" name="直線コネクタ 131"/>
        <xdr:cNvCxnSpPr/>
      </xdr:nvCxnSpPr>
      <xdr:spPr>
        <a:xfrm>
          <a:off x="14782800" y="27297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158024</xdr:rowOff>
    </xdr:to>
    <xdr:cxnSp macro="">
      <xdr:nvCxnSpPr>
        <xdr:cNvPr id="135" name="直線コネクタ 134"/>
        <xdr:cNvCxnSpPr/>
      </xdr:nvCxnSpPr>
      <xdr:spPr>
        <a:xfrm>
          <a:off x="13893800" y="26905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27396</xdr:rowOff>
    </xdr:from>
    <xdr:to>
      <xdr:col>69</xdr:col>
      <xdr:colOff>92075</xdr:colOff>
      <xdr:row>15</xdr:row>
      <xdr:rowOff>118836</xdr:rowOff>
    </xdr:to>
    <xdr:cxnSp macro="">
      <xdr:nvCxnSpPr>
        <xdr:cNvPr id="138" name="直線コネクタ 137"/>
        <xdr:cNvCxnSpPr/>
      </xdr:nvCxnSpPr>
      <xdr:spPr>
        <a:xfrm>
          <a:off x="13004800" y="25991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8" name="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50273</xdr:rowOff>
    </xdr:from>
    <xdr:ext cx="762000" cy="259045"/>
    <xdr:sp macro="" textlink="">
      <xdr:nvSpPr>
        <xdr:cNvPr id="149" name="物件費該当値テキスト"/>
        <xdr:cNvSpPr txBox="1"/>
      </xdr:nvSpPr>
      <xdr:spPr>
        <a:xfrm>
          <a:off x="16598900" y="26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33746</xdr:rowOff>
    </xdr:from>
    <xdr:to>
      <xdr:col>78</xdr:col>
      <xdr:colOff>120650</xdr:colOff>
      <xdr:row>16</xdr:row>
      <xdr:rowOff>135346</xdr:rowOff>
    </xdr:to>
    <xdr:sp macro="" textlink="">
      <xdr:nvSpPr>
        <xdr:cNvPr id="150" name="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145523</xdr:rowOff>
    </xdr:from>
    <xdr:ext cx="736600" cy="259045"/>
    <xdr:sp macro="" textlink="">
      <xdr:nvSpPr>
        <xdr:cNvPr id="151" name="テキスト ボックス 150"/>
        <xdr:cNvSpPr txBox="1"/>
      </xdr:nvSpPr>
      <xdr:spPr>
        <a:xfrm>
          <a:off x="15290800" y="254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148046</xdr:rowOff>
    </xdr:from>
    <xdr:to>
      <xdr:col>65</xdr:col>
      <xdr:colOff>53975</xdr:colOff>
      <xdr:row>15</xdr:row>
      <xdr:rowOff>78196</xdr:rowOff>
    </xdr:to>
    <xdr:sp macro="" textlink="">
      <xdr:nvSpPr>
        <xdr:cNvPr id="156" name="楕円 155"/>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88373</xdr:rowOff>
    </xdr:from>
    <xdr:ext cx="762000" cy="259045"/>
    <xdr:sp macro="" textlink="">
      <xdr:nvSpPr>
        <xdr:cNvPr id="157" name="テキスト ボックス 156"/>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類似団体内平均や県と比較して低い値となっている。前年度と比較し低下した要因としては、被保護者数の減、高額な医療費の減少による医療扶助費等の減により生活保護費が減少したことが挙げられる。</a:t>
          </a:r>
          <a:endParaRPr lang="ja-JP" altLang="ja-JP" sz="900">
            <a:effectLst/>
          </a:endParaRPr>
        </a:p>
        <a:p>
          <a:r>
            <a:rPr kumimoji="1" lang="ja-JP" altLang="ja-JP" sz="900">
              <a:solidFill>
                <a:schemeClr val="dk1"/>
              </a:solidFill>
              <a:effectLst/>
              <a:latin typeface="+mn-lt"/>
              <a:ea typeface="+mn-ea"/>
              <a:cs typeface="+mn-cs"/>
            </a:rPr>
            <a:t>　扶助費総額は引き続き上昇傾向にあり、高齢化の進行による社会福祉関係の増加を見据え、</a:t>
          </a:r>
          <a:r>
            <a:rPr lang="ja-JP" altLang="ja-JP" sz="900" b="0" i="0" baseline="0">
              <a:solidFill>
                <a:schemeClr val="dk1"/>
              </a:solidFill>
              <a:effectLst/>
              <a:latin typeface="+mn-lt"/>
              <a:ea typeface="+mn-ea"/>
              <a:cs typeface="+mn-cs"/>
            </a:rPr>
            <a:t>健康増進や疾病予防に努めるなどの施策</a:t>
          </a:r>
          <a:r>
            <a:rPr kumimoji="1" lang="ja-JP" altLang="ja-JP" sz="900">
              <a:solidFill>
                <a:schemeClr val="dk1"/>
              </a:solidFill>
              <a:effectLst/>
              <a:latin typeface="+mn-lt"/>
              <a:ea typeface="+mn-ea"/>
              <a:cs typeface="+mn-cs"/>
            </a:rPr>
            <a:t>を推進し、扶助費の増大が財政を圧迫しないよう努める。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56134</xdr:rowOff>
    </xdr:from>
    <xdr:to>
      <xdr:col>24</xdr:col>
      <xdr:colOff>25400</xdr:colOff>
      <xdr:row>55</xdr:row>
      <xdr:rowOff>65278</xdr:rowOff>
    </xdr:to>
    <xdr:cxnSp macro="">
      <xdr:nvCxnSpPr>
        <xdr:cNvPr id="188" name="直線コネクタ 187"/>
        <xdr:cNvCxnSpPr/>
      </xdr:nvCxnSpPr>
      <xdr:spPr>
        <a:xfrm flipV="1">
          <a:off x="3987800" y="9485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10414</xdr:rowOff>
    </xdr:from>
    <xdr:to>
      <xdr:col>19</xdr:col>
      <xdr:colOff>187325</xdr:colOff>
      <xdr:row>55</xdr:row>
      <xdr:rowOff>65278</xdr:rowOff>
    </xdr:to>
    <xdr:cxnSp macro="">
      <xdr:nvCxnSpPr>
        <xdr:cNvPr id="191" name="直線コネクタ 190"/>
        <xdr:cNvCxnSpPr/>
      </xdr:nvCxnSpPr>
      <xdr:spPr>
        <a:xfrm>
          <a:off x="3098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10414</xdr:rowOff>
    </xdr:to>
    <xdr:cxnSp macro="">
      <xdr:nvCxnSpPr>
        <xdr:cNvPr id="194" name="直線コネクタ 193"/>
        <xdr:cNvCxnSpPr/>
      </xdr:nvCxnSpPr>
      <xdr:spPr>
        <a:xfrm>
          <a:off x="2209800" y="9421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54</xdr:row>
      <xdr:rowOff>163576</xdr:rowOff>
    </xdr:to>
    <xdr:cxnSp macro="">
      <xdr:nvCxnSpPr>
        <xdr:cNvPr id="197" name="直線コネクタ 196"/>
        <xdr:cNvCxnSpPr/>
      </xdr:nvCxnSpPr>
      <xdr:spPr>
        <a:xfrm>
          <a:off x="1320800" y="9376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5334</xdr:rowOff>
    </xdr:from>
    <xdr:to>
      <xdr:col>24</xdr:col>
      <xdr:colOff>76200</xdr:colOff>
      <xdr:row>55</xdr:row>
      <xdr:rowOff>106934</xdr:rowOff>
    </xdr:to>
    <xdr:sp macro="" textlink="">
      <xdr:nvSpPr>
        <xdr:cNvPr id="207" name="楕円 206"/>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21861</xdr:rowOff>
    </xdr:from>
    <xdr:ext cx="762000" cy="259045"/>
    <xdr:sp macro="" textlink="">
      <xdr:nvSpPr>
        <xdr:cNvPr id="208"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9" name="楕円 208"/>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10" name="テキスト ボックス 209"/>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131064</xdr:rowOff>
    </xdr:from>
    <xdr:to>
      <xdr:col>15</xdr:col>
      <xdr:colOff>149225</xdr:colOff>
      <xdr:row>55</xdr:row>
      <xdr:rowOff>61214</xdr:rowOff>
    </xdr:to>
    <xdr:sp macro="" textlink="">
      <xdr:nvSpPr>
        <xdr:cNvPr id="211" name="楕円 210"/>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212" name="テキスト ボックス 211"/>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13" name="楕円 212"/>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4" name="テキスト ボックス 213"/>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5" name="楕円 214"/>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6" name="テキスト ボックス 215"/>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その他が類似団体内平均の値を上回っているのは、公立病院が２箇所あること、下水道関連事業会計で広い市域をカバーするための経費が他市と比較し多いために、公営企業会計や特別会計への</a:t>
          </a:r>
          <a:r>
            <a:rPr lang="ja-JP" altLang="en-US" sz="900" b="0" i="0" baseline="0">
              <a:solidFill>
                <a:schemeClr val="dk1"/>
              </a:solidFill>
              <a:effectLst/>
              <a:latin typeface="+mn-lt"/>
              <a:ea typeface="+mn-ea"/>
              <a:cs typeface="+mn-cs"/>
            </a:rPr>
            <a:t>出資金や</a:t>
          </a:r>
          <a:r>
            <a:rPr lang="ja-JP" altLang="ja-JP" sz="900" b="0" i="0" baseline="0">
              <a:solidFill>
                <a:schemeClr val="dk1"/>
              </a:solidFill>
              <a:effectLst/>
              <a:latin typeface="+mn-lt"/>
              <a:ea typeface="+mn-ea"/>
              <a:cs typeface="+mn-cs"/>
            </a:rPr>
            <a:t>繰出金が多いことが要因である。</a:t>
          </a:r>
          <a:endParaRPr lang="ja-JP" altLang="ja-JP" sz="900">
            <a:effectLst/>
          </a:endParaRPr>
        </a:p>
        <a:p>
          <a:pPr rtl="0"/>
          <a:r>
            <a:rPr lang="ja-JP" altLang="ja-JP" sz="900" b="0" i="0" baseline="0">
              <a:solidFill>
                <a:schemeClr val="dk1"/>
              </a:solidFill>
              <a:effectLst/>
              <a:latin typeface="+mn-lt"/>
              <a:ea typeface="+mn-ea"/>
              <a:cs typeface="+mn-cs"/>
            </a:rPr>
            <a:t>　今後は、平成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に策定した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a:t>
          </a:r>
          <a:r>
            <a:rPr lang="ja-JP" altLang="en-US" sz="900" b="0" i="0" baseline="0">
              <a:solidFill>
                <a:schemeClr val="dk1"/>
              </a:solidFill>
              <a:effectLst/>
              <a:latin typeface="+mn-lt"/>
              <a:ea typeface="+mn-ea"/>
              <a:cs typeface="+mn-cs"/>
            </a:rPr>
            <a:t>等</a:t>
          </a:r>
          <a:r>
            <a:rPr lang="ja-JP" altLang="ja-JP" sz="900" b="0" i="0" baseline="0">
              <a:solidFill>
                <a:schemeClr val="dk1"/>
              </a:solidFill>
              <a:effectLst/>
              <a:latin typeface="+mn-lt"/>
              <a:ea typeface="+mn-ea"/>
              <a:cs typeface="+mn-cs"/>
            </a:rPr>
            <a:t>の低減に努める。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119380</xdr:rowOff>
    </xdr:to>
    <xdr:cxnSp macro="">
      <xdr:nvCxnSpPr>
        <xdr:cNvPr id="249" name="直線コネクタ 248"/>
        <xdr:cNvCxnSpPr/>
      </xdr:nvCxnSpPr>
      <xdr:spPr>
        <a:xfrm>
          <a:off x="15671800" y="10223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107950</xdr:rowOff>
    </xdr:to>
    <xdr:cxnSp macro="">
      <xdr:nvCxnSpPr>
        <xdr:cNvPr id="252" name="直線コネクタ 251"/>
        <xdr:cNvCxnSpPr/>
      </xdr:nvCxnSpPr>
      <xdr:spPr>
        <a:xfrm>
          <a:off x="14782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157480</xdr:rowOff>
    </xdr:to>
    <xdr:cxnSp macro="">
      <xdr:nvCxnSpPr>
        <xdr:cNvPr id="255" name="直線コネクタ 254"/>
        <xdr:cNvCxnSpPr/>
      </xdr:nvCxnSpPr>
      <xdr:spPr>
        <a:xfrm>
          <a:off x="13893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58" name="直線コネクタ 257"/>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68580</xdr:rowOff>
    </xdr:from>
    <xdr:to>
      <xdr:col>82</xdr:col>
      <xdr:colOff>158750</xdr:colOff>
      <xdr:row>60</xdr:row>
      <xdr:rowOff>170180</xdr:rowOff>
    </xdr:to>
    <xdr:sp macro="" textlink="">
      <xdr:nvSpPr>
        <xdr:cNvPr id="268" name="楕円 267"/>
        <xdr:cNvSpPr/>
      </xdr:nvSpPr>
      <xdr:spPr>
        <a:xfrm>
          <a:off x="16459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148607</xdr:rowOff>
    </xdr:from>
    <xdr:ext cx="762000" cy="259045"/>
    <xdr:sp macro="" textlink="">
      <xdr:nvSpPr>
        <xdr:cNvPr id="269" name="その他該当値テキスト"/>
        <xdr:cNvSpPr txBox="1"/>
      </xdr:nvSpPr>
      <xdr:spPr>
        <a:xfrm>
          <a:off x="16598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0" name="楕円 269"/>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1" name="テキスト ボックス 270"/>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2" name="楕円 271"/>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3" name="テキスト ボックス 272"/>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補助費等に係る経常収支比率は類似団体・全国・県平均と比べ低い水準で推移しており、近年において大きな変動とはなっていない。</a:t>
          </a:r>
          <a:endParaRPr lang="ja-JP" altLang="ja-JP" sz="900">
            <a:effectLst/>
          </a:endParaRPr>
        </a:p>
        <a:p>
          <a:r>
            <a:rPr kumimoji="1" lang="ja-JP" altLang="ja-JP" sz="900">
              <a:solidFill>
                <a:schemeClr val="dk1"/>
              </a:solidFill>
              <a:effectLst/>
              <a:latin typeface="+mn-lt"/>
              <a:ea typeface="+mn-ea"/>
              <a:cs typeface="+mn-cs"/>
            </a:rPr>
            <a:t>　今後も、現在行っている補助が団体等の既得権とならないよう、経常的に補助している事業も含め全ての補助対象事業を精査し、有効性の低い事業の見直しや削減、廃止を進める。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05" name="直線コネクタ 304"/>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8" name="直線コネクタ 307"/>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1270</xdr:rowOff>
    </xdr:to>
    <xdr:cxnSp macro="">
      <xdr:nvCxnSpPr>
        <xdr:cNvPr id="311" name="直線コネクタ 310"/>
        <xdr:cNvCxnSpPr/>
      </xdr:nvCxnSpPr>
      <xdr:spPr>
        <a:xfrm flipV="1">
          <a:off x="13893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1270</xdr:rowOff>
    </xdr:to>
    <xdr:cxnSp macro="">
      <xdr:nvCxnSpPr>
        <xdr:cNvPr id="314" name="直線コネクタ 313"/>
        <xdr:cNvCxnSpPr/>
      </xdr:nvCxnSpPr>
      <xdr:spPr>
        <a:xfrm>
          <a:off x="13004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4" name="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121920</xdr:rowOff>
    </xdr:from>
    <xdr:to>
      <xdr:col>69</xdr:col>
      <xdr:colOff>142875</xdr:colOff>
      <xdr:row>36</xdr:row>
      <xdr:rowOff>52070</xdr:rowOff>
    </xdr:to>
    <xdr:sp macro="" textlink="">
      <xdr:nvSpPr>
        <xdr:cNvPr id="330" name="楕円 329"/>
        <xdr:cNvSpPr/>
      </xdr:nvSpPr>
      <xdr:spPr>
        <a:xfrm>
          <a:off x="13843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31" name="テキスト ボックス 330"/>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年度に地域振興基金造成のため借り入れた</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億円の元金償還が始まったことと、元金償還の据置期間を廃止したことにより新規借入分の元金償還とが重なったことにより一時的に公債費は増加していたが、減少に転じている。</a:t>
          </a:r>
          <a:endParaRPr lang="ja-JP" altLang="ja-JP" sz="900">
            <a:effectLst/>
          </a:endParaRPr>
        </a:p>
        <a:p>
          <a:r>
            <a:rPr kumimoji="1" lang="ja-JP" altLang="ja-JP" sz="900">
              <a:solidFill>
                <a:schemeClr val="dk1"/>
              </a:solidFill>
              <a:effectLst/>
              <a:latin typeface="+mn-lt"/>
              <a:ea typeface="+mn-ea"/>
              <a:cs typeface="+mn-cs"/>
            </a:rPr>
            <a:t>　今後も建設事業の実施が予定されているが、公債費負担適正化計画に基づき、「返す以上に借りない」を原則として事業費の見直しや抑制を図り、毎年度の元金償還額を増加させないよう努める。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xdr:rowOff>
    </xdr:to>
    <xdr:cxnSp macro="">
      <xdr:nvCxnSpPr>
        <xdr:cNvPr id="363" name="直線コネクタ 362"/>
        <xdr:cNvCxnSpPr/>
      </xdr:nvCxnSpPr>
      <xdr:spPr>
        <a:xfrm flipV="1">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66" name="直線コネクタ 365"/>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138430</xdr:rowOff>
    </xdr:to>
    <xdr:cxnSp macro="">
      <xdr:nvCxnSpPr>
        <xdr:cNvPr id="369" name="直線コネクタ 368"/>
        <xdr:cNvCxnSpPr/>
      </xdr:nvCxnSpPr>
      <xdr:spPr>
        <a:xfrm flipV="1">
          <a:off x="2209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156718</xdr:rowOff>
    </xdr:to>
    <xdr:cxnSp macro="">
      <xdr:nvCxnSpPr>
        <xdr:cNvPr id="372" name="直線コネクタ 371"/>
        <xdr:cNvCxnSpPr/>
      </xdr:nvCxnSpPr>
      <xdr:spPr>
        <a:xfrm flipV="1">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6" name="楕円 385"/>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7" name="テキスト ボックス 386"/>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0" name="楕円 389"/>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1" name="テキスト ボックス 39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扶助費の増加や、公営企業会計や特別会計に対する繰出金の増加や扶助費の増加に伴い、比率が年々悪化して</a:t>
          </a:r>
          <a:r>
            <a:rPr kumimoji="1" lang="ja-JP" altLang="en-US" sz="900">
              <a:solidFill>
                <a:schemeClr val="dk1"/>
              </a:solidFill>
              <a:effectLst/>
              <a:latin typeface="+mn-lt"/>
              <a:ea typeface="+mn-ea"/>
              <a:cs typeface="+mn-cs"/>
            </a:rPr>
            <a:t>おり、類似団体平均を下回る結果となった</a:t>
          </a:r>
          <a:r>
            <a:rPr kumimoji="1" lang="ja-JP" altLang="ja-JP" sz="900">
              <a:solidFill>
                <a:schemeClr val="dk1"/>
              </a:solidFill>
              <a:effectLst/>
              <a:latin typeface="+mn-lt"/>
              <a:ea typeface="+mn-ea"/>
              <a:cs typeface="+mn-cs"/>
            </a:rPr>
            <a:t>。</a:t>
          </a:r>
          <a:endParaRPr lang="ja-JP" altLang="ja-JP" sz="900">
            <a:effectLst/>
          </a:endParaRPr>
        </a:p>
        <a:p>
          <a:pPr rtl="0" eaLnBrk="1" fontAlgn="auto" latinLnBrk="0" hangingPunct="1"/>
          <a:r>
            <a:rPr kumimoji="1" lang="ja-JP" altLang="ja-JP" sz="900">
              <a:solidFill>
                <a:schemeClr val="dk1"/>
              </a:solidFill>
              <a:effectLst/>
              <a:latin typeface="+mn-lt"/>
              <a:ea typeface="+mn-ea"/>
              <a:cs typeface="+mn-cs"/>
            </a:rPr>
            <a:t>　今後は、健康増進施策や疾病予防施策の推進や、病院の経営方針の見直しを含めた経営改善により</a:t>
          </a:r>
          <a:r>
            <a:rPr lang="ja-JP" altLang="ja-JP" sz="900" b="0" i="0" baseline="0">
              <a:solidFill>
                <a:schemeClr val="dk1"/>
              </a:solidFill>
              <a:effectLst/>
              <a:latin typeface="+mn-lt"/>
              <a:ea typeface="+mn-ea"/>
              <a:cs typeface="+mn-cs"/>
            </a:rPr>
            <a:t>企業会計及び特別会計への繰出金を抑制することなど、一般会計の負担を減らし、経常収支比率の改善を図っていく。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88900</xdr:rowOff>
    </xdr:to>
    <xdr:cxnSp macro="">
      <xdr:nvCxnSpPr>
        <xdr:cNvPr id="424" name="直線コネクタ 423"/>
        <xdr:cNvCxnSpPr/>
      </xdr:nvCxnSpPr>
      <xdr:spPr>
        <a:xfrm>
          <a:off x="15671800" y="129781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35577</xdr:rowOff>
    </xdr:from>
    <xdr:ext cx="762000" cy="259045"/>
    <xdr:sp macro="" textlink="">
      <xdr:nvSpPr>
        <xdr:cNvPr id="425" name="公債費以外平均値テキスト"/>
        <xdr:cNvSpPr txBox="1"/>
      </xdr:nvSpPr>
      <xdr:spPr>
        <a:xfrm>
          <a:off x="16598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119380</xdr:rowOff>
    </xdr:to>
    <xdr:cxnSp macro="">
      <xdr:nvCxnSpPr>
        <xdr:cNvPr id="427" name="直線コネクタ 426"/>
        <xdr:cNvCxnSpPr/>
      </xdr:nvCxnSpPr>
      <xdr:spPr>
        <a:xfrm>
          <a:off x="14782800" y="128562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74</xdr:row>
      <xdr:rowOff>168910</xdr:rowOff>
    </xdr:to>
    <xdr:cxnSp macro="">
      <xdr:nvCxnSpPr>
        <xdr:cNvPr id="430" name="直線コネクタ 429"/>
        <xdr:cNvCxnSpPr/>
      </xdr:nvCxnSpPr>
      <xdr:spPr>
        <a:xfrm>
          <a:off x="13893800" y="12829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142240</xdr:rowOff>
    </xdr:to>
    <xdr:cxnSp macro="">
      <xdr:nvCxnSpPr>
        <xdr:cNvPr id="433" name="直線コネクタ 432"/>
        <xdr:cNvCxnSpPr/>
      </xdr:nvCxnSpPr>
      <xdr:spPr>
        <a:xfrm>
          <a:off x="13004800" y="12764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3" name="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4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5" name="楕円 444"/>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6" name="テキスト ボックス 445"/>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47" name="楕円 446"/>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48" name="テキスト ボックス 447"/>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49" name="楕円 448"/>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0" name="テキスト ボックス 449"/>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26670</xdr:rowOff>
    </xdr:from>
    <xdr:to>
      <xdr:col>65</xdr:col>
      <xdr:colOff>53975</xdr:colOff>
      <xdr:row>74</xdr:row>
      <xdr:rowOff>128270</xdr:rowOff>
    </xdr:to>
    <xdr:sp macro="" textlink="">
      <xdr:nvSpPr>
        <xdr:cNvPr id="451" name="楕円 450"/>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138447</xdr:rowOff>
    </xdr:from>
    <xdr:ext cx="762000" cy="259045"/>
    <xdr:sp macro="" textlink="">
      <xdr:nvSpPr>
        <xdr:cNvPr id="452" name="テキスト ボックス 451"/>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155366</xdr:rowOff>
    </xdr:from>
    <xdr:to>
      <xdr:col>29</xdr:col>
      <xdr:colOff>127000</xdr:colOff>
      <xdr:row>15</xdr:row>
      <xdr:rowOff>2489</xdr:rowOff>
    </xdr:to>
    <xdr:cxnSp macro="">
      <xdr:nvCxnSpPr>
        <xdr:cNvPr id="50" name="直線コネクタ 49"/>
        <xdr:cNvCxnSpPr/>
      </xdr:nvCxnSpPr>
      <xdr:spPr bwMode="auto">
        <a:xfrm flipV="1">
          <a:off x="5003800" y="2603291"/>
          <a:ext cx="647700" cy="1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145498</xdr:rowOff>
    </xdr:from>
    <xdr:to>
      <xdr:col>26</xdr:col>
      <xdr:colOff>50800</xdr:colOff>
      <xdr:row>15</xdr:row>
      <xdr:rowOff>2489</xdr:rowOff>
    </xdr:to>
    <xdr:cxnSp macro="">
      <xdr:nvCxnSpPr>
        <xdr:cNvPr id="53" name="直線コネクタ 52"/>
        <xdr:cNvCxnSpPr/>
      </xdr:nvCxnSpPr>
      <xdr:spPr bwMode="auto">
        <a:xfrm>
          <a:off x="4305300" y="2593423"/>
          <a:ext cx="698500" cy="2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145498</xdr:rowOff>
    </xdr:from>
    <xdr:to>
      <xdr:col>22</xdr:col>
      <xdr:colOff>114300</xdr:colOff>
      <xdr:row>14</xdr:row>
      <xdr:rowOff>163100</xdr:rowOff>
    </xdr:to>
    <xdr:cxnSp macro="">
      <xdr:nvCxnSpPr>
        <xdr:cNvPr id="56" name="直線コネクタ 55"/>
        <xdr:cNvCxnSpPr/>
      </xdr:nvCxnSpPr>
      <xdr:spPr bwMode="auto">
        <a:xfrm flipV="1">
          <a:off x="3606800" y="259342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163100</xdr:rowOff>
    </xdr:from>
    <xdr:to>
      <xdr:col>18</xdr:col>
      <xdr:colOff>177800</xdr:colOff>
      <xdr:row>15</xdr:row>
      <xdr:rowOff>16910</xdr:rowOff>
    </xdr:to>
    <xdr:cxnSp macro="">
      <xdr:nvCxnSpPr>
        <xdr:cNvPr id="59" name="直線コネクタ 58"/>
        <xdr:cNvCxnSpPr/>
      </xdr:nvCxnSpPr>
      <xdr:spPr bwMode="auto">
        <a:xfrm flipV="1">
          <a:off x="2908300" y="2611025"/>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104566</xdr:rowOff>
    </xdr:from>
    <xdr:to>
      <xdr:col>29</xdr:col>
      <xdr:colOff>177800</xdr:colOff>
      <xdr:row>15</xdr:row>
      <xdr:rowOff>34716</xdr:rowOff>
    </xdr:to>
    <xdr:sp macro="" textlink="">
      <xdr:nvSpPr>
        <xdr:cNvPr id="69" name="楕円 68"/>
        <xdr:cNvSpPr/>
      </xdr:nvSpPr>
      <xdr:spPr bwMode="auto">
        <a:xfrm>
          <a:off x="5600700" y="255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121093</xdr:rowOff>
    </xdr:from>
    <xdr:ext cx="762000" cy="259045"/>
    <xdr:sp macro="" textlink="">
      <xdr:nvSpPr>
        <xdr:cNvPr id="70" name="人口1人当たり決算額の推移該当値テキスト130"/>
        <xdr:cNvSpPr txBox="1"/>
      </xdr:nvSpPr>
      <xdr:spPr>
        <a:xfrm>
          <a:off x="5740400" y="239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123139</xdr:rowOff>
    </xdr:from>
    <xdr:to>
      <xdr:col>26</xdr:col>
      <xdr:colOff>101600</xdr:colOff>
      <xdr:row>15</xdr:row>
      <xdr:rowOff>53289</xdr:rowOff>
    </xdr:to>
    <xdr:sp macro="" textlink="">
      <xdr:nvSpPr>
        <xdr:cNvPr id="71" name="楕円 70"/>
        <xdr:cNvSpPr/>
      </xdr:nvSpPr>
      <xdr:spPr bwMode="auto">
        <a:xfrm>
          <a:off x="49530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63466</xdr:rowOff>
    </xdr:from>
    <xdr:ext cx="736600" cy="259045"/>
    <xdr:sp macro="" textlink="">
      <xdr:nvSpPr>
        <xdr:cNvPr id="72" name="テキスト ボックス 71"/>
        <xdr:cNvSpPr txBox="1"/>
      </xdr:nvSpPr>
      <xdr:spPr>
        <a:xfrm>
          <a:off x="4622800" y="23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94698</xdr:rowOff>
    </xdr:from>
    <xdr:to>
      <xdr:col>22</xdr:col>
      <xdr:colOff>165100</xdr:colOff>
      <xdr:row>15</xdr:row>
      <xdr:rowOff>24848</xdr:rowOff>
    </xdr:to>
    <xdr:sp macro="" textlink="">
      <xdr:nvSpPr>
        <xdr:cNvPr id="73" name="楕円 72"/>
        <xdr:cNvSpPr/>
      </xdr:nvSpPr>
      <xdr:spPr bwMode="auto">
        <a:xfrm>
          <a:off x="4254500" y="25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35025</xdr:rowOff>
    </xdr:from>
    <xdr:ext cx="762000" cy="259045"/>
    <xdr:sp macro="" textlink="">
      <xdr:nvSpPr>
        <xdr:cNvPr id="74" name="テキスト ボックス 73"/>
        <xdr:cNvSpPr txBox="1"/>
      </xdr:nvSpPr>
      <xdr:spPr>
        <a:xfrm>
          <a:off x="3924300" y="23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112300</xdr:rowOff>
    </xdr:from>
    <xdr:to>
      <xdr:col>19</xdr:col>
      <xdr:colOff>38100</xdr:colOff>
      <xdr:row>15</xdr:row>
      <xdr:rowOff>42450</xdr:rowOff>
    </xdr:to>
    <xdr:sp macro="" textlink="">
      <xdr:nvSpPr>
        <xdr:cNvPr id="75" name="楕円 74"/>
        <xdr:cNvSpPr/>
      </xdr:nvSpPr>
      <xdr:spPr bwMode="auto">
        <a:xfrm>
          <a:off x="3556000" y="256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52627</xdr:rowOff>
    </xdr:from>
    <xdr:ext cx="762000" cy="259045"/>
    <xdr:sp macro="" textlink="">
      <xdr:nvSpPr>
        <xdr:cNvPr id="76" name="テキスト ボックス 75"/>
        <xdr:cNvSpPr txBox="1"/>
      </xdr:nvSpPr>
      <xdr:spPr>
        <a:xfrm>
          <a:off x="3225800" y="232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137560</xdr:rowOff>
    </xdr:from>
    <xdr:to>
      <xdr:col>15</xdr:col>
      <xdr:colOff>101600</xdr:colOff>
      <xdr:row>15</xdr:row>
      <xdr:rowOff>67710</xdr:rowOff>
    </xdr:to>
    <xdr:sp macro="" textlink="">
      <xdr:nvSpPr>
        <xdr:cNvPr id="77" name="楕円 76"/>
        <xdr:cNvSpPr/>
      </xdr:nvSpPr>
      <xdr:spPr bwMode="auto">
        <a:xfrm>
          <a:off x="2857500" y="25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77887</xdr:rowOff>
    </xdr:from>
    <xdr:ext cx="762000" cy="259045"/>
    <xdr:sp macro="" textlink="">
      <xdr:nvSpPr>
        <xdr:cNvPr id="78" name="テキスト ボックス 77"/>
        <xdr:cNvSpPr txBox="1"/>
      </xdr:nvSpPr>
      <xdr:spPr>
        <a:xfrm>
          <a:off x="2527300" y="23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106328</xdr:rowOff>
    </xdr:from>
    <xdr:to>
      <xdr:col>29</xdr:col>
      <xdr:colOff>127000</xdr:colOff>
      <xdr:row>34</xdr:row>
      <xdr:rowOff>147606</xdr:rowOff>
    </xdr:to>
    <xdr:cxnSp macro="">
      <xdr:nvCxnSpPr>
        <xdr:cNvPr id="113" name="直線コネクタ 112"/>
        <xdr:cNvCxnSpPr/>
      </xdr:nvCxnSpPr>
      <xdr:spPr bwMode="auto">
        <a:xfrm>
          <a:off x="5003800" y="6373778"/>
          <a:ext cx="6477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106328</xdr:rowOff>
    </xdr:from>
    <xdr:to>
      <xdr:col>26</xdr:col>
      <xdr:colOff>50800</xdr:colOff>
      <xdr:row>34</xdr:row>
      <xdr:rowOff>248941</xdr:rowOff>
    </xdr:to>
    <xdr:cxnSp macro="">
      <xdr:nvCxnSpPr>
        <xdr:cNvPr id="116" name="直線コネクタ 115"/>
        <xdr:cNvCxnSpPr/>
      </xdr:nvCxnSpPr>
      <xdr:spPr bwMode="auto">
        <a:xfrm flipV="1">
          <a:off x="43053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248941</xdr:rowOff>
    </xdr:from>
    <xdr:to>
      <xdr:col>22</xdr:col>
      <xdr:colOff>114300</xdr:colOff>
      <xdr:row>34</xdr:row>
      <xdr:rowOff>258967</xdr:rowOff>
    </xdr:to>
    <xdr:cxnSp macro="">
      <xdr:nvCxnSpPr>
        <xdr:cNvPr id="119" name="直線コネクタ 118"/>
        <xdr:cNvCxnSpPr/>
      </xdr:nvCxnSpPr>
      <xdr:spPr bwMode="auto">
        <a:xfrm flipV="1">
          <a:off x="3606800" y="6516391"/>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213084</xdr:rowOff>
    </xdr:from>
    <xdr:to>
      <xdr:col>18</xdr:col>
      <xdr:colOff>177800</xdr:colOff>
      <xdr:row>34</xdr:row>
      <xdr:rowOff>258967</xdr:rowOff>
    </xdr:to>
    <xdr:cxnSp macro="">
      <xdr:nvCxnSpPr>
        <xdr:cNvPr id="122" name="直線コネクタ 121"/>
        <xdr:cNvCxnSpPr/>
      </xdr:nvCxnSpPr>
      <xdr:spPr bwMode="auto">
        <a:xfrm>
          <a:off x="2908300" y="6480534"/>
          <a:ext cx="6985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96806</xdr:rowOff>
    </xdr:from>
    <xdr:to>
      <xdr:col>29</xdr:col>
      <xdr:colOff>177800</xdr:colOff>
      <xdr:row>34</xdr:row>
      <xdr:rowOff>198406</xdr:rowOff>
    </xdr:to>
    <xdr:sp macro="" textlink="">
      <xdr:nvSpPr>
        <xdr:cNvPr id="132" name="楕円 131"/>
        <xdr:cNvSpPr/>
      </xdr:nvSpPr>
      <xdr:spPr bwMode="auto">
        <a:xfrm>
          <a:off x="56007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284783</xdr:rowOff>
    </xdr:from>
    <xdr:ext cx="762000" cy="259045"/>
    <xdr:sp macro="" textlink="">
      <xdr:nvSpPr>
        <xdr:cNvPr id="133" name="人口1人当たり決算額の推移該当値テキスト445"/>
        <xdr:cNvSpPr txBox="1"/>
      </xdr:nvSpPr>
      <xdr:spPr>
        <a:xfrm>
          <a:off x="5740400" y="62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55528</xdr:rowOff>
    </xdr:from>
    <xdr:to>
      <xdr:col>26</xdr:col>
      <xdr:colOff>101600</xdr:colOff>
      <xdr:row>34</xdr:row>
      <xdr:rowOff>157128</xdr:rowOff>
    </xdr:to>
    <xdr:sp macro="" textlink="">
      <xdr:nvSpPr>
        <xdr:cNvPr id="134" name="楕円 133"/>
        <xdr:cNvSpPr/>
      </xdr:nvSpPr>
      <xdr:spPr bwMode="auto">
        <a:xfrm>
          <a:off x="49530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167305</xdr:rowOff>
    </xdr:from>
    <xdr:ext cx="736600" cy="259045"/>
    <xdr:sp macro="" textlink="">
      <xdr:nvSpPr>
        <xdr:cNvPr id="135" name="テキスト ボックス 134"/>
        <xdr:cNvSpPr txBox="1"/>
      </xdr:nvSpPr>
      <xdr:spPr>
        <a:xfrm>
          <a:off x="4622800" y="609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198142</xdr:rowOff>
    </xdr:from>
    <xdr:to>
      <xdr:col>22</xdr:col>
      <xdr:colOff>165100</xdr:colOff>
      <xdr:row>34</xdr:row>
      <xdr:rowOff>299741</xdr:rowOff>
    </xdr:to>
    <xdr:sp macro="" textlink="">
      <xdr:nvSpPr>
        <xdr:cNvPr id="136" name="楕円 135"/>
        <xdr:cNvSpPr/>
      </xdr:nvSpPr>
      <xdr:spPr bwMode="auto">
        <a:xfrm>
          <a:off x="42545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309919</xdr:rowOff>
    </xdr:from>
    <xdr:ext cx="762000" cy="259045"/>
    <xdr:sp macro="" textlink="">
      <xdr:nvSpPr>
        <xdr:cNvPr id="137" name="テキスト ボックス 136"/>
        <xdr:cNvSpPr txBox="1"/>
      </xdr:nvSpPr>
      <xdr:spPr>
        <a:xfrm>
          <a:off x="39243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208168</xdr:rowOff>
    </xdr:from>
    <xdr:to>
      <xdr:col>19</xdr:col>
      <xdr:colOff>38100</xdr:colOff>
      <xdr:row>34</xdr:row>
      <xdr:rowOff>309767</xdr:rowOff>
    </xdr:to>
    <xdr:sp macro="" textlink="">
      <xdr:nvSpPr>
        <xdr:cNvPr id="138" name="楕円 137"/>
        <xdr:cNvSpPr/>
      </xdr:nvSpPr>
      <xdr:spPr bwMode="auto">
        <a:xfrm>
          <a:off x="35560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319945</xdr:rowOff>
    </xdr:from>
    <xdr:ext cx="762000" cy="259045"/>
    <xdr:sp macro="" textlink="">
      <xdr:nvSpPr>
        <xdr:cNvPr id="139" name="テキスト ボックス 138"/>
        <xdr:cNvSpPr txBox="1"/>
      </xdr:nvSpPr>
      <xdr:spPr>
        <a:xfrm>
          <a:off x="3225800" y="62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162284</xdr:rowOff>
    </xdr:from>
    <xdr:to>
      <xdr:col>15</xdr:col>
      <xdr:colOff>101600</xdr:colOff>
      <xdr:row>34</xdr:row>
      <xdr:rowOff>263885</xdr:rowOff>
    </xdr:to>
    <xdr:sp macro="" textlink="">
      <xdr:nvSpPr>
        <xdr:cNvPr id="140" name="楕円 139"/>
        <xdr:cNvSpPr/>
      </xdr:nvSpPr>
      <xdr:spPr bwMode="auto">
        <a:xfrm>
          <a:off x="28575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274061</xdr:rowOff>
    </xdr:from>
    <xdr:ext cx="762000" cy="259045"/>
    <xdr:sp macro="" textlink="">
      <xdr:nvSpPr>
        <xdr:cNvPr id="141" name="テキスト ボックス 140"/>
        <xdr:cNvSpPr txBox="1"/>
      </xdr:nvSpPr>
      <xdr:spPr>
        <a:xfrm>
          <a:off x="2527300" y="619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102530</xdr:rowOff>
    </xdr:from>
    <xdr:to>
      <xdr:col>24</xdr:col>
      <xdr:colOff>63500</xdr:colOff>
      <xdr:row>33</xdr:row>
      <xdr:rowOff>149278</xdr:rowOff>
    </xdr:to>
    <xdr:cxnSp macro="">
      <xdr:nvCxnSpPr>
        <xdr:cNvPr id="59" name="直線コネクタ 58"/>
        <xdr:cNvCxnSpPr/>
      </xdr:nvCxnSpPr>
      <xdr:spPr>
        <a:xfrm flipV="1">
          <a:off x="3797300" y="5760380"/>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46774</xdr:rowOff>
    </xdr:from>
    <xdr:to>
      <xdr:col>19</xdr:col>
      <xdr:colOff>177800</xdr:colOff>
      <xdr:row>33</xdr:row>
      <xdr:rowOff>149278</xdr:rowOff>
    </xdr:to>
    <xdr:cxnSp macro="">
      <xdr:nvCxnSpPr>
        <xdr:cNvPr id="62" name="直線コネクタ 61"/>
        <xdr:cNvCxnSpPr/>
      </xdr:nvCxnSpPr>
      <xdr:spPr>
        <a:xfrm>
          <a:off x="2908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37219</xdr:rowOff>
    </xdr:from>
    <xdr:to>
      <xdr:col>15</xdr:col>
      <xdr:colOff>50800</xdr:colOff>
      <xdr:row>33</xdr:row>
      <xdr:rowOff>46774</xdr:rowOff>
    </xdr:to>
    <xdr:cxnSp macro="">
      <xdr:nvCxnSpPr>
        <xdr:cNvPr id="65" name="直線コネクタ 64"/>
        <xdr:cNvCxnSpPr/>
      </xdr:nvCxnSpPr>
      <xdr:spPr>
        <a:xfrm>
          <a:off x="2019300" y="569506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94049</xdr:rowOff>
    </xdr:from>
    <xdr:to>
      <xdr:col>10</xdr:col>
      <xdr:colOff>114300</xdr:colOff>
      <xdr:row>33</xdr:row>
      <xdr:rowOff>37219</xdr:rowOff>
    </xdr:to>
    <xdr:cxnSp macro="">
      <xdr:nvCxnSpPr>
        <xdr:cNvPr id="68" name="直線コネクタ 67"/>
        <xdr:cNvCxnSpPr/>
      </xdr:nvCxnSpPr>
      <xdr:spPr>
        <a:xfrm>
          <a:off x="1130300" y="5580449"/>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51730</xdr:rowOff>
    </xdr:from>
    <xdr:to>
      <xdr:col>24</xdr:col>
      <xdr:colOff>114300</xdr:colOff>
      <xdr:row>33</xdr:row>
      <xdr:rowOff>153330</xdr:rowOff>
    </xdr:to>
    <xdr:sp macro="" textlink="">
      <xdr:nvSpPr>
        <xdr:cNvPr id="78" name="楕円 77"/>
        <xdr:cNvSpPr/>
      </xdr:nvSpPr>
      <xdr:spPr>
        <a:xfrm>
          <a:off x="45847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74607</xdr:rowOff>
    </xdr:from>
    <xdr:ext cx="534377" cy="259045"/>
    <xdr:sp macro="" textlink="">
      <xdr:nvSpPr>
        <xdr:cNvPr id="79" name="人件費該当値テキスト"/>
        <xdr:cNvSpPr txBox="1"/>
      </xdr:nvSpPr>
      <xdr:spPr>
        <a:xfrm>
          <a:off x="4686300" y="55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98478</xdr:rowOff>
    </xdr:from>
    <xdr:to>
      <xdr:col>20</xdr:col>
      <xdr:colOff>38100</xdr:colOff>
      <xdr:row>34</xdr:row>
      <xdr:rowOff>28628</xdr:rowOff>
    </xdr:to>
    <xdr:sp macro="" textlink="">
      <xdr:nvSpPr>
        <xdr:cNvPr id="80" name="楕円 79"/>
        <xdr:cNvSpPr/>
      </xdr:nvSpPr>
      <xdr:spPr>
        <a:xfrm>
          <a:off x="3746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45155</xdr:rowOff>
    </xdr:from>
    <xdr:ext cx="534377" cy="259045"/>
    <xdr:sp macro="" textlink="">
      <xdr:nvSpPr>
        <xdr:cNvPr id="81" name="テキスト ボックス 80"/>
        <xdr:cNvSpPr txBox="1"/>
      </xdr:nvSpPr>
      <xdr:spPr>
        <a:xfrm>
          <a:off x="3530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167424</xdr:rowOff>
    </xdr:from>
    <xdr:to>
      <xdr:col>15</xdr:col>
      <xdr:colOff>101600</xdr:colOff>
      <xdr:row>33</xdr:row>
      <xdr:rowOff>97574</xdr:rowOff>
    </xdr:to>
    <xdr:sp macro="" textlink="">
      <xdr:nvSpPr>
        <xdr:cNvPr id="82" name="楕円 81"/>
        <xdr:cNvSpPr/>
      </xdr:nvSpPr>
      <xdr:spPr>
        <a:xfrm>
          <a:off x="2857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114101</xdr:rowOff>
    </xdr:from>
    <xdr:ext cx="534377" cy="259045"/>
    <xdr:sp macro="" textlink="">
      <xdr:nvSpPr>
        <xdr:cNvPr id="83" name="テキスト ボックス 82"/>
        <xdr:cNvSpPr txBox="1"/>
      </xdr:nvSpPr>
      <xdr:spPr>
        <a:xfrm>
          <a:off x="2641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157869</xdr:rowOff>
    </xdr:from>
    <xdr:to>
      <xdr:col>10</xdr:col>
      <xdr:colOff>165100</xdr:colOff>
      <xdr:row>33</xdr:row>
      <xdr:rowOff>88019</xdr:rowOff>
    </xdr:to>
    <xdr:sp macro="" textlink="">
      <xdr:nvSpPr>
        <xdr:cNvPr id="84" name="楕円 83"/>
        <xdr:cNvSpPr/>
      </xdr:nvSpPr>
      <xdr:spPr>
        <a:xfrm>
          <a:off x="1968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104546</xdr:rowOff>
    </xdr:from>
    <xdr:ext cx="534377" cy="259045"/>
    <xdr:sp macro="" textlink="">
      <xdr:nvSpPr>
        <xdr:cNvPr id="85" name="テキスト ボックス 84"/>
        <xdr:cNvSpPr txBox="1"/>
      </xdr:nvSpPr>
      <xdr:spPr>
        <a:xfrm>
          <a:off x="1752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43249</xdr:rowOff>
    </xdr:from>
    <xdr:to>
      <xdr:col>6</xdr:col>
      <xdr:colOff>38100</xdr:colOff>
      <xdr:row>32</xdr:row>
      <xdr:rowOff>144849</xdr:rowOff>
    </xdr:to>
    <xdr:sp macro="" textlink="">
      <xdr:nvSpPr>
        <xdr:cNvPr id="86" name="楕円 85"/>
        <xdr:cNvSpPr/>
      </xdr:nvSpPr>
      <xdr:spPr>
        <a:xfrm>
          <a:off x="1079500" y="55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161376</xdr:rowOff>
    </xdr:from>
    <xdr:ext cx="534377" cy="259045"/>
    <xdr:sp macro="" textlink="">
      <xdr:nvSpPr>
        <xdr:cNvPr id="87" name="テキスト ボックス 86"/>
        <xdr:cNvSpPr txBox="1"/>
      </xdr:nvSpPr>
      <xdr:spPr>
        <a:xfrm>
          <a:off x="863111" y="53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113769</xdr:rowOff>
    </xdr:from>
    <xdr:to>
      <xdr:col>24</xdr:col>
      <xdr:colOff>63500</xdr:colOff>
      <xdr:row>57</xdr:row>
      <xdr:rowOff>124064</xdr:rowOff>
    </xdr:to>
    <xdr:cxnSp macro="">
      <xdr:nvCxnSpPr>
        <xdr:cNvPr id="116" name="直線コネクタ 115"/>
        <xdr:cNvCxnSpPr/>
      </xdr:nvCxnSpPr>
      <xdr:spPr>
        <a:xfrm flipV="1">
          <a:off x="3797300" y="9886419"/>
          <a:ext cx="8382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124064</xdr:rowOff>
    </xdr:from>
    <xdr:to>
      <xdr:col>19</xdr:col>
      <xdr:colOff>177800</xdr:colOff>
      <xdr:row>57</xdr:row>
      <xdr:rowOff>131410</xdr:rowOff>
    </xdr:to>
    <xdr:cxnSp macro="">
      <xdr:nvCxnSpPr>
        <xdr:cNvPr id="119" name="直線コネクタ 118"/>
        <xdr:cNvCxnSpPr/>
      </xdr:nvCxnSpPr>
      <xdr:spPr>
        <a:xfrm flipV="1">
          <a:off x="2908300" y="9896714"/>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131410</xdr:rowOff>
    </xdr:from>
    <xdr:to>
      <xdr:col>15</xdr:col>
      <xdr:colOff>50800</xdr:colOff>
      <xdr:row>57</xdr:row>
      <xdr:rowOff>135498</xdr:rowOff>
    </xdr:to>
    <xdr:cxnSp macro="">
      <xdr:nvCxnSpPr>
        <xdr:cNvPr id="122" name="直線コネクタ 121"/>
        <xdr:cNvCxnSpPr/>
      </xdr:nvCxnSpPr>
      <xdr:spPr>
        <a:xfrm flipV="1">
          <a:off x="2019300" y="990406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135498</xdr:rowOff>
    </xdr:from>
    <xdr:to>
      <xdr:col>10</xdr:col>
      <xdr:colOff>114300</xdr:colOff>
      <xdr:row>57</xdr:row>
      <xdr:rowOff>157344</xdr:rowOff>
    </xdr:to>
    <xdr:cxnSp macro="">
      <xdr:nvCxnSpPr>
        <xdr:cNvPr id="125" name="直線コネクタ 124"/>
        <xdr:cNvCxnSpPr/>
      </xdr:nvCxnSpPr>
      <xdr:spPr>
        <a:xfrm flipV="1">
          <a:off x="1130300" y="9908148"/>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62969</xdr:rowOff>
    </xdr:from>
    <xdr:to>
      <xdr:col>24</xdr:col>
      <xdr:colOff>114300</xdr:colOff>
      <xdr:row>57</xdr:row>
      <xdr:rowOff>164569</xdr:rowOff>
    </xdr:to>
    <xdr:sp macro="" textlink="">
      <xdr:nvSpPr>
        <xdr:cNvPr id="135" name="楕円 134"/>
        <xdr:cNvSpPr/>
      </xdr:nvSpPr>
      <xdr:spPr>
        <a:xfrm>
          <a:off x="4584700" y="9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85846</xdr:rowOff>
    </xdr:from>
    <xdr:ext cx="534377" cy="259045"/>
    <xdr:sp macro="" textlink="">
      <xdr:nvSpPr>
        <xdr:cNvPr id="136" name="物件費該当値テキスト"/>
        <xdr:cNvSpPr txBox="1"/>
      </xdr:nvSpPr>
      <xdr:spPr>
        <a:xfrm>
          <a:off x="4686300" y="968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73264</xdr:rowOff>
    </xdr:from>
    <xdr:to>
      <xdr:col>20</xdr:col>
      <xdr:colOff>38100</xdr:colOff>
      <xdr:row>58</xdr:row>
      <xdr:rowOff>3414</xdr:rowOff>
    </xdr:to>
    <xdr:sp macro="" textlink="">
      <xdr:nvSpPr>
        <xdr:cNvPr id="137" name="楕円 136"/>
        <xdr:cNvSpPr/>
      </xdr:nvSpPr>
      <xdr:spPr>
        <a:xfrm>
          <a:off x="3746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19941</xdr:rowOff>
    </xdr:from>
    <xdr:ext cx="534377" cy="259045"/>
    <xdr:sp macro="" textlink="">
      <xdr:nvSpPr>
        <xdr:cNvPr id="138" name="テキスト ボックス 137"/>
        <xdr:cNvSpPr txBox="1"/>
      </xdr:nvSpPr>
      <xdr:spPr>
        <a:xfrm>
          <a:off x="3530111" y="96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80610</xdr:rowOff>
    </xdr:from>
    <xdr:to>
      <xdr:col>15</xdr:col>
      <xdr:colOff>101600</xdr:colOff>
      <xdr:row>58</xdr:row>
      <xdr:rowOff>10760</xdr:rowOff>
    </xdr:to>
    <xdr:sp macro="" textlink="">
      <xdr:nvSpPr>
        <xdr:cNvPr id="139" name="楕円 138"/>
        <xdr:cNvSpPr/>
      </xdr:nvSpPr>
      <xdr:spPr>
        <a:xfrm>
          <a:off x="2857500" y="9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27287</xdr:rowOff>
    </xdr:from>
    <xdr:ext cx="534377" cy="259045"/>
    <xdr:sp macro="" textlink="">
      <xdr:nvSpPr>
        <xdr:cNvPr id="140" name="テキスト ボックス 139"/>
        <xdr:cNvSpPr txBox="1"/>
      </xdr:nvSpPr>
      <xdr:spPr>
        <a:xfrm>
          <a:off x="2641111" y="96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84698</xdr:rowOff>
    </xdr:from>
    <xdr:to>
      <xdr:col>10</xdr:col>
      <xdr:colOff>165100</xdr:colOff>
      <xdr:row>58</xdr:row>
      <xdr:rowOff>14848</xdr:rowOff>
    </xdr:to>
    <xdr:sp macro="" textlink="">
      <xdr:nvSpPr>
        <xdr:cNvPr id="141" name="楕円 140"/>
        <xdr:cNvSpPr/>
      </xdr:nvSpPr>
      <xdr:spPr>
        <a:xfrm>
          <a:off x="1968500" y="98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5975</xdr:rowOff>
    </xdr:from>
    <xdr:ext cx="534377" cy="259045"/>
    <xdr:sp macro="" textlink="">
      <xdr:nvSpPr>
        <xdr:cNvPr id="142" name="テキスト ボックス 141"/>
        <xdr:cNvSpPr txBox="1"/>
      </xdr:nvSpPr>
      <xdr:spPr>
        <a:xfrm>
          <a:off x="1752111" y="99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106544</xdr:rowOff>
    </xdr:from>
    <xdr:to>
      <xdr:col>6</xdr:col>
      <xdr:colOff>38100</xdr:colOff>
      <xdr:row>58</xdr:row>
      <xdr:rowOff>36694</xdr:rowOff>
    </xdr:to>
    <xdr:sp macro="" textlink="">
      <xdr:nvSpPr>
        <xdr:cNvPr id="143" name="楕円 142"/>
        <xdr:cNvSpPr/>
      </xdr:nvSpPr>
      <xdr:spPr>
        <a:xfrm>
          <a:off x="1079500" y="98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27821</xdr:rowOff>
    </xdr:from>
    <xdr:ext cx="534377" cy="259045"/>
    <xdr:sp macro="" textlink="">
      <xdr:nvSpPr>
        <xdr:cNvPr id="144" name="テキスト ボックス 143"/>
        <xdr:cNvSpPr txBox="1"/>
      </xdr:nvSpPr>
      <xdr:spPr>
        <a:xfrm>
          <a:off x="863111" y="9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170904</xdr:rowOff>
    </xdr:from>
    <xdr:to>
      <xdr:col>24</xdr:col>
      <xdr:colOff>63500</xdr:colOff>
      <xdr:row>76</xdr:row>
      <xdr:rowOff>6198</xdr:rowOff>
    </xdr:to>
    <xdr:cxnSp macro="">
      <xdr:nvCxnSpPr>
        <xdr:cNvPr id="169" name="直線コネクタ 168"/>
        <xdr:cNvCxnSpPr/>
      </xdr:nvCxnSpPr>
      <xdr:spPr>
        <a:xfrm>
          <a:off x="3797300" y="1302965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154045</xdr:rowOff>
    </xdr:from>
    <xdr:to>
      <xdr:col>19</xdr:col>
      <xdr:colOff>177800</xdr:colOff>
      <xdr:row>75</xdr:row>
      <xdr:rowOff>170904</xdr:rowOff>
    </xdr:to>
    <xdr:cxnSp macro="">
      <xdr:nvCxnSpPr>
        <xdr:cNvPr id="172" name="直線コネクタ 171"/>
        <xdr:cNvCxnSpPr/>
      </xdr:nvCxnSpPr>
      <xdr:spPr>
        <a:xfrm>
          <a:off x="2908300" y="13012795"/>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154045</xdr:rowOff>
    </xdr:from>
    <xdr:to>
      <xdr:col>15</xdr:col>
      <xdr:colOff>50800</xdr:colOff>
      <xdr:row>76</xdr:row>
      <xdr:rowOff>37058</xdr:rowOff>
    </xdr:to>
    <xdr:cxnSp macro="">
      <xdr:nvCxnSpPr>
        <xdr:cNvPr id="175" name="直線コネクタ 174"/>
        <xdr:cNvCxnSpPr/>
      </xdr:nvCxnSpPr>
      <xdr:spPr>
        <a:xfrm flipV="1">
          <a:off x="2019300" y="13012795"/>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37058</xdr:rowOff>
    </xdr:from>
    <xdr:to>
      <xdr:col>10</xdr:col>
      <xdr:colOff>114300</xdr:colOff>
      <xdr:row>76</xdr:row>
      <xdr:rowOff>54260</xdr:rowOff>
    </xdr:to>
    <xdr:cxnSp macro="">
      <xdr:nvCxnSpPr>
        <xdr:cNvPr id="178" name="直線コネクタ 177"/>
        <xdr:cNvCxnSpPr/>
      </xdr:nvCxnSpPr>
      <xdr:spPr>
        <a:xfrm flipV="1">
          <a:off x="1130300" y="1306725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126847</xdr:rowOff>
    </xdr:from>
    <xdr:to>
      <xdr:col>24</xdr:col>
      <xdr:colOff>114300</xdr:colOff>
      <xdr:row>76</xdr:row>
      <xdr:rowOff>56998</xdr:rowOff>
    </xdr:to>
    <xdr:sp macro="" textlink="">
      <xdr:nvSpPr>
        <xdr:cNvPr id="188" name="楕円 187"/>
        <xdr:cNvSpPr/>
      </xdr:nvSpPr>
      <xdr:spPr>
        <a:xfrm>
          <a:off x="45847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149724</xdr:rowOff>
    </xdr:from>
    <xdr:ext cx="469744" cy="259045"/>
    <xdr:sp macro="" textlink="">
      <xdr:nvSpPr>
        <xdr:cNvPr id="189" name="維持補修費該当値テキスト"/>
        <xdr:cNvSpPr txBox="1"/>
      </xdr:nvSpPr>
      <xdr:spPr>
        <a:xfrm>
          <a:off x="4686300" y="128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120104</xdr:rowOff>
    </xdr:from>
    <xdr:to>
      <xdr:col>20</xdr:col>
      <xdr:colOff>38100</xdr:colOff>
      <xdr:row>76</xdr:row>
      <xdr:rowOff>50254</xdr:rowOff>
    </xdr:to>
    <xdr:sp macro="" textlink="">
      <xdr:nvSpPr>
        <xdr:cNvPr id="190" name="楕円 189"/>
        <xdr:cNvSpPr/>
      </xdr:nvSpPr>
      <xdr:spPr>
        <a:xfrm>
          <a:off x="3746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66781</xdr:rowOff>
    </xdr:from>
    <xdr:ext cx="469744" cy="259045"/>
    <xdr:sp macro="" textlink="">
      <xdr:nvSpPr>
        <xdr:cNvPr id="191" name="テキスト ボックス 190"/>
        <xdr:cNvSpPr txBox="1"/>
      </xdr:nvSpPr>
      <xdr:spPr>
        <a:xfrm>
          <a:off x="3562428" y="127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103245</xdr:rowOff>
    </xdr:from>
    <xdr:to>
      <xdr:col>15</xdr:col>
      <xdr:colOff>101600</xdr:colOff>
      <xdr:row>76</xdr:row>
      <xdr:rowOff>33395</xdr:rowOff>
    </xdr:to>
    <xdr:sp macro="" textlink="">
      <xdr:nvSpPr>
        <xdr:cNvPr id="192" name="楕円 191"/>
        <xdr:cNvSpPr/>
      </xdr:nvSpPr>
      <xdr:spPr>
        <a:xfrm>
          <a:off x="2857500" y="129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49922</xdr:rowOff>
    </xdr:from>
    <xdr:ext cx="469744" cy="259045"/>
    <xdr:sp macro="" textlink="">
      <xdr:nvSpPr>
        <xdr:cNvPr id="193" name="テキスト ボックス 192"/>
        <xdr:cNvSpPr txBox="1"/>
      </xdr:nvSpPr>
      <xdr:spPr>
        <a:xfrm>
          <a:off x="2673428" y="12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157708</xdr:rowOff>
    </xdr:from>
    <xdr:to>
      <xdr:col>10</xdr:col>
      <xdr:colOff>165100</xdr:colOff>
      <xdr:row>76</xdr:row>
      <xdr:rowOff>87858</xdr:rowOff>
    </xdr:to>
    <xdr:sp macro="" textlink="">
      <xdr:nvSpPr>
        <xdr:cNvPr id="194" name="楕円 193"/>
        <xdr:cNvSpPr/>
      </xdr:nvSpPr>
      <xdr:spPr>
        <a:xfrm>
          <a:off x="1968500" y="130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104386</xdr:rowOff>
    </xdr:from>
    <xdr:ext cx="469744" cy="259045"/>
    <xdr:sp macro="" textlink="">
      <xdr:nvSpPr>
        <xdr:cNvPr id="195" name="テキスト ボックス 194"/>
        <xdr:cNvSpPr txBox="1"/>
      </xdr:nvSpPr>
      <xdr:spPr>
        <a:xfrm>
          <a:off x="1784428" y="127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3460</xdr:rowOff>
    </xdr:from>
    <xdr:to>
      <xdr:col>6</xdr:col>
      <xdr:colOff>38100</xdr:colOff>
      <xdr:row>76</xdr:row>
      <xdr:rowOff>105060</xdr:rowOff>
    </xdr:to>
    <xdr:sp macro="" textlink="">
      <xdr:nvSpPr>
        <xdr:cNvPr id="196" name="楕円 195"/>
        <xdr:cNvSpPr/>
      </xdr:nvSpPr>
      <xdr:spPr>
        <a:xfrm>
          <a:off x="10795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121588</xdr:rowOff>
    </xdr:from>
    <xdr:ext cx="469744" cy="259045"/>
    <xdr:sp macro="" textlink="">
      <xdr:nvSpPr>
        <xdr:cNvPr id="197" name="テキスト ボックス 196"/>
        <xdr:cNvSpPr txBox="1"/>
      </xdr:nvSpPr>
      <xdr:spPr>
        <a:xfrm>
          <a:off x="895428" y="1280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19278</xdr:rowOff>
    </xdr:from>
    <xdr:to>
      <xdr:col>24</xdr:col>
      <xdr:colOff>63500</xdr:colOff>
      <xdr:row>96</xdr:row>
      <xdr:rowOff>21286</xdr:rowOff>
    </xdr:to>
    <xdr:cxnSp macro="">
      <xdr:nvCxnSpPr>
        <xdr:cNvPr id="227" name="直線コネクタ 226"/>
        <xdr:cNvCxnSpPr/>
      </xdr:nvCxnSpPr>
      <xdr:spPr>
        <a:xfrm>
          <a:off x="3797300" y="16478478"/>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19278</xdr:rowOff>
    </xdr:from>
    <xdr:to>
      <xdr:col>19</xdr:col>
      <xdr:colOff>177800</xdr:colOff>
      <xdr:row>96</xdr:row>
      <xdr:rowOff>70434</xdr:rowOff>
    </xdr:to>
    <xdr:cxnSp macro="">
      <xdr:nvCxnSpPr>
        <xdr:cNvPr id="230" name="直線コネクタ 229"/>
        <xdr:cNvCxnSpPr/>
      </xdr:nvCxnSpPr>
      <xdr:spPr>
        <a:xfrm flipV="1">
          <a:off x="2908300" y="16478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70434</xdr:rowOff>
    </xdr:from>
    <xdr:to>
      <xdr:col>15</xdr:col>
      <xdr:colOff>50800</xdr:colOff>
      <xdr:row>96</xdr:row>
      <xdr:rowOff>83058</xdr:rowOff>
    </xdr:to>
    <xdr:cxnSp macro="">
      <xdr:nvCxnSpPr>
        <xdr:cNvPr id="233" name="直線コネクタ 232"/>
        <xdr:cNvCxnSpPr/>
      </xdr:nvCxnSpPr>
      <xdr:spPr>
        <a:xfrm flipV="1">
          <a:off x="2019300" y="165296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83058</xdr:rowOff>
    </xdr:from>
    <xdr:to>
      <xdr:col>10</xdr:col>
      <xdr:colOff>114300</xdr:colOff>
      <xdr:row>96</xdr:row>
      <xdr:rowOff>156133</xdr:rowOff>
    </xdr:to>
    <xdr:cxnSp macro="">
      <xdr:nvCxnSpPr>
        <xdr:cNvPr id="236" name="直線コネクタ 235"/>
        <xdr:cNvCxnSpPr/>
      </xdr:nvCxnSpPr>
      <xdr:spPr>
        <a:xfrm flipV="1">
          <a:off x="1130300" y="16542258"/>
          <a:ext cx="8890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141936</xdr:rowOff>
    </xdr:from>
    <xdr:to>
      <xdr:col>24</xdr:col>
      <xdr:colOff>114300</xdr:colOff>
      <xdr:row>96</xdr:row>
      <xdr:rowOff>72086</xdr:rowOff>
    </xdr:to>
    <xdr:sp macro="" textlink="">
      <xdr:nvSpPr>
        <xdr:cNvPr id="246" name="楕円 245"/>
        <xdr:cNvSpPr/>
      </xdr:nvSpPr>
      <xdr:spPr>
        <a:xfrm>
          <a:off x="45847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120363</xdr:rowOff>
    </xdr:from>
    <xdr:ext cx="534377" cy="259045"/>
    <xdr:sp macro="" textlink="">
      <xdr:nvSpPr>
        <xdr:cNvPr id="247" name="扶助費該当値テキスト"/>
        <xdr:cNvSpPr txBox="1"/>
      </xdr:nvSpPr>
      <xdr:spPr>
        <a:xfrm>
          <a:off x="4686300" y="164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139928</xdr:rowOff>
    </xdr:from>
    <xdr:to>
      <xdr:col>20</xdr:col>
      <xdr:colOff>38100</xdr:colOff>
      <xdr:row>96</xdr:row>
      <xdr:rowOff>70078</xdr:rowOff>
    </xdr:to>
    <xdr:sp macro="" textlink="">
      <xdr:nvSpPr>
        <xdr:cNvPr id="248" name="楕円 247"/>
        <xdr:cNvSpPr/>
      </xdr:nvSpPr>
      <xdr:spPr>
        <a:xfrm>
          <a:off x="3746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61205</xdr:rowOff>
    </xdr:from>
    <xdr:ext cx="534377" cy="259045"/>
    <xdr:sp macro="" textlink="">
      <xdr:nvSpPr>
        <xdr:cNvPr id="249" name="テキスト ボックス 248"/>
        <xdr:cNvSpPr txBox="1"/>
      </xdr:nvSpPr>
      <xdr:spPr>
        <a:xfrm>
          <a:off x="3530111" y="16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19634</xdr:rowOff>
    </xdr:from>
    <xdr:to>
      <xdr:col>15</xdr:col>
      <xdr:colOff>101600</xdr:colOff>
      <xdr:row>96</xdr:row>
      <xdr:rowOff>121234</xdr:rowOff>
    </xdr:to>
    <xdr:sp macro="" textlink="">
      <xdr:nvSpPr>
        <xdr:cNvPr id="250" name="楕円 249"/>
        <xdr:cNvSpPr/>
      </xdr:nvSpPr>
      <xdr:spPr>
        <a:xfrm>
          <a:off x="2857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112361</xdr:rowOff>
    </xdr:from>
    <xdr:ext cx="534377" cy="259045"/>
    <xdr:sp macro="" textlink="">
      <xdr:nvSpPr>
        <xdr:cNvPr id="251" name="テキスト ボックス 250"/>
        <xdr:cNvSpPr txBox="1"/>
      </xdr:nvSpPr>
      <xdr:spPr>
        <a:xfrm>
          <a:off x="2641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32258</xdr:rowOff>
    </xdr:from>
    <xdr:to>
      <xdr:col>10</xdr:col>
      <xdr:colOff>165100</xdr:colOff>
      <xdr:row>96</xdr:row>
      <xdr:rowOff>133858</xdr:rowOff>
    </xdr:to>
    <xdr:sp macro="" textlink="">
      <xdr:nvSpPr>
        <xdr:cNvPr id="252" name="楕円 251"/>
        <xdr:cNvSpPr/>
      </xdr:nvSpPr>
      <xdr:spPr>
        <a:xfrm>
          <a:off x="1968500" y="16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124985</xdr:rowOff>
    </xdr:from>
    <xdr:ext cx="534377" cy="259045"/>
    <xdr:sp macro="" textlink="">
      <xdr:nvSpPr>
        <xdr:cNvPr id="253" name="テキスト ボックス 252"/>
        <xdr:cNvSpPr txBox="1"/>
      </xdr:nvSpPr>
      <xdr:spPr>
        <a:xfrm>
          <a:off x="1752111" y="165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105333</xdr:rowOff>
    </xdr:from>
    <xdr:to>
      <xdr:col>6</xdr:col>
      <xdr:colOff>38100</xdr:colOff>
      <xdr:row>97</xdr:row>
      <xdr:rowOff>35483</xdr:rowOff>
    </xdr:to>
    <xdr:sp macro="" textlink="">
      <xdr:nvSpPr>
        <xdr:cNvPr id="254" name="楕円 253"/>
        <xdr:cNvSpPr/>
      </xdr:nvSpPr>
      <xdr:spPr>
        <a:xfrm>
          <a:off x="1079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26610</xdr:rowOff>
    </xdr:from>
    <xdr:ext cx="534377" cy="259045"/>
    <xdr:sp macro="" textlink="">
      <xdr:nvSpPr>
        <xdr:cNvPr id="255" name="テキスト ボックス 254"/>
        <xdr:cNvSpPr txBox="1"/>
      </xdr:nvSpPr>
      <xdr:spPr>
        <a:xfrm>
          <a:off x="863111" y="166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16663</xdr:rowOff>
    </xdr:from>
    <xdr:to>
      <xdr:col>55</xdr:col>
      <xdr:colOff>0</xdr:colOff>
      <xdr:row>36</xdr:row>
      <xdr:rowOff>62446</xdr:rowOff>
    </xdr:to>
    <xdr:cxnSp macro="">
      <xdr:nvCxnSpPr>
        <xdr:cNvPr id="284" name="直線コネクタ 283"/>
        <xdr:cNvCxnSpPr/>
      </xdr:nvCxnSpPr>
      <xdr:spPr>
        <a:xfrm>
          <a:off x="9639300" y="6188863"/>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16663</xdr:rowOff>
    </xdr:from>
    <xdr:to>
      <xdr:col>50</xdr:col>
      <xdr:colOff>114300</xdr:colOff>
      <xdr:row>36</xdr:row>
      <xdr:rowOff>141961</xdr:rowOff>
    </xdr:to>
    <xdr:cxnSp macro="">
      <xdr:nvCxnSpPr>
        <xdr:cNvPr id="287" name="直線コネクタ 286"/>
        <xdr:cNvCxnSpPr/>
      </xdr:nvCxnSpPr>
      <xdr:spPr>
        <a:xfrm flipV="1">
          <a:off x="8750300" y="6188863"/>
          <a:ext cx="889000" cy="1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141961</xdr:rowOff>
    </xdr:from>
    <xdr:to>
      <xdr:col>45</xdr:col>
      <xdr:colOff>177800</xdr:colOff>
      <xdr:row>36</xdr:row>
      <xdr:rowOff>155740</xdr:rowOff>
    </xdr:to>
    <xdr:cxnSp macro="">
      <xdr:nvCxnSpPr>
        <xdr:cNvPr id="290" name="直線コネクタ 289"/>
        <xdr:cNvCxnSpPr/>
      </xdr:nvCxnSpPr>
      <xdr:spPr>
        <a:xfrm flipV="1">
          <a:off x="7861300" y="6314161"/>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155740</xdr:rowOff>
    </xdr:from>
    <xdr:to>
      <xdr:col>41</xdr:col>
      <xdr:colOff>50800</xdr:colOff>
      <xdr:row>37</xdr:row>
      <xdr:rowOff>9601</xdr:rowOff>
    </xdr:to>
    <xdr:cxnSp macro="">
      <xdr:nvCxnSpPr>
        <xdr:cNvPr id="293" name="直線コネクタ 292"/>
        <xdr:cNvCxnSpPr/>
      </xdr:nvCxnSpPr>
      <xdr:spPr>
        <a:xfrm flipV="1">
          <a:off x="6972300" y="632794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11646</xdr:rowOff>
    </xdr:from>
    <xdr:to>
      <xdr:col>55</xdr:col>
      <xdr:colOff>50800</xdr:colOff>
      <xdr:row>36</xdr:row>
      <xdr:rowOff>113246</xdr:rowOff>
    </xdr:to>
    <xdr:sp macro="" textlink="">
      <xdr:nvSpPr>
        <xdr:cNvPr id="303" name="楕円 302"/>
        <xdr:cNvSpPr/>
      </xdr:nvSpPr>
      <xdr:spPr>
        <a:xfrm>
          <a:off x="10426700" y="6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161523</xdr:rowOff>
    </xdr:from>
    <xdr:ext cx="534377" cy="259045"/>
    <xdr:sp macro="" textlink="">
      <xdr:nvSpPr>
        <xdr:cNvPr id="304" name="補助費等該当値テキスト"/>
        <xdr:cNvSpPr txBox="1"/>
      </xdr:nvSpPr>
      <xdr:spPr>
        <a:xfrm>
          <a:off x="10528300" y="61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137313</xdr:rowOff>
    </xdr:from>
    <xdr:to>
      <xdr:col>50</xdr:col>
      <xdr:colOff>165100</xdr:colOff>
      <xdr:row>36</xdr:row>
      <xdr:rowOff>67463</xdr:rowOff>
    </xdr:to>
    <xdr:sp macro="" textlink="">
      <xdr:nvSpPr>
        <xdr:cNvPr id="305" name="楕円 304"/>
        <xdr:cNvSpPr/>
      </xdr:nvSpPr>
      <xdr:spPr>
        <a:xfrm>
          <a:off x="9588500" y="61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58590</xdr:rowOff>
    </xdr:from>
    <xdr:ext cx="534377" cy="259045"/>
    <xdr:sp macro="" textlink="">
      <xdr:nvSpPr>
        <xdr:cNvPr id="306" name="テキスト ボックス 305"/>
        <xdr:cNvSpPr txBox="1"/>
      </xdr:nvSpPr>
      <xdr:spPr>
        <a:xfrm>
          <a:off x="9372111" y="62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91161</xdr:rowOff>
    </xdr:from>
    <xdr:to>
      <xdr:col>46</xdr:col>
      <xdr:colOff>38100</xdr:colOff>
      <xdr:row>37</xdr:row>
      <xdr:rowOff>21311</xdr:rowOff>
    </xdr:to>
    <xdr:sp macro="" textlink="">
      <xdr:nvSpPr>
        <xdr:cNvPr id="307" name="楕円 306"/>
        <xdr:cNvSpPr/>
      </xdr:nvSpPr>
      <xdr:spPr>
        <a:xfrm>
          <a:off x="8699500" y="6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12438</xdr:rowOff>
    </xdr:from>
    <xdr:ext cx="534377" cy="259045"/>
    <xdr:sp macro="" textlink="">
      <xdr:nvSpPr>
        <xdr:cNvPr id="308" name="テキスト ボックス 307"/>
        <xdr:cNvSpPr txBox="1"/>
      </xdr:nvSpPr>
      <xdr:spPr>
        <a:xfrm>
          <a:off x="8483111" y="63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104940</xdr:rowOff>
    </xdr:from>
    <xdr:to>
      <xdr:col>41</xdr:col>
      <xdr:colOff>101600</xdr:colOff>
      <xdr:row>37</xdr:row>
      <xdr:rowOff>35090</xdr:rowOff>
    </xdr:to>
    <xdr:sp macro="" textlink="">
      <xdr:nvSpPr>
        <xdr:cNvPr id="309" name="楕円 308"/>
        <xdr:cNvSpPr/>
      </xdr:nvSpPr>
      <xdr:spPr>
        <a:xfrm>
          <a:off x="7810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26217</xdr:rowOff>
    </xdr:from>
    <xdr:ext cx="534377" cy="259045"/>
    <xdr:sp macro="" textlink="">
      <xdr:nvSpPr>
        <xdr:cNvPr id="310" name="テキスト ボックス 309"/>
        <xdr:cNvSpPr txBox="1"/>
      </xdr:nvSpPr>
      <xdr:spPr>
        <a:xfrm>
          <a:off x="7594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130251</xdr:rowOff>
    </xdr:from>
    <xdr:to>
      <xdr:col>36</xdr:col>
      <xdr:colOff>165100</xdr:colOff>
      <xdr:row>37</xdr:row>
      <xdr:rowOff>60401</xdr:rowOff>
    </xdr:to>
    <xdr:sp macro="" textlink="">
      <xdr:nvSpPr>
        <xdr:cNvPr id="311" name="楕円 310"/>
        <xdr:cNvSpPr/>
      </xdr:nvSpPr>
      <xdr:spPr>
        <a:xfrm>
          <a:off x="6921500" y="63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51528</xdr:rowOff>
    </xdr:from>
    <xdr:ext cx="534377" cy="259045"/>
    <xdr:sp macro="" textlink="">
      <xdr:nvSpPr>
        <xdr:cNvPr id="312" name="テキスト ボックス 311"/>
        <xdr:cNvSpPr txBox="1"/>
      </xdr:nvSpPr>
      <xdr:spPr>
        <a:xfrm>
          <a:off x="6705111" y="63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90835</xdr:rowOff>
    </xdr:from>
    <xdr:to>
      <xdr:col>55</xdr:col>
      <xdr:colOff>0</xdr:colOff>
      <xdr:row>58</xdr:row>
      <xdr:rowOff>101886</xdr:rowOff>
    </xdr:to>
    <xdr:cxnSp macro="">
      <xdr:nvCxnSpPr>
        <xdr:cNvPr id="341" name="直線コネクタ 340"/>
        <xdr:cNvCxnSpPr/>
      </xdr:nvCxnSpPr>
      <xdr:spPr>
        <a:xfrm flipV="1">
          <a:off x="9639300" y="10034935"/>
          <a:ext cx="8382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101886</xdr:rowOff>
    </xdr:from>
    <xdr:to>
      <xdr:col>50</xdr:col>
      <xdr:colOff>114300</xdr:colOff>
      <xdr:row>58</xdr:row>
      <xdr:rowOff>116566</xdr:rowOff>
    </xdr:to>
    <xdr:cxnSp macro="">
      <xdr:nvCxnSpPr>
        <xdr:cNvPr id="344" name="直線コネクタ 343"/>
        <xdr:cNvCxnSpPr/>
      </xdr:nvCxnSpPr>
      <xdr:spPr>
        <a:xfrm flipV="1">
          <a:off x="8750300" y="10045986"/>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116566</xdr:rowOff>
    </xdr:from>
    <xdr:to>
      <xdr:col>45</xdr:col>
      <xdr:colOff>177800</xdr:colOff>
      <xdr:row>58</xdr:row>
      <xdr:rowOff>124111</xdr:rowOff>
    </xdr:to>
    <xdr:cxnSp macro="">
      <xdr:nvCxnSpPr>
        <xdr:cNvPr id="347" name="直線コネクタ 346"/>
        <xdr:cNvCxnSpPr/>
      </xdr:nvCxnSpPr>
      <xdr:spPr>
        <a:xfrm flipV="1">
          <a:off x="7861300" y="10060666"/>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94441</xdr:rowOff>
    </xdr:from>
    <xdr:to>
      <xdr:col>41</xdr:col>
      <xdr:colOff>50800</xdr:colOff>
      <xdr:row>58</xdr:row>
      <xdr:rowOff>124111</xdr:rowOff>
    </xdr:to>
    <xdr:cxnSp macro="">
      <xdr:nvCxnSpPr>
        <xdr:cNvPr id="350" name="直線コネクタ 349"/>
        <xdr:cNvCxnSpPr/>
      </xdr:nvCxnSpPr>
      <xdr:spPr>
        <a:xfrm>
          <a:off x="6972300" y="10038541"/>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40035</xdr:rowOff>
    </xdr:from>
    <xdr:to>
      <xdr:col>55</xdr:col>
      <xdr:colOff>50800</xdr:colOff>
      <xdr:row>58</xdr:row>
      <xdr:rowOff>141635</xdr:rowOff>
    </xdr:to>
    <xdr:sp macro="" textlink="">
      <xdr:nvSpPr>
        <xdr:cNvPr id="360" name="楕円 359"/>
        <xdr:cNvSpPr/>
      </xdr:nvSpPr>
      <xdr:spPr>
        <a:xfrm>
          <a:off x="10426700" y="99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170862</xdr:rowOff>
    </xdr:from>
    <xdr:ext cx="534377" cy="259045"/>
    <xdr:sp macro="" textlink="">
      <xdr:nvSpPr>
        <xdr:cNvPr id="361" name="普通建設事業費該当値テキスト"/>
        <xdr:cNvSpPr txBox="1"/>
      </xdr:nvSpPr>
      <xdr:spPr>
        <a:xfrm>
          <a:off x="10528300" y="97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51086</xdr:rowOff>
    </xdr:from>
    <xdr:to>
      <xdr:col>50</xdr:col>
      <xdr:colOff>165100</xdr:colOff>
      <xdr:row>58</xdr:row>
      <xdr:rowOff>152686</xdr:rowOff>
    </xdr:to>
    <xdr:sp macro="" textlink="">
      <xdr:nvSpPr>
        <xdr:cNvPr id="362" name="楕円 361"/>
        <xdr:cNvSpPr/>
      </xdr:nvSpPr>
      <xdr:spPr>
        <a:xfrm>
          <a:off x="9588500" y="99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169213</xdr:rowOff>
    </xdr:from>
    <xdr:ext cx="534377" cy="259045"/>
    <xdr:sp macro="" textlink="">
      <xdr:nvSpPr>
        <xdr:cNvPr id="363" name="テキスト ボックス 362"/>
        <xdr:cNvSpPr txBox="1"/>
      </xdr:nvSpPr>
      <xdr:spPr>
        <a:xfrm>
          <a:off x="9372111" y="97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65766</xdr:rowOff>
    </xdr:from>
    <xdr:to>
      <xdr:col>46</xdr:col>
      <xdr:colOff>38100</xdr:colOff>
      <xdr:row>58</xdr:row>
      <xdr:rowOff>167366</xdr:rowOff>
    </xdr:to>
    <xdr:sp macro="" textlink="">
      <xdr:nvSpPr>
        <xdr:cNvPr id="364" name="楕円 363"/>
        <xdr:cNvSpPr/>
      </xdr:nvSpPr>
      <xdr:spPr>
        <a:xfrm>
          <a:off x="8699500" y="100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158493</xdr:rowOff>
    </xdr:from>
    <xdr:ext cx="534377" cy="259045"/>
    <xdr:sp macro="" textlink="">
      <xdr:nvSpPr>
        <xdr:cNvPr id="365" name="テキスト ボックス 364"/>
        <xdr:cNvSpPr txBox="1"/>
      </xdr:nvSpPr>
      <xdr:spPr>
        <a:xfrm>
          <a:off x="8483111" y="101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73311</xdr:rowOff>
    </xdr:from>
    <xdr:to>
      <xdr:col>41</xdr:col>
      <xdr:colOff>101600</xdr:colOff>
      <xdr:row>59</xdr:row>
      <xdr:rowOff>3461</xdr:rowOff>
    </xdr:to>
    <xdr:sp macro="" textlink="">
      <xdr:nvSpPr>
        <xdr:cNvPr id="366" name="楕円 365"/>
        <xdr:cNvSpPr/>
      </xdr:nvSpPr>
      <xdr:spPr>
        <a:xfrm>
          <a:off x="7810500" y="100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166038</xdr:rowOff>
    </xdr:from>
    <xdr:ext cx="534377" cy="259045"/>
    <xdr:sp macro="" textlink="">
      <xdr:nvSpPr>
        <xdr:cNvPr id="367" name="テキスト ボックス 366"/>
        <xdr:cNvSpPr txBox="1"/>
      </xdr:nvSpPr>
      <xdr:spPr>
        <a:xfrm>
          <a:off x="7594111" y="101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43641</xdr:rowOff>
    </xdr:from>
    <xdr:to>
      <xdr:col>36</xdr:col>
      <xdr:colOff>165100</xdr:colOff>
      <xdr:row>58</xdr:row>
      <xdr:rowOff>145241</xdr:rowOff>
    </xdr:to>
    <xdr:sp macro="" textlink="">
      <xdr:nvSpPr>
        <xdr:cNvPr id="368" name="楕円 367"/>
        <xdr:cNvSpPr/>
      </xdr:nvSpPr>
      <xdr:spPr>
        <a:xfrm>
          <a:off x="6921500" y="99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136368</xdr:rowOff>
    </xdr:from>
    <xdr:ext cx="534377" cy="259045"/>
    <xdr:sp macro="" textlink="">
      <xdr:nvSpPr>
        <xdr:cNvPr id="369" name="テキスト ボックス 368"/>
        <xdr:cNvSpPr txBox="1"/>
      </xdr:nvSpPr>
      <xdr:spPr>
        <a:xfrm>
          <a:off x="6705111" y="100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105378</xdr:rowOff>
    </xdr:from>
    <xdr:to>
      <xdr:col>55</xdr:col>
      <xdr:colOff>0</xdr:colOff>
      <xdr:row>78</xdr:row>
      <xdr:rowOff>116500</xdr:rowOff>
    </xdr:to>
    <xdr:cxnSp macro="">
      <xdr:nvCxnSpPr>
        <xdr:cNvPr id="396" name="直線コネクタ 395"/>
        <xdr:cNvCxnSpPr/>
      </xdr:nvCxnSpPr>
      <xdr:spPr>
        <a:xfrm>
          <a:off x="9639300" y="13478478"/>
          <a:ext cx="8382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92255</xdr:rowOff>
    </xdr:from>
    <xdr:to>
      <xdr:col>50</xdr:col>
      <xdr:colOff>114300</xdr:colOff>
      <xdr:row>78</xdr:row>
      <xdr:rowOff>105378</xdr:rowOff>
    </xdr:to>
    <xdr:cxnSp macro="">
      <xdr:nvCxnSpPr>
        <xdr:cNvPr id="399" name="直線コネクタ 398"/>
        <xdr:cNvCxnSpPr/>
      </xdr:nvCxnSpPr>
      <xdr:spPr>
        <a:xfrm>
          <a:off x="8750300" y="1346535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92255</xdr:rowOff>
    </xdr:from>
    <xdr:to>
      <xdr:col>45</xdr:col>
      <xdr:colOff>177800</xdr:colOff>
      <xdr:row>78</xdr:row>
      <xdr:rowOff>97275</xdr:rowOff>
    </xdr:to>
    <xdr:cxnSp macro="">
      <xdr:nvCxnSpPr>
        <xdr:cNvPr id="402" name="直線コネクタ 401"/>
        <xdr:cNvCxnSpPr/>
      </xdr:nvCxnSpPr>
      <xdr:spPr>
        <a:xfrm flipV="1">
          <a:off x="7861300" y="13465355"/>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65700</xdr:rowOff>
    </xdr:from>
    <xdr:to>
      <xdr:col>55</xdr:col>
      <xdr:colOff>50800</xdr:colOff>
      <xdr:row>78</xdr:row>
      <xdr:rowOff>167300</xdr:rowOff>
    </xdr:to>
    <xdr:sp macro="" textlink="">
      <xdr:nvSpPr>
        <xdr:cNvPr id="412" name="楕円 411"/>
        <xdr:cNvSpPr/>
      </xdr:nvSpPr>
      <xdr:spPr>
        <a:xfrm>
          <a:off x="10426700" y="134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54578</xdr:rowOff>
    </xdr:from>
    <xdr:to>
      <xdr:col>50</xdr:col>
      <xdr:colOff>165100</xdr:colOff>
      <xdr:row>78</xdr:row>
      <xdr:rowOff>156178</xdr:rowOff>
    </xdr:to>
    <xdr:sp macro="" textlink="">
      <xdr:nvSpPr>
        <xdr:cNvPr id="414" name="楕円 413"/>
        <xdr:cNvSpPr/>
      </xdr:nvSpPr>
      <xdr:spPr>
        <a:xfrm>
          <a:off x="9588500" y="13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147305</xdr:rowOff>
    </xdr:from>
    <xdr:ext cx="534377" cy="259045"/>
    <xdr:sp macro="" textlink="">
      <xdr:nvSpPr>
        <xdr:cNvPr id="415" name="テキスト ボックス 414"/>
        <xdr:cNvSpPr txBox="1"/>
      </xdr:nvSpPr>
      <xdr:spPr>
        <a:xfrm>
          <a:off x="9372111" y="13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41455</xdr:rowOff>
    </xdr:from>
    <xdr:to>
      <xdr:col>46</xdr:col>
      <xdr:colOff>38100</xdr:colOff>
      <xdr:row>78</xdr:row>
      <xdr:rowOff>143055</xdr:rowOff>
    </xdr:to>
    <xdr:sp macro="" textlink="">
      <xdr:nvSpPr>
        <xdr:cNvPr id="416" name="楕円 415"/>
        <xdr:cNvSpPr/>
      </xdr:nvSpPr>
      <xdr:spPr>
        <a:xfrm>
          <a:off x="8699500" y="134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134182</xdr:rowOff>
    </xdr:from>
    <xdr:ext cx="534377" cy="259045"/>
    <xdr:sp macro="" textlink="">
      <xdr:nvSpPr>
        <xdr:cNvPr id="417" name="テキスト ボックス 416"/>
        <xdr:cNvSpPr txBox="1"/>
      </xdr:nvSpPr>
      <xdr:spPr>
        <a:xfrm>
          <a:off x="8483111" y="135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46475</xdr:rowOff>
    </xdr:from>
    <xdr:to>
      <xdr:col>41</xdr:col>
      <xdr:colOff>101600</xdr:colOff>
      <xdr:row>78</xdr:row>
      <xdr:rowOff>148075</xdr:rowOff>
    </xdr:to>
    <xdr:sp macro="" textlink="">
      <xdr:nvSpPr>
        <xdr:cNvPr id="418" name="楕円 417"/>
        <xdr:cNvSpPr/>
      </xdr:nvSpPr>
      <xdr:spPr>
        <a:xfrm>
          <a:off x="7810500" y="134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139202</xdr:rowOff>
    </xdr:from>
    <xdr:ext cx="534377" cy="259045"/>
    <xdr:sp macro="" textlink="">
      <xdr:nvSpPr>
        <xdr:cNvPr id="419" name="テキスト ボックス 418"/>
        <xdr:cNvSpPr txBox="1"/>
      </xdr:nvSpPr>
      <xdr:spPr>
        <a:xfrm>
          <a:off x="7594111" y="135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104781</xdr:rowOff>
    </xdr:from>
    <xdr:to>
      <xdr:col>55</xdr:col>
      <xdr:colOff>0</xdr:colOff>
      <xdr:row>95</xdr:row>
      <xdr:rowOff>80759</xdr:rowOff>
    </xdr:to>
    <xdr:cxnSp macro="">
      <xdr:nvCxnSpPr>
        <xdr:cNvPr id="448" name="直線コネクタ 447"/>
        <xdr:cNvCxnSpPr/>
      </xdr:nvCxnSpPr>
      <xdr:spPr>
        <a:xfrm flipV="1">
          <a:off x="9639300" y="16221081"/>
          <a:ext cx="8382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80759</xdr:rowOff>
    </xdr:from>
    <xdr:to>
      <xdr:col>50</xdr:col>
      <xdr:colOff>114300</xdr:colOff>
      <xdr:row>96</xdr:row>
      <xdr:rowOff>68835</xdr:rowOff>
    </xdr:to>
    <xdr:cxnSp macro="">
      <xdr:nvCxnSpPr>
        <xdr:cNvPr id="451" name="直線コネクタ 450"/>
        <xdr:cNvCxnSpPr/>
      </xdr:nvCxnSpPr>
      <xdr:spPr>
        <a:xfrm flipV="1">
          <a:off x="8750300" y="1636850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68835</xdr:rowOff>
    </xdr:from>
    <xdr:to>
      <xdr:col>45</xdr:col>
      <xdr:colOff>177800</xdr:colOff>
      <xdr:row>96</xdr:row>
      <xdr:rowOff>96247</xdr:rowOff>
    </xdr:to>
    <xdr:cxnSp macro="">
      <xdr:nvCxnSpPr>
        <xdr:cNvPr id="454" name="直線コネクタ 453"/>
        <xdr:cNvCxnSpPr/>
      </xdr:nvCxnSpPr>
      <xdr:spPr>
        <a:xfrm flipV="1">
          <a:off x="7861300" y="16528035"/>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53981</xdr:rowOff>
    </xdr:from>
    <xdr:to>
      <xdr:col>55</xdr:col>
      <xdr:colOff>50800</xdr:colOff>
      <xdr:row>94</xdr:row>
      <xdr:rowOff>155581</xdr:rowOff>
    </xdr:to>
    <xdr:sp macro="" textlink="">
      <xdr:nvSpPr>
        <xdr:cNvPr id="464" name="楕円 463"/>
        <xdr:cNvSpPr/>
      </xdr:nvSpPr>
      <xdr:spPr>
        <a:xfrm>
          <a:off x="10426700" y="16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76858</xdr:rowOff>
    </xdr:from>
    <xdr:ext cx="534377" cy="259045"/>
    <xdr:sp macro="" textlink="">
      <xdr:nvSpPr>
        <xdr:cNvPr id="465" name="普通建設事業費 （ うち更新整備　）該当値テキスト"/>
        <xdr:cNvSpPr txBox="1"/>
      </xdr:nvSpPr>
      <xdr:spPr>
        <a:xfrm>
          <a:off x="10528300" y="160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29959</xdr:rowOff>
    </xdr:from>
    <xdr:to>
      <xdr:col>50</xdr:col>
      <xdr:colOff>165100</xdr:colOff>
      <xdr:row>95</xdr:row>
      <xdr:rowOff>131559</xdr:rowOff>
    </xdr:to>
    <xdr:sp macro="" textlink="">
      <xdr:nvSpPr>
        <xdr:cNvPr id="466" name="楕円 465"/>
        <xdr:cNvSpPr/>
      </xdr:nvSpPr>
      <xdr:spPr>
        <a:xfrm>
          <a:off x="9588500" y="163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148086</xdr:rowOff>
    </xdr:from>
    <xdr:ext cx="534377" cy="259045"/>
    <xdr:sp macro="" textlink="">
      <xdr:nvSpPr>
        <xdr:cNvPr id="467" name="テキスト ボックス 466"/>
        <xdr:cNvSpPr txBox="1"/>
      </xdr:nvSpPr>
      <xdr:spPr>
        <a:xfrm>
          <a:off x="9372111" y="160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18035</xdr:rowOff>
    </xdr:from>
    <xdr:to>
      <xdr:col>46</xdr:col>
      <xdr:colOff>38100</xdr:colOff>
      <xdr:row>96</xdr:row>
      <xdr:rowOff>119635</xdr:rowOff>
    </xdr:to>
    <xdr:sp macro="" textlink="">
      <xdr:nvSpPr>
        <xdr:cNvPr id="468" name="楕円 467"/>
        <xdr:cNvSpPr/>
      </xdr:nvSpPr>
      <xdr:spPr>
        <a:xfrm>
          <a:off x="8699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136162</xdr:rowOff>
    </xdr:from>
    <xdr:ext cx="534377" cy="259045"/>
    <xdr:sp macro="" textlink="">
      <xdr:nvSpPr>
        <xdr:cNvPr id="469" name="テキスト ボックス 468"/>
        <xdr:cNvSpPr txBox="1"/>
      </xdr:nvSpPr>
      <xdr:spPr>
        <a:xfrm>
          <a:off x="8483111" y="16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45447</xdr:rowOff>
    </xdr:from>
    <xdr:to>
      <xdr:col>41</xdr:col>
      <xdr:colOff>101600</xdr:colOff>
      <xdr:row>96</xdr:row>
      <xdr:rowOff>147047</xdr:rowOff>
    </xdr:to>
    <xdr:sp macro="" textlink="">
      <xdr:nvSpPr>
        <xdr:cNvPr id="470" name="楕円 469"/>
        <xdr:cNvSpPr/>
      </xdr:nvSpPr>
      <xdr:spPr>
        <a:xfrm>
          <a:off x="7810500" y="16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138174</xdr:rowOff>
    </xdr:from>
    <xdr:ext cx="534377" cy="259045"/>
    <xdr:sp macro="" textlink="">
      <xdr:nvSpPr>
        <xdr:cNvPr id="471" name="テキスト ボックス 470"/>
        <xdr:cNvSpPr txBox="1"/>
      </xdr:nvSpPr>
      <xdr:spPr>
        <a:xfrm>
          <a:off x="7594111" y="165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27229</xdr:rowOff>
    </xdr:from>
    <xdr:to>
      <xdr:col>85</xdr:col>
      <xdr:colOff>127000</xdr:colOff>
      <xdr:row>39</xdr:row>
      <xdr:rowOff>33465</xdr:rowOff>
    </xdr:to>
    <xdr:cxnSp macro="">
      <xdr:nvCxnSpPr>
        <xdr:cNvPr id="500" name="直線コネクタ 499"/>
        <xdr:cNvCxnSpPr/>
      </xdr:nvCxnSpPr>
      <xdr:spPr>
        <a:xfrm flipV="1">
          <a:off x="15481300" y="6713779"/>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33465</xdr:rowOff>
    </xdr:from>
    <xdr:to>
      <xdr:col>81</xdr:col>
      <xdr:colOff>50800</xdr:colOff>
      <xdr:row>39</xdr:row>
      <xdr:rowOff>38976</xdr:rowOff>
    </xdr:to>
    <xdr:cxnSp macro="">
      <xdr:nvCxnSpPr>
        <xdr:cNvPr id="503" name="直線コネクタ 502"/>
        <xdr:cNvCxnSpPr/>
      </xdr:nvCxnSpPr>
      <xdr:spPr>
        <a:xfrm flipV="1">
          <a:off x="14592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32830</xdr:rowOff>
    </xdr:from>
    <xdr:to>
      <xdr:col>76</xdr:col>
      <xdr:colOff>114300</xdr:colOff>
      <xdr:row>39</xdr:row>
      <xdr:rowOff>38976</xdr:rowOff>
    </xdr:to>
    <xdr:cxnSp macro="">
      <xdr:nvCxnSpPr>
        <xdr:cNvPr id="506" name="直線コネクタ 505"/>
        <xdr:cNvCxnSpPr/>
      </xdr:nvCxnSpPr>
      <xdr:spPr>
        <a:xfrm>
          <a:off x="13703300" y="671938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38354</xdr:rowOff>
    </xdr:to>
    <xdr:cxnSp macro="">
      <xdr:nvCxnSpPr>
        <xdr:cNvPr id="509" name="直線コネクタ 508"/>
        <xdr:cNvCxnSpPr/>
      </xdr:nvCxnSpPr>
      <xdr:spPr>
        <a:xfrm flipV="1">
          <a:off x="12814300" y="6719380"/>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147879</xdr:rowOff>
    </xdr:from>
    <xdr:to>
      <xdr:col>85</xdr:col>
      <xdr:colOff>177800</xdr:colOff>
      <xdr:row>39</xdr:row>
      <xdr:rowOff>78029</xdr:rowOff>
    </xdr:to>
    <xdr:sp macro="" textlink="">
      <xdr:nvSpPr>
        <xdr:cNvPr id="519" name="楕円 518"/>
        <xdr:cNvSpPr/>
      </xdr:nvSpPr>
      <xdr:spPr>
        <a:xfrm>
          <a:off x="162687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107256</xdr:rowOff>
    </xdr:from>
    <xdr:ext cx="469744" cy="259045"/>
    <xdr:sp macro="" textlink="">
      <xdr:nvSpPr>
        <xdr:cNvPr id="520" name="災害復旧事業費該当値テキスト"/>
        <xdr:cNvSpPr txBox="1"/>
      </xdr:nvSpPr>
      <xdr:spPr>
        <a:xfrm>
          <a:off x="16370300" y="64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154115</xdr:rowOff>
    </xdr:from>
    <xdr:to>
      <xdr:col>81</xdr:col>
      <xdr:colOff>101600</xdr:colOff>
      <xdr:row>39</xdr:row>
      <xdr:rowOff>84265</xdr:rowOff>
    </xdr:to>
    <xdr:sp macro="" textlink="">
      <xdr:nvSpPr>
        <xdr:cNvPr id="521" name="楕円 520"/>
        <xdr:cNvSpPr/>
      </xdr:nvSpPr>
      <xdr:spPr>
        <a:xfrm>
          <a:off x="15430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75392</xdr:rowOff>
    </xdr:from>
    <xdr:ext cx="378565" cy="259045"/>
    <xdr:sp macro="" textlink="">
      <xdr:nvSpPr>
        <xdr:cNvPr id="522" name="テキスト ボックス 521"/>
        <xdr:cNvSpPr txBox="1"/>
      </xdr:nvSpPr>
      <xdr:spPr>
        <a:xfrm>
          <a:off x="15292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159626</xdr:rowOff>
    </xdr:from>
    <xdr:to>
      <xdr:col>76</xdr:col>
      <xdr:colOff>165100</xdr:colOff>
      <xdr:row>39</xdr:row>
      <xdr:rowOff>89776</xdr:rowOff>
    </xdr:to>
    <xdr:sp macro="" textlink="">
      <xdr:nvSpPr>
        <xdr:cNvPr id="523" name="楕円 522"/>
        <xdr:cNvSpPr/>
      </xdr:nvSpPr>
      <xdr:spPr>
        <a:xfrm>
          <a:off x="14541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80903</xdr:rowOff>
    </xdr:from>
    <xdr:ext cx="378565" cy="259045"/>
    <xdr:sp macro="" textlink="">
      <xdr:nvSpPr>
        <xdr:cNvPr id="524" name="テキスト ボックス 523"/>
        <xdr:cNvSpPr txBox="1"/>
      </xdr:nvSpPr>
      <xdr:spPr>
        <a:xfrm>
          <a:off x="14403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153480</xdr:rowOff>
    </xdr:from>
    <xdr:to>
      <xdr:col>72</xdr:col>
      <xdr:colOff>38100</xdr:colOff>
      <xdr:row>39</xdr:row>
      <xdr:rowOff>83630</xdr:rowOff>
    </xdr:to>
    <xdr:sp macro="" textlink="">
      <xdr:nvSpPr>
        <xdr:cNvPr id="525" name="楕円 524"/>
        <xdr:cNvSpPr/>
      </xdr:nvSpPr>
      <xdr:spPr>
        <a:xfrm>
          <a:off x="1365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26" name="テキスト ボックス 525"/>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159004</xdr:rowOff>
    </xdr:from>
    <xdr:to>
      <xdr:col>67</xdr:col>
      <xdr:colOff>101600</xdr:colOff>
      <xdr:row>39</xdr:row>
      <xdr:rowOff>89154</xdr:rowOff>
    </xdr:to>
    <xdr:sp macro="" textlink="">
      <xdr:nvSpPr>
        <xdr:cNvPr id="527" name="楕円 526"/>
        <xdr:cNvSpPr/>
      </xdr:nvSpPr>
      <xdr:spPr>
        <a:xfrm>
          <a:off x="1276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80281</xdr:rowOff>
    </xdr:from>
    <xdr:ext cx="378565" cy="259045"/>
    <xdr:sp macro="" textlink="">
      <xdr:nvSpPr>
        <xdr:cNvPr id="528" name="テキスト ボックス 527"/>
        <xdr:cNvSpPr txBox="1"/>
      </xdr:nvSpPr>
      <xdr:spPr>
        <a:xfrm>
          <a:off x="12625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36602</xdr:rowOff>
    </xdr:from>
    <xdr:to>
      <xdr:col>85</xdr:col>
      <xdr:colOff>127000</xdr:colOff>
      <xdr:row>75</xdr:row>
      <xdr:rowOff>46292</xdr:rowOff>
    </xdr:to>
    <xdr:cxnSp macro="">
      <xdr:nvCxnSpPr>
        <xdr:cNvPr id="606" name="直線コネクタ 605"/>
        <xdr:cNvCxnSpPr/>
      </xdr:nvCxnSpPr>
      <xdr:spPr>
        <a:xfrm>
          <a:off x="15481300" y="12895352"/>
          <a:ext cx="8382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36602</xdr:rowOff>
    </xdr:from>
    <xdr:to>
      <xdr:col>81</xdr:col>
      <xdr:colOff>50800</xdr:colOff>
      <xdr:row>75</xdr:row>
      <xdr:rowOff>67323</xdr:rowOff>
    </xdr:to>
    <xdr:cxnSp macro="">
      <xdr:nvCxnSpPr>
        <xdr:cNvPr id="609" name="直線コネクタ 608"/>
        <xdr:cNvCxnSpPr/>
      </xdr:nvCxnSpPr>
      <xdr:spPr>
        <a:xfrm flipV="1">
          <a:off x="14592300" y="12895352"/>
          <a:ext cx="8890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52743</xdr:rowOff>
    </xdr:from>
    <xdr:to>
      <xdr:col>76</xdr:col>
      <xdr:colOff>114300</xdr:colOff>
      <xdr:row>75</xdr:row>
      <xdr:rowOff>67323</xdr:rowOff>
    </xdr:to>
    <xdr:cxnSp macro="">
      <xdr:nvCxnSpPr>
        <xdr:cNvPr id="612" name="直線コネクタ 611"/>
        <xdr:cNvCxnSpPr/>
      </xdr:nvCxnSpPr>
      <xdr:spPr>
        <a:xfrm>
          <a:off x="13703300" y="1291149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151447</xdr:rowOff>
    </xdr:from>
    <xdr:to>
      <xdr:col>71</xdr:col>
      <xdr:colOff>177800</xdr:colOff>
      <xdr:row>75</xdr:row>
      <xdr:rowOff>52743</xdr:rowOff>
    </xdr:to>
    <xdr:cxnSp macro="">
      <xdr:nvCxnSpPr>
        <xdr:cNvPr id="615" name="直線コネクタ 614"/>
        <xdr:cNvCxnSpPr/>
      </xdr:nvCxnSpPr>
      <xdr:spPr>
        <a:xfrm>
          <a:off x="12814300" y="12838747"/>
          <a:ext cx="8890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166942</xdr:rowOff>
    </xdr:from>
    <xdr:to>
      <xdr:col>85</xdr:col>
      <xdr:colOff>177800</xdr:colOff>
      <xdr:row>75</xdr:row>
      <xdr:rowOff>97092</xdr:rowOff>
    </xdr:to>
    <xdr:sp macro="" textlink="">
      <xdr:nvSpPr>
        <xdr:cNvPr id="625" name="楕円 624"/>
        <xdr:cNvSpPr/>
      </xdr:nvSpPr>
      <xdr:spPr>
        <a:xfrm>
          <a:off x="16268700" y="128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18369</xdr:rowOff>
    </xdr:from>
    <xdr:ext cx="534377" cy="259045"/>
    <xdr:sp macro="" textlink="">
      <xdr:nvSpPr>
        <xdr:cNvPr id="626" name="公債費該当値テキスト"/>
        <xdr:cNvSpPr txBox="1"/>
      </xdr:nvSpPr>
      <xdr:spPr>
        <a:xfrm>
          <a:off x="16370300" y="127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157252</xdr:rowOff>
    </xdr:from>
    <xdr:to>
      <xdr:col>81</xdr:col>
      <xdr:colOff>101600</xdr:colOff>
      <xdr:row>75</xdr:row>
      <xdr:rowOff>87402</xdr:rowOff>
    </xdr:to>
    <xdr:sp macro="" textlink="">
      <xdr:nvSpPr>
        <xdr:cNvPr id="627" name="楕円 626"/>
        <xdr:cNvSpPr/>
      </xdr:nvSpPr>
      <xdr:spPr>
        <a:xfrm>
          <a:off x="15430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103929</xdr:rowOff>
    </xdr:from>
    <xdr:ext cx="534377" cy="259045"/>
    <xdr:sp macro="" textlink="">
      <xdr:nvSpPr>
        <xdr:cNvPr id="628" name="テキスト ボックス 627"/>
        <xdr:cNvSpPr txBox="1"/>
      </xdr:nvSpPr>
      <xdr:spPr>
        <a:xfrm>
          <a:off x="15214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16523</xdr:rowOff>
    </xdr:from>
    <xdr:to>
      <xdr:col>76</xdr:col>
      <xdr:colOff>165100</xdr:colOff>
      <xdr:row>75</xdr:row>
      <xdr:rowOff>118123</xdr:rowOff>
    </xdr:to>
    <xdr:sp macro="" textlink="">
      <xdr:nvSpPr>
        <xdr:cNvPr id="629" name="楕円 628"/>
        <xdr:cNvSpPr/>
      </xdr:nvSpPr>
      <xdr:spPr>
        <a:xfrm>
          <a:off x="14541500" y="128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134650</xdr:rowOff>
    </xdr:from>
    <xdr:ext cx="534377" cy="259045"/>
    <xdr:sp macro="" textlink="">
      <xdr:nvSpPr>
        <xdr:cNvPr id="630" name="テキスト ボックス 629"/>
        <xdr:cNvSpPr txBox="1"/>
      </xdr:nvSpPr>
      <xdr:spPr>
        <a:xfrm>
          <a:off x="14325111" y="126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1943</xdr:rowOff>
    </xdr:from>
    <xdr:to>
      <xdr:col>72</xdr:col>
      <xdr:colOff>38100</xdr:colOff>
      <xdr:row>75</xdr:row>
      <xdr:rowOff>103543</xdr:rowOff>
    </xdr:to>
    <xdr:sp macro="" textlink="">
      <xdr:nvSpPr>
        <xdr:cNvPr id="631" name="楕円 630"/>
        <xdr:cNvSpPr/>
      </xdr:nvSpPr>
      <xdr:spPr>
        <a:xfrm>
          <a:off x="13652500" y="128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120070</xdr:rowOff>
    </xdr:from>
    <xdr:ext cx="534377" cy="259045"/>
    <xdr:sp macro="" textlink="">
      <xdr:nvSpPr>
        <xdr:cNvPr id="632" name="テキスト ボックス 631"/>
        <xdr:cNvSpPr txBox="1"/>
      </xdr:nvSpPr>
      <xdr:spPr>
        <a:xfrm>
          <a:off x="13436111" y="126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100647</xdr:rowOff>
    </xdr:from>
    <xdr:to>
      <xdr:col>67</xdr:col>
      <xdr:colOff>101600</xdr:colOff>
      <xdr:row>75</xdr:row>
      <xdr:rowOff>30797</xdr:rowOff>
    </xdr:to>
    <xdr:sp macro="" textlink="">
      <xdr:nvSpPr>
        <xdr:cNvPr id="633" name="楕円 632"/>
        <xdr:cNvSpPr/>
      </xdr:nvSpPr>
      <xdr:spPr>
        <a:xfrm>
          <a:off x="12763500" y="127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47324</xdr:rowOff>
    </xdr:from>
    <xdr:ext cx="534377" cy="259045"/>
    <xdr:sp macro="" textlink="">
      <xdr:nvSpPr>
        <xdr:cNvPr id="634" name="テキスト ボックス 633"/>
        <xdr:cNvSpPr txBox="1"/>
      </xdr:nvSpPr>
      <xdr:spPr>
        <a:xfrm>
          <a:off x="12547111" y="125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75084</xdr:rowOff>
    </xdr:from>
    <xdr:to>
      <xdr:col>85</xdr:col>
      <xdr:colOff>127000</xdr:colOff>
      <xdr:row>98</xdr:row>
      <xdr:rowOff>90153</xdr:rowOff>
    </xdr:to>
    <xdr:cxnSp macro="">
      <xdr:nvCxnSpPr>
        <xdr:cNvPr id="661" name="直線コネクタ 660"/>
        <xdr:cNvCxnSpPr/>
      </xdr:nvCxnSpPr>
      <xdr:spPr>
        <a:xfrm flipV="1">
          <a:off x="15481300" y="16877184"/>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90153</xdr:rowOff>
    </xdr:from>
    <xdr:to>
      <xdr:col>81</xdr:col>
      <xdr:colOff>50800</xdr:colOff>
      <xdr:row>98</xdr:row>
      <xdr:rowOff>91004</xdr:rowOff>
    </xdr:to>
    <xdr:cxnSp macro="">
      <xdr:nvCxnSpPr>
        <xdr:cNvPr id="664" name="直線コネクタ 663"/>
        <xdr:cNvCxnSpPr/>
      </xdr:nvCxnSpPr>
      <xdr:spPr>
        <a:xfrm flipV="1">
          <a:off x="14592300" y="16892253"/>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148534</xdr:rowOff>
    </xdr:from>
    <xdr:to>
      <xdr:col>76</xdr:col>
      <xdr:colOff>114300</xdr:colOff>
      <xdr:row>98</xdr:row>
      <xdr:rowOff>91004</xdr:rowOff>
    </xdr:to>
    <xdr:cxnSp macro="">
      <xdr:nvCxnSpPr>
        <xdr:cNvPr id="667" name="直線コネクタ 666"/>
        <xdr:cNvCxnSpPr/>
      </xdr:nvCxnSpPr>
      <xdr:spPr>
        <a:xfrm>
          <a:off x="13703300" y="16779184"/>
          <a:ext cx="889000" cy="1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148534</xdr:rowOff>
    </xdr:from>
    <xdr:to>
      <xdr:col>71</xdr:col>
      <xdr:colOff>177800</xdr:colOff>
      <xdr:row>98</xdr:row>
      <xdr:rowOff>71220</xdr:rowOff>
    </xdr:to>
    <xdr:cxnSp macro="">
      <xdr:nvCxnSpPr>
        <xdr:cNvPr id="670" name="直線コネクタ 669"/>
        <xdr:cNvCxnSpPr/>
      </xdr:nvCxnSpPr>
      <xdr:spPr>
        <a:xfrm flipV="1">
          <a:off x="12814300" y="16779184"/>
          <a:ext cx="889000" cy="9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24284</xdr:rowOff>
    </xdr:from>
    <xdr:to>
      <xdr:col>85</xdr:col>
      <xdr:colOff>177800</xdr:colOff>
      <xdr:row>98</xdr:row>
      <xdr:rowOff>125884</xdr:rowOff>
    </xdr:to>
    <xdr:sp macro="" textlink="">
      <xdr:nvSpPr>
        <xdr:cNvPr id="680" name="楕円 679"/>
        <xdr:cNvSpPr/>
      </xdr:nvSpPr>
      <xdr:spPr>
        <a:xfrm>
          <a:off x="16268700" y="16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155111</xdr:rowOff>
    </xdr:from>
    <xdr:ext cx="534377" cy="259045"/>
    <xdr:sp macro="" textlink="">
      <xdr:nvSpPr>
        <xdr:cNvPr id="681" name="積立金該当値テキスト"/>
        <xdr:cNvSpPr txBox="1"/>
      </xdr:nvSpPr>
      <xdr:spPr>
        <a:xfrm>
          <a:off x="16370300" y="16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39353</xdr:rowOff>
    </xdr:from>
    <xdr:to>
      <xdr:col>81</xdr:col>
      <xdr:colOff>101600</xdr:colOff>
      <xdr:row>98</xdr:row>
      <xdr:rowOff>140953</xdr:rowOff>
    </xdr:to>
    <xdr:sp macro="" textlink="">
      <xdr:nvSpPr>
        <xdr:cNvPr id="682" name="楕円 681"/>
        <xdr:cNvSpPr/>
      </xdr:nvSpPr>
      <xdr:spPr>
        <a:xfrm>
          <a:off x="15430500" y="168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132080</xdr:rowOff>
    </xdr:from>
    <xdr:ext cx="534377" cy="259045"/>
    <xdr:sp macro="" textlink="">
      <xdr:nvSpPr>
        <xdr:cNvPr id="683" name="テキスト ボックス 682"/>
        <xdr:cNvSpPr txBox="1"/>
      </xdr:nvSpPr>
      <xdr:spPr>
        <a:xfrm>
          <a:off x="15214111" y="169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40204</xdr:rowOff>
    </xdr:from>
    <xdr:to>
      <xdr:col>76</xdr:col>
      <xdr:colOff>165100</xdr:colOff>
      <xdr:row>98</xdr:row>
      <xdr:rowOff>141804</xdr:rowOff>
    </xdr:to>
    <xdr:sp macro="" textlink="">
      <xdr:nvSpPr>
        <xdr:cNvPr id="684" name="楕円 683"/>
        <xdr:cNvSpPr/>
      </xdr:nvSpPr>
      <xdr:spPr>
        <a:xfrm>
          <a:off x="14541500" y="16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132931</xdr:rowOff>
    </xdr:from>
    <xdr:ext cx="534377" cy="259045"/>
    <xdr:sp macro="" textlink="">
      <xdr:nvSpPr>
        <xdr:cNvPr id="685" name="テキスト ボックス 684"/>
        <xdr:cNvSpPr txBox="1"/>
      </xdr:nvSpPr>
      <xdr:spPr>
        <a:xfrm>
          <a:off x="14325111" y="16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97734</xdr:rowOff>
    </xdr:from>
    <xdr:to>
      <xdr:col>72</xdr:col>
      <xdr:colOff>38100</xdr:colOff>
      <xdr:row>98</xdr:row>
      <xdr:rowOff>27884</xdr:rowOff>
    </xdr:to>
    <xdr:sp macro="" textlink="">
      <xdr:nvSpPr>
        <xdr:cNvPr id="686" name="楕円 685"/>
        <xdr:cNvSpPr/>
      </xdr:nvSpPr>
      <xdr:spPr>
        <a:xfrm>
          <a:off x="13652500" y="167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44411</xdr:rowOff>
    </xdr:from>
    <xdr:ext cx="534377" cy="259045"/>
    <xdr:sp macro="" textlink="">
      <xdr:nvSpPr>
        <xdr:cNvPr id="687" name="テキスト ボックス 686"/>
        <xdr:cNvSpPr txBox="1"/>
      </xdr:nvSpPr>
      <xdr:spPr>
        <a:xfrm>
          <a:off x="13436111" y="165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20420</xdr:rowOff>
    </xdr:from>
    <xdr:to>
      <xdr:col>67</xdr:col>
      <xdr:colOff>101600</xdr:colOff>
      <xdr:row>98</xdr:row>
      <xdr:rowOff>122020</xdr:rowOff>
    </xdr:to>
    <xdr:sp macro="" textlink="">
      <xdr:nvSpPr>
        <xdr:cNvPr id="688" name="楕円 687"/>
        <xdr:cNvSpPr/>
      </xdr:nvSpPr>
      <xdr:spPr>
        <a:xfrm>
          <a:off x="12763500" y="168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113147</xdr:rowOff>
    </xdr:from>
    <xdr:ext cx="534377" cy="259045"/>
    <xdr:sp macro="" textlink="">
      <xdr:nvSpPr>
        <xdr:cNvPr id="689" name="テキスト ボックス 688"/>
        <xdr:cNvSpPr txBox="1"/>
      </xdr:nvSpPr>
      <xdr:spPr>
        <a:xfrm>
          <a:off x="12547111" y="169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68148</xdr:rowOff>
    </xdr:from>
    <xdr:to>
      <xdr:col>116</xdr:col>
      <xdr:colOff>63500</xdr:colOff>
      <xdr:row>36</xdr:row>
      <xdr:rowOff>160137</xdr:rowOff>
    </xdr:to>
    <xdr:cxnSp macro="">
      <xdr:nvCxnSpPr>
        <xdr:cNvPr id="716" name="直線コネクタ 715"/>
        <xdr:cNvCxnSpPr/>
      </xdr:nvCxnSpPr>
      <xdr:spPr>
        <a:xfrm flipV="1">
          <a:off x="21323300" y="6240348"/>
          <a:ext cx="8382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152456</xdr:rowOff>
    </xdr:from>
    <xdr:to>
      <xdr:col>111</xdr:col>
      <xdr:colOff>177800</xdr:colOff>
      <xdr:row>36</xdr:row>
      <xdr:rowOff>160137</xdr:rowOff>
    </xdr:to>
    <xdr:cxnSp macro="">
      <xdr:nvCxnSpPr>
        <xdr:cNvPr id="719" name="直線コネクタ 718"/>
        <xdr:cNvCxnSpPr/>
      </xdr:nvCxnSpPr>
      <xdr:spPr>
        <a:xfrm>
          <a:off x="20434300" y="632465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51186</xdr:rowOff>
    </xdr:from>
    <xdr:to>
      <xdr:col>107</xdr:col>
      <xdr:colOff>50800</xdr:colOff>
      <xdr:row>36</xdr:row>
      <xdr:rowOff>152456</xdr:rowOff>
    </xdr:to>
    <xdr:cxnSp macro="">
      <xdr:nvCxnSpPr>
        <xdr:cNvPr id="722" name="直線コネクタ 721"/>
        <xdr:cNvCxnSpPr/>
      </xdr:nvCxnSpPr>
      <xdr:spPr>
        <a:xfrm>
          <a:off x="19545300" y="622338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51186</xdr:rowOff>
    </xdr:from>
    <xdr:to>
      <xdr:col>102</xdr:col>
      <xdr:colOff>114300</xdr:colOff>
      <xdr:row>36</xdr:row>
      <xdr:rowOff>134671</xdr:rowOff>
    </xdr:to>
    <xdr:cxnSp macro="">
      <xdr:nvCxnSpPr>
        <xdr:cNvPr id="725" name="直線コネクタ 724"/>
        <xdr:cNvCxnSpPr/>
      </xdr:nvCxnSpPr>
      <xdr:spPr>
        <a:xfrm flipV="1">
          <a:off x="18656300" y="6223386"/>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106829</xdr:rowOff>
    </xdr:from>
    <xdr:ext cx="469744" cy="259045"/>
    <xdr:sp macro="" textlink="">
      <xdr:nvSpPr>
        <xdr:cNvPr id="727" name="テキスト ボックス 726"/>
        <xdr:cNvSpPr txBox="1"/>
      </xdr:nvSpPr>
      <xdr:spPr>
        <a:xfrm>
          <a:off x="19310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29" name="テキスト ボックス 728"/>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17348</xdr:rowOff>
    </xdr:from>
    <xdr:to>
      <xdr:col>116</xdr:col>
      <xdr:colOff>114300</xdr:colOff>
      <xdr:row>36</xdr:row>
      <xdr:rowOff>118948</xdr:rowOff>
    </xdr:to>
    <xdr:sp macro="" textlink="">
      <xdr:nvSpPr>
        <xdr:cNvPr id="735" name="楕円 734"/>
        <xdr:cNvSpPr/>
      </xdr:nvSpPr>
      <xdr:spPr>
        <a:xfrm>
          <a:off x="221107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40225</xdr:rowOff>
    </xdr:from>
    <xdr:ext cx="469744" cy="259045"/>
    <xdr:sp macro="" textlink="">
      <xdr:nvSpPr>
        <xdr:cNvPr id="736" name="投資及び出資金該当値テキスト"/>
        <xdr:cNvSpPr txBox="1"/>
      </xdr:nvSpPr>
      <xdr:spPr>
        <a:xfrm>
          <a:off x="22212300" y="604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109337</xdr:rowOff>
    </xdr:from>
    <xdr:to>
      <xdr:col>112</xdr:col>
      <xdr:colOff>38100</xdr:colOff>
      <xdr:row>37</xdr:row>
      <xdr:rowOff>39487</xdr:rowOff>
    </xdr:to>
    <xdr:sp macro="" textlink="">
      <xdr:nvSpPr>
        <xdr:cNvPr id="737" name="楕円 736"/>
        <xdr:cNvSpPr/>
      </xdr:nvSpPr>
      <xdr:spPr>
        <a:xfrm>
          <a:off x="21272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56014</xdr:rowOff>
    </xdr:from>
    <xdr:ext cx="469744" cy="259045"/>
    <xdr:sp macro="" textlink="">
      <xdr:nvSpPr>
        <xdr:cNvPr id="738" name="テキスト ボックス 737"/>
        <xdr:cNvSpPr txBox="1"/>
      </xdr:nvSpPr>
      <xdr:spPr>
        <a:xfrm>
          <a:off x="21088428" y="6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101656</xdr:rowOff>
    </xdr:from>
    <xdr:to>
      <xdr:col>107</xdr:col>
      <xdr:colOff>101600</xdr:colOff>
      <xdr:row>37</xdr:row>
      <xdr:rowOff>31806</xdr:rowOff>
    </xdr:to>
    <xdr:sp macro="" textlink="">
      <xdr:nvSpPr>
        <xdr:cNvPr id="739" name="楕円 738"/>
        <xdr:cNvSpPr/>
      </xdr:nvSpPr>
      <xdr:spPr>
        <a:xfrm>
          <a:off x="20383500" y="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48333</xdr:rowOff>
    </xdr:from>
    <xdr:ext cx="469744" cy="259045"/>
    <xdr:sp macro="" textlink="">
      <xdr:nvSpPr>
        <xdr:cNvPr id="740" name="テキスト ボックス 739"/>
        <xdr:cNvSpPr txBox="1"/>
      </xdr:nvSpPr>
      <xdr:spPr>
        <a:xfrm>
          <a:off x="20199428" y="60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386</xdr:rowOff>
    </xdr:from>
    <xdr:to>
      <xdr:col>102</xdr:col>
      <xdr:colOff>165100</xdr:colOff>
      <xdr:row>36</xdr:row>
      <xdr:rowOff>101986</xdr:rowOff>
    </xdr:to>
    <xdr:sp macro="" textlink="">
      <xdr:nvSpPr>
        <xdr:cNvPr id="741" name="楕円 740"/>
        <xdr:cNvSpPr/>
      </xdr:nvSpPr>
      <xdr:spPr>
        <a:xfrm>
          <a:off x="19494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118513</xdr:rowOff>
    </xdr:from>
    <xdr:ext cx="469744" cy="259045"/>
    <xdr:sp macro="" textlink="">
      <xdr:nvSpPr>
        <xdr:cNvPr id="742" name="テキスト ボックス 741"/>
        <xdr:cNvSpPr txBox="1"/>
      </xdr:nvSpPr>
      <xdr:spPr>
        <a:xfrm>
          <a:off x="19310428" y="5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83871</xdr:rowOff>
    </xdr:from>
    <xdr:to>
      <xdr:col>98</xdr:col>
      <xdr:colOff>38100</xdr:colOff>
      <xdr:row>37</xdr:row>
      <xdr:rowOff>14021</xdr:rowOff>
    </xdr:to>
    <xdr:sp macro="" textlink="">
      <xdr:nvSpPr>
        <xdr:cNvPr id="743" name="楕円 742"/>
        <xdr:cNvSpPr/>
      </xdr:nvSpPr>
      <xdr:spPr>
        <a:xfrm>
          <a:off x="18605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30548</xdr:rowOff>
    </xdr:from>
    <xdr:ext cx="469744" cy="259045"/>
    <xdr:sp macro="" textlink="">
      <xdr:nvSpPr>
        <xdr:cNvPr id="744" name="テキスト ボックス 743"/>
        <xdr:cNvSpPr txBox="1"/>
      </xdr:nvSpPr>
      <xdr:spPr>
        <a:xfrm>
          <a:off x="18421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56832</xdr:rowOff>
    </xdr:from>
    <xdr:to>
      <xdr:col>116</xdr:col>
      <xdr:colOff>63500</xdr:colOff>
      <xdr:row>58</xdr:row>
      <xdr:rowOff>58509</xdr:rowOff>
    </xdr:to>
    <xdr:cxnSp macro="">
      <xdr:nvCxnSpPr>
        <xdr:cNvPr id="773" name="直線コネクタ 772"/>
        <xdr:cNvCxnSpPr/>
      </xdr:nvCxnSpPr>
      <xdr:spPr>
        <a:xfrm flipV="1">
          <a:off x="21323300" y="10000932"/>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58509</xdr:rowOff>
    </xdr:from>
    <xdr:to>
      <xdr:col>111</xdr:col>
      <xdr:colOff>177800</xdr:colOff>
      <xdr:row>58</xdr:row>
      <xdr:rowOff>61823</xdr:rowOff>
    </xdr:to>
    <xdr:cxnSp macro="">
      <xdr:nvCxnSpPr>
        <xdr:cNvPr id="776" name="直線コネクタ 775"/>
        <xdr:cNvCxnSpPr/>
      </xdr:nvCxnSpPr>
      <xdr:spPr>
        <a:xfrm flipV="1">
          <a:off x="20434300" y="1000260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61823</xdr:rowOff>
    </xdr:from>
    <xdr:to>
      <xdr:col>107</xdr:col>
      <xdr:colOff>50800</xdr:colOff>
      <xdr:row>58</xdr:row>
      <xdr:rowOff>64186</xdr:rowOff>
    </xdr:to>
    <xdr:cxnSp macro="">
      <xdr:nvCxnSpPr>
        <xdr:cNvPr id="779" name="直線コネクタ 778"/>
        <xdr:cNvCxnSpPr/>
      </xdr:nvCxnSpPr>
      <xdr:spPr>
        <a:xfrm flipV="1">
          <a:off x="19545300" y="100059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64186</xdr:rowOff>
    </xdr:from>
    <xdr:to>
      <xdr:col>102</xdr:col>
      <xdr:colOff>114300</xdr:colOff>
      <xdr:row>58</xdr:row>
      <xdr:rowOff>65062</xdr:rowOff>
    </xdr:to>
    <xdr:cxnSp macro="">
      <xdr:nvCxnSpPr>
        <xdr:cNvPr id="782" name="直線コネクタ 781"/>
        <xdr:cNvCxnSpPr/>
      </xdr:nvCxnSpPr>
      <xdr:spPr>
        <a:xfrm flipV="1">
          <a:off x="18656300" y="1000828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6032</xdr:rowOff>
    </xdr:from>
    <xdr:to>
      <xdr:col>116</xdr:col>
      <xdr:colOff>114300</xdr:colOff>
      <xdr:row>58</xdr:row>
      <xdr:rowOff>107632</xdr:rowOff>
    </xdr:to>
    <xdr:sp macro="" textlink="">
      <xdr:nvSpPr>
        <xdr:cNvPr id="792" name="楕円 791"/>
        <xdr:cNvSpPr/>
      </xdr:nvSpPr>
      <xdr:spPr>
        <a:xfrm>
          <a:off x="221107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155909</xdr:rowOff>
    </xdr:from>
    <xdr:ext cx="469744" cy="259045"/>
    <xdr:sp macro="" textlink="">
      <xdr:nvSpPr>
        <xdr:cNvPr id="793" name="貸付金該当値テキスト"/>
        <xdr:cNvSpPr txBox="1"/>
      </xdr:nvSpPr>
      <xdr:spPr>
        <a:xfrm>
          <a:off x="22212300" y="99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7709</xdr:rowOff>
    </xdr:from>
    <xdr:to>
      <xdr:col>112</xdr:col>
      <xdr:colOff>38100</xdr:colOff>
      <xdr:row>58</xdr:row>
      <xdr:rowOff>109309</xdr:rowOff>
    </xdr:to>
    <xdr:sp macro="" textlink="">
      <xdr:nvSpPr>
        <xdr:cNvPr id="794" name="楕円 793"/>
        <xdr:cNvSpPr/>
      </xdr:nvSpPr>
      <xdr:spPr>
        <a:xfrm>
          <a:off x="21272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100436</xdr:rowOff>
    </xdr:from>
    <xdr:ext cx="469744" cy="259045"/>
    <xdr:sp macro="" textlink="">
      <xdr:nvSpPr>
        <xdr:cNvPr id="795" name="テキスト ボックス 794"/>
        <xdr:cNvSpPr txBox="1"/>
      </xdr:nvSpPr>
      <xdr:spPr>
        <a:xfrm>
          <a:off x="21088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11023</xdr:rowOff>
    </xdr:from>
    <xdr:to>
      <xdr:col>107</xdr:col>
      <xdr:colOff>101600</xdr:colOff>
      <xdr:row>58</xdr:row>
      <xdr:rowOff>112623</xdr:rowOff>
    </xdr:to>
    <xdr:sp macro="" textlink="">
      <xdr:nvSpPr>
        <xdr:cNvPr id="796" name="楕円 795"/>
        <xdr:cNvSpPr/>
      </xdr:nvSpPr>
      <xdr:spPr>
        <a:xfrm>
          <a:off x="20383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103750</xdr:rowOff>
    </xdr:from>
    <xdr:ext cx="469744" cy="259045"/>
    <xdr:sp macro="" textlink="">
      <xdr:nvSpPr>
        <xdr:cNvPr id="797" name="テキスト ボックス 796"/>
        <xdr:cNvSpPr txBox="1"/>
      </xdr:nvSpPr>
      <xdr:spPr>
        <a:xfrm>
          <a:off x="20199428"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13386</xdr:rowOff>
    </xdr:from>
    <xdr:to>
      <xdr:col>102</xdr:col>
      <xdr:colOff>165100</xdr:colOff>
      <xdr:row>58</xdr:row>
      <xdr:rowOff>114986</xdr:rowOff>
    </xdr:to>
    <xdr:sp macro="" textlink="">
      <xdr:nvSpPr>
        <xdr:cNvPr id="798" name="楕円 797"/>
        <xdr:cNvSpPr/>
      </xdr:nvSpPr>
      <xdr:spPr>
        <a:xfrm>
          <a:off x="19494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106113</xdr:rowOff>
    </xdr:from>
    <xdr:ext cx="469744" cy="259045"/>
    <xdr:sp macro="" textlink="">
      <xdr:nvSpPr>
        <xdr:cNvPr id="799" name="テキスト ボックス 798"/>
        <xdr:cNvSpPr txBox="1"/>
      </xdr:nvSpPr>
      <xdr:spPr>
        <a:xfrm>
          <a:off x="19310428" y="100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14262</xdr:rowOff>
    </xdr:from>
    <xdr:to>
      <xdr:col>98</xdr:col>
      <xdr:colOff>38100</xdr:colOff>
      <xdr:row>58</xdr:row>
      <xdr:rowOff>115862</xdr:rowOff>
    </xdr:to>
    <xdr:sp macro="" textlink="">
      <xdr:nvSpPr>
        <xdr:cNvPr id="800" name="楕円 799"/>
        <xdr:cNvSpPr/>
      </xdr:nvSpPr>
      <xdr:spPr>
        <a:xfrm>
          <a:off x="18605500" y="99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106989</xdr:rowOff>
    </xdr:from>
    <xdr:ext cx="469744" cy="259045"/>
    <xdr:sp macro="" textlink="">
      <xdr:nvSpPr>
        <xdr:cNvPr id="801" name="テキスト ボックス 800"/>
        <xdr:cNvSpPr txBox="1"/>
      </xdr:nvSpPr>
      <xdr:spPr>
        <a:xfrm>
          <a:off x="18421428" y="1005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152883</xdr:rowOff>
    </xdr:from>
    <xdr:to>
      <xdr:col>116</xdr:col>
      <xdr:colOff>63500</xdr:colOff>
      <xdr:row>74</xdr:row>
      <xdr:rowOff>43688</xdr:rowOff>
    </xdr:to>
    <xdr:cxnSp macro="">
      <xdr:nvCxnSpPr>
        <xdr:cNvPr id="831" name="直線コネクタ 830"/>
        <xdr:cNvCxnSpPr/>
      </xdr:nvCxnSpPr>
      <xdr:spPr>
        <a:xfrm>
          <a:off x="21323300" y="12668733"/>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150235</xdr:rowOff>
    </xdr:from>
    <xdr:to>
      <xdr:col>111</xdr:col>
      <xdr:colOff>177800</xdr:colOff>
      <xdr:row>73</xdr:row>
      <xdr:rowOff>152883</xdr:rowOff>
    </xdr:to>
    <xdr:cxnSp macro="">
      <xdr:nvCxnSpPr>
        <xdr:cNvPr id="834" name="直線コネクタ 833"/>
        <xdr:cNvCxnSpPr/>
      </xdr:nvCxnSpPr>
      <xdr:spPr>
        <a:xfrm>
          <a:off x="20434300" y="1266608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150235</xdr:rowOff>
    </xdr:from>
    <xdr:to>
      <xdr:col>107</xdr:col>
      <xdr:colOff>50800</xdr:colOff>
      <xdr:row>74</xdr:row>
      <xdr:rowOff>6845</xdr:rowOff>
    </xdr:to>
    <xdr:cxnSp macro="">
      <xdr:nvCxnSpPr>
        <xdr:cNvPr id="837" name="直線コネクタ 836"/>
        <xdr:cNvCxnSpPr/>
      </xdr:nvCxnSpPr>
      <xdr:spPr>
        <a:xfrm flipV="1">
          <a:off x="19545300" y="12666085"/>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6845</xdr:rowOff>
    </xdr:from>
    <xdr:to>
      <xdr:col>102</xdr:col>
      <xdr:colOff>114300</xdr:colOff>
      <xdr:row>74</xdr:row>
      <xdr:rowOff>32068</xdr:rowOff>
    </xdr:to>
    <xdr:cxnSp macro="">
      <xdr:nvCxnSpPr>
        <xdr:cNvPr id="840" name="直線コネクタ 839"/>
        <xdr:cNvCxnSpPr/>
      </xdr:nvCxnSpPr>
      <xdr:spPr>
        <a:xfrm flipV="1">
          <a:off x="18656300" y="12694145"/>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2" name="テキスト ボックス 841"/>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4" name="テキスト ボックス 843"/>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164338</xdr:rowOff>
    </xdr:from>
    <xdr:to>
      <xdr:col>116</xdr:col>
      <xdr:colOff>114300</xdr:colOff>
      <xdr:row>74</xdr:row>
      <xdr:rowOff>94488</xdr:rowOff>
    </xdr:to>
    <xdr:sp macro="" textlink="">
      <xdr:nvSpPr>
        <xdr:cNvPr id="850" name="楕円 849"/>
        <xdr:cNvSpPr/>
      </xdr:nvSpPr>
      <xdr:spPr>
        <a:xfrm>
          <a:off x="221107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15765</xdr:rowOff>
    </xdr:from>
    <xdr:ext cx="534377" cy="259045"/>
    <xdr:sp macro="" textlink="">
      <xdr:nvSpPr>
        <xdr:cNvPr id="851" name="繰出金該当値テキスト"/>
        <xdr:cNvSpPr txBox="1"/>
      </xdr:nvSpPr>
      <xdr:spPr>
        <a:xfrm>
          <a:off x="22212300" y="125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102083</xdr:rowOff>
    </xdr:from>
    <xdr:to>
      <xdr:col>112</xdr:col>
      <xdr:colOff>38100</xdr:colOff>
      <xdr:row>74</xdr:row>
      <xdr:rowOff>32233</xdr:rowOff>
    </xdr:to>
    <xdr:sp macro="" textlink="">
      <xdr:nvSpPr>
        <xdr:cNvPr id="852" name="楕円 851"/>
        <xdr:cNvSpPr/>
      </xdr:nvSpPr>
      <xdr:spPr>
        <a:xfrm>
          <a:off x="21272500" y="12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48760</xdr:rowOff>
    </xdr:from>
    <xdr:ext cx="534377" cy="259045"/>
    <xdr:sp macro="" textlink="">
      <xdr:nvSpPr>
        <xdr:cNvPr id="853" name="テキスト ボックス 852"/>
        <xdr:cNvSpPr txBox="1"/>
      </xdr:nvSpPr>
      <xdr:spPr>
        <a:xfrm>
          <a:off x="21056111" y="123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99435</xdr:rowOff>
    </xdr:from>
    <xdr:to>
      <xdr:col>107</xdr:col>
      <xdr:colOff>101600</xdr:colOff>
      <xdr:row>74</xdr:row>
      <xdr:rowOff>29585</xdr:rowOff>
    </xdr:to>
    <xdr:sp macro="" textlink="">
      <xdr:nvSpPr>
        <xdr:cNvPr id="854" name="楕円 853"/>
        <xdr:cNvSpPr/>
      </xdr:nvSpPr>
      <xdr:spPr>
        <a:xfrm>
          <a:off x="20383500" y="12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46112</xdr:rowOff>
    </xdr:from>
    <xdr:ext cx="534377" cy="259045"/>
    <xdr:sp macro="" textlink="">
      <xdr:nvSpPr>
        <xdr:cNvPr id="855" name="テキスト ボックス 854"/>
        <xdr:cNvSpPr txBox="1"/>
      </xdr:nvSpPr>
      <xdr:spPr>
        <a:xfrm>
          <a:off x="20167111" y="12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127495</xdr:rowOff>
    </xdr:from>
    <xdr:to>
      <xdr:col>102</xdr:col>
      <xdr:colOff>165100</xdr:colOff>
      <xdr:row>74</xdr:row>
      <xdr:rowOff>57645</xdr:rowOff>
    </xdr:to>
    <xdr:sp macro="" textlink="">
      <xdr:nvSpPr>
        <xdr:cNvPr id="856" name="楕円 855"/>
        <xdr:cNvSpPr/>
      </xdr:nvSpPr>
      <xdr:spPr>
        <a:xfrm>
          <a:off x="19494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74172</xdr:rowOff>
    </xdr:from>
    <xdr:ext cx="534377" cy="259045"/>
    <xdr:sp macro="" textlink="">
      <xdr:nvSpPr>
        <xdr:cNvPr id="857" name="テキスト ボックス 856"/>
        <xdr:cNvSpPr txBox="1"/>
      </xdr:nvSpPr>
      <xdr:spPr>
        <a:xfrm>
          <a:off x="19278111" y="12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152718</xdr:rowOff>
    </xdr:from>
    <xdr:to>
      <xdr:col>98</xdr:col>
      <xdr:colOff>38100</xdr:colOff>
      <xdr:row>74</xdr:row>
      <xdr:rowOff>82868</xdr:rowOff>
    </xdr:to>
    <xdr:sp macro="" textlink="">
      <xdr:nvSpPr>
        <xdr:cNvPr id="858" name="楕円 857"/>
        <xdr:cNvSpPr/>
      </xdr:nvSpPr>
      <xdr:spPr>
        <a:xfrm>
          <a:off x="18605500" y="126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99395</xdr:rowOff>
    </xdr:from>
    <xdr:ext cx="534377" cy="259045"/>
    <xdr:sp macro="" textlink="">
      <xdr:nvSpPr>
        <xdr:cNvPr id="859" name="テキスト ボックス 858"/>
        <xdr:cNvSpPr txBox="1"/>
      </xdr:nvSpPr>
      <xdr:spPr>
        <a:xfrm>
          <a:off x="18389111" y="124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481,950</a:t>
          </a:r>
          <a:r>
            <a:rPr kumimoji="1" lang="ja-JP" altLang="ja-JP" sz="1000">
              <a:solidFill>
                <a:schemeClr val="dk1"/>
              </a:solidFill>
              <a:effectLst/>
              <a:latin typeface="+mn-lt"/>
              <a:ea typeface="+mn-ea"/>
              <a:cs typeface="+mn-cs"/>
            </a:rPr>
            <a:t>円となっている。主な構成項目である人件費は、住民一人当たり</a:t>
          </a:r>
          <a:r>
            <a:rPr kumimoji="1" lang="en-US" altLang="ja-JP" sz="1000">
              <a:solidFill>
                <a:schemeClr val="dk1"/>
              </a:solidFill>
              <a:effectLst/>
              <a:latin typeface="+mn-lt"/>
              <a:ea typeface="+mn-ea"/>
              <a:cs typeface="+mn-cs"/>
            </a:rPr>
            <a:t>79,126</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7,871</a:t>
          </a:r>
          <a:r>
            <a:rPr kumimoji="1" lang="ja-JP" altLang="ja-JP" sz="1000">
              <a:solidFill>
                <a:schemeClr val="dk1"/>
              </a:solidFill>
              <a:effectLst/>
              <a:latin typeface="+mn-lt"/>
              <a:ea typeface="+mn-ea"/>
              <a:cs typeface="+mn-cs"/>
            </a:rPr>
            <a:t>円減少しているものの依然として類似団体平均よりも高い水準でとどまっている。合併後、県内</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番目に広い市域全体で同水準の行政サービスを提供するためには他団体よりも経費がかかることが要因となっているが、中津川市定員適正化計画に基づき、適正な定員管理に努め人件費の抑制を図る。</a:t>
          </a:r>
          <a:endParaRPr lang="ja-JP" altLang="ja-JP" sz="1000">
            <a:effectLst/>
          </a:endParaRPr>
        </a:p>
        <a:p>
          <a:r>
            <a:rPr kumimoji="1" lang="ja-JP" altLang="ja-JP" sz="1000">
              <a:solidFill>
                <a:schemeClr val="dk1"/>
              </a:solidFill>
              <a:effectLst/>
              <a:latin typeface="+mn-lt"/>
              <a:ea typeface="+mn-ea"/>
              <a:cs typeface="+mn-cs"/>
            </a:rPr>
            <a:t>　物件費については、住民一人当たり</a:t>
          </a:r>
          <a:r>
            <a:rPr kumimoji="1" lang="en-US" altLang="ja-JP" sz="1000">
              <a:solidFill>
                <a:schemeClr val="dk1"/>
              </a:solidFill>
              <a:effectLst/>
              <a:latin typeface="+mn-lt"/>
              <a:ea typeface="+mn-ea"/>
              <a:cs typeface="+mn-cs"/>
            </a:rPr>
            <a:t>71,806</a:t>
          </a:r>
          <a:r>
            <a:rPr kumimoji="1" lang="ja-JP" altLang="ja-JP" sz="1000">
              <a:solidFill>
                <a:schemeClr val="dk1"/>
              </a:solidFill>
              <a:effectLst/>
              <a:latin typeface="+mn-lt"/>
              <a:ea typeface="+mn-ea"/>
              <a:cs typeface="+mn-cs"/>
            </a:rPr>
            <a:t>円となっており、類似団体内平均を上回った。今後も中津川市定員適正化計画に基づき、人員の適正配置を行う中で、臨時職員の増加や指定管理等による物件費の増加が見込まれるため、物件費が増加する要因はあるものの、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年度策定した「市有財産（施設）運用管理マスタープラン」に基づき平成</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年度までに施設の維持管理経費を</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億円削減することを目標に施設の民間移譲や統廃合を進めることで物件費の抑制に取り組んでいる。</a:t>
          </a:r>
          <a:endParaRPr lang="ja-JP" altLang="ja-JP" sz="1000">
            <a:effectLst/>
          </a:endParaRPr>
        </a:p>
        <a:p>
          <a:r>
            <a:rPr kumimoji="1" lang="ja-JP" altLang="ja-JP" sz="1000">
              <a:solidFill>
                <a:schemeClr val="dk1"/>
              </a:solidFill>
              <a:effectLst/>
              <a:latin typeface="+mn-lt"/>
              <a:ea typeface="+mn-ea"/>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54356</xdr:rowOff>
    </xdr:to>
    <xdr:cxnSp macro="">
      <xdr:nvCxnSpPr>
        <xdr:cNvPr id="61" name="直線コネクタ 60"/>
        <xdr:cNvCxnSpPr/>
      </xdr:nvCxnSpPr>
      <xdr:spPr>
        <a:xfrm flipV="1">
          <a:off x="3797300" y="6368669"/>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107315</xdr:rowOff>
    </xdr:from>
    <xdr:to>
      <xdr:col>19</xdr:col>
      <xdr:colOff>177800</xdr:colOff>
      <xdr:row>37</xdr:row>
      <xdr:rowOff>54356</xdr:rowOff>
    </xdr:to>
    <xdr:cxnSp macro="">
      <xdr:nvCxnSpPr>
        <xdr:cNvPr id="64" name="直線コネクタ 63"/>
        <xdr:cNvCxnSpPr/>
      </xdr:nvCxnSpPr>
      <xdr:spPr>
        <a:xfrm>
          <a:off x="2908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107315</xdr:rowOff>
    </xdr:to>
    <xdr:cxnSp macro="">
      <xdr:nvCxnSpPr>
        <xdr:cNvPr id="67" name="直線コネクタ 66"/>
        <xdr:cNvCxnSpPr/>
      </xdr:nvCxnSpPr>
      <xdr:spPr>
        <a:xfrm>
          <a:off x="2019300" y="6266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xdr:rowOff>
    </xdr:from>
    <xdr:to>
      <xdr:col>10</xdr:col>
      <xdr:colOff>114300</xdr:colOff>
      <xdr:row>36</xdr:row>
      <xdr:rowOff>93980</xdr:rowOff>
    </xdr:to>
    <xdr:cxnSp macro="">
      <xdr:nvCxnSpPr>
        <xdr:cNvPr id="70" name="直線コネクタ 69"/>
        <xdr:cNvCxnSpPr/>
      </xdr:nvCxnSpPr>
      <xdr:spPr>
        <a:xfrm>
          <a:off x="1130300" y="617893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3556</xdr:rowOff>
    </xdr:from>
    <xdr:to>
      <xdr:col>20</xdr:col>
      <xdr:colOff>38100</xdr:colOff>
      <xdr:row>37</xdr:row>
      <xdr:rowOff>105156</xdr:rowOff>
    </xdr:to>
    <xdr:sp macro="" textlink="">
      <xdr:nvSpPr>
        <xdr:cNvPr id="82" name="楕円 81"/>
        <xdr:cNvSpPr/>
      </xdr:nvSpPr>
      <xdr:spPr>
        <a:xfrm>
          <a:off x="3746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96283</xdr:rowOff>
    </xdr:from>
    <xdr:ext cx="469744" cy="259045"/>
    <xdr:sp macro="" textlink="">
      <xdr:nvSpPr>
        <xdr:cNvPr id="83" name="テキスト ボックス 82"/>
        <xdr:cNvSpPr txBox="1"/>
      </xdr:nvSpPr>
      <xdr:spPr>
        <a:xfrm>
          <a:off x="3562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87" name="テキスト ボックス 86"/>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127381</xdr:rowOff>
    </xdr:from>
    <xdr:to>
      <xdr:col>6</xdr:col>
      <xdr:colOff>38100</xdr:colOff>
      <xdr:row>36</xdr:row>
      <xdr:rowOff>57531</xdr:rowOff>
    </xdr:to>
    <xdr:sp macro="" textlink="">
      <xdr:nvSpPr>
        <xdr:cNvPr id="88" name="楕円 87"/>
        <xdr:cNvSpPr/>
      </xdr:nvSpPr>
      <xdr:spPr>
        <a:xfrm>
          <a:off x="1079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48658</xdr:rowOff>
    </xdr:from>
    <xdr:ext cx="469744" cy="259045"/>
    <xdr:sp macro="" textlink="">
      <xdr:nvSpPr>
        <xdr:cNvPr id="89" name="テキスト ボックス 88"/>
        <xdr:cNvSpPr txBox="1"/>
      </xdr:nvSpPr>
      <xdr:spPr>
        <a:xfrm>
          <a:off x="895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20032</xdr:rowOff>
    </xdr:from>
    <xdr:to>
      <xdr:col>24</xdr:col>
      <xdr:colOff>63500</xdr:colOff>
      <xdr:row>57</xdr:row>
      <xdr:rowOff>53481</xdr:rowOff>
    </xdr:to>
    <xdr:cxnSp macro="">
      <xdr:nvCxnSpPr>
        <xdr:cNvPr id="116" name="直線コネクタ 115"/>
        <xdr:cNvCxnSpPr/>
      </xdr:nvCxnSpPr>
      <xdr:spPr>
        <a:xfrm flipV="1">
          <a:off x="3797300" y="9792682"/>
          <a:ext cx="8382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53481</xdr:rowOff>
    </xdr:from>
    <xdr:to>
      <xdr:col>19</xdr:col>
      <xdr:colOff>177800</xdr:colOff>
      <xdr:row>57</xdr:row>
      <xdr:rowOff>57870</xdr:rowOff>
    </xdr:to>
    <xdr:cxnSp macro="">
      <xdr:nvCxnSpPr>
        <xdr:cNvPr id="119" name="直線コネクタ 118"/>
        <xdr:cNvCxnSpPr/>
      </xdr:nvCxnSpPr>
      <xdr:spPr>
        <a:xfrm flipV="1">
          <a:off x="2908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122276</xdr:rowOff>
    </xdr:from>
    <xdr:to>
      <xdr:col>15</xdr:col>
      <xdr:colOff>50800</xdr:colOff>
      <xdr:row>57</xdr:row>
      <xdr:rowOff>57870</xdr:rowOff>
    </xdr:to>
    <xdr:cxnSp macro="">
      <xdr:nvCxnSpPr>
        <xdr:cNvPr id="122" name="直線コネクタ 121"/>
        <xdr:cNvCxnSpPr/>
      </xdr:nvCxnSpPr>
      <xdr:spPr>
        <a:xfrm>
          <a:off x="2019300" y="9723476"/>
          <a:ext cx="889000" cy="1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122276</xdr:rowOff>
    </xdr:from>
    <xdr:to>
      <xdr:col>10</xdr:col>
      <xdr:colOff>114300</xdr:colOff>
      <xdr:row>57</xdr:row>
      <xdr:rowOff>35692</xdr:rowOff>
    </xdr:to>
    <xdr:cxnSp macro="">
      <xdr:nvCxnSpPr>
        <xdr:cNvPr id="125" name="直線コネクタ 124"/>
        <xdr:cNvCxnSpPr/>
      </xdr:nvCxnSpPr>
      <xdr:spPr>
        <a:xfrm flipV="1">
          <a:off x="1130300" y="9723476"/>
          <a:ext cx="8890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140682</xdr:rowOff>
    </xdr:from>
    <xdr:to>
      <xdr:col>24</xdr:col>
      <xdr:colOff>114300</xdr:colOff>
      <xdr:row>57</xdr:row>
      <xdr:rowOff>70832</xdr:rowOff>
    </xdr:to>
    <xdr:sp macro="" textlink="">
      <xdr:nvSpPr>
        <xdr:cNvPr id="135" name="楕円 134"/>
        <xdr:cNvSpPr/>
      </xdr:nvSpPr>
      <xdr:spPr>
        <a:xfrm>
          <a:off x="45847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163559</xdr:rowOff>
    </xdr:from>
    <xdr:ext cx="534377" cy="259045"/>
    <xdr:sp macro="" textlink="">
      <xdr:nvSpPr>
        <xdr:cNvPr id="136" name="総務費該当値テキスト"/>
        <xdr:cNvSpPr txBox="1"/>
      </xdr:nvSpPr>
      <xdr:spPr>
        <a:xfrm>
          <a:off x="4686300" y="9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2681</xdr:rowOff>
    </xdr:from>
    <xdr:to>
      <xdr:col>20</xdr:col>
      <xdr:colOff>38100</xdr:colOff>
      <xdr:row>57</xdr:row>
      <xdr:rowOff>104281</xdr:rowOff>
    </xdr:to>
    <xdr:sp macro="" textlink="">
      <xdr:nvSpPr>
        <xdr:cNvPr id="137" name="楕円 136"/>
        <xdr:cNvSpPr/>
      </xdr:nvSpPr>
      <xdr:spPr>
        <a:xfrm>
          <a:off x="3746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95408</xdr:rowOff>
    </xdr:from>
    <xdr:ext cx="534377" cy="259045"/>
    <xdr:sp macro="" textlink="">
      <xdr:nvSpPr>
        <xdr:cNvPr id="138" name="テキスト ボックス 137"/>
        <xdr:cNvSpPr txBox="1"/>
      </xdr:nvSpPr>
      <xdr:spPr>
        <a:xfrm>
          <a:off x="3530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7070</xdr:rowOff>
    </xdr:from>
    <xdr:to>
      <xdr:col>15</xdr:col>
      <xdr:colOff>101600</xdr:colOff>
      <xdr:row>57</xdr:row>
      <xdr:rowOff>108670</xdr:rowOff>
    </xdr:to>
    <xdr:sp macro="" textlink="">
      <xdr:nvSpPr>
        <xdr:cNvPr id="139" name="楕円 138"/>
        <xdr:cNvSpPr/>
      </xdr:nvSpPr>
      <xdr:spPr>
        <a:xfrm>
          <a:off x="2857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125197</xdr:rowOff>
    </xdr:from>
    <xdr:ext cx="534377" cy="259045"/>
    <xdr:sp macro="" textlink="">
      <xdr:nvSpPr>
        <xdr:cNvPr id="140" name="テキスト ボックス 139"/>
        <xdr:cNvSpPr txBox="1"/>
      </xdr:nvSpPr>
      <xdr:spPr>
        <a:xfrm>
          <a:off x="2641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71476</xdr:rowOff>
    </xdr:from>
    <xdr:to>
      <xdr:col>10</xdr:col>
      <xdr:colOff>165100</xdr:colOff>
      <xdr:row>57</xdr:row>
      <xdr:rowOff>1626</xdr:rowOff>
    </xdr:to>
    <xdr:sp macro="" textlink="">
      <xdr:nvSpPr>
        <xdr:cNvPr id="141" name="楕円 140"/>
        <xdr:cNvSpPr/>
      </xdr:nvSpPr>
      <xdr:spPr>
        <a:xfrm>
          <a:off x="1968500" y="96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18153</xdr:rowOff>
    </xdr:from>
    <xdr:ext cx="534377" cy="259045"/>
    <xdr:sp macro="" textlink="">
      <xdr:nvSpPr>
        <xdr:cNvPr id="142" name="テキスト ボックス 141"/>
        <xdr:cNvSpPr txBox="1"/>
      </xdr:nvSpPr>
      <xdr:spPr>
        <a:xfrm>
          <a:off x="1752111" y="9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156342</xdr:rowOff>
    </xdr:from>
    <xdr:to>
      <xdr:col>6</xdr:col>
      <xdr:colOff>38100</xdr:colOff>
      <xdr:row>57</xdr:row>
      <xdr:rowOff>86492</xdr:rowOff>
    </xdr:to>
    <xdr:sp macro="" textlink="">
      <xdr:nvSpPr>
        <xdr:cNvPr id="143" name="楕円 142"/>
        <xdr:cNvSpPr/>
      </xdr:nvSpPr>
      <xdr:spPr>
        <a:xfrm>
          <a:off x="1079500" y="97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77619</xdr:rowOff>
    </xdr:from>
    <xdr:ext cx="534377" cy="259045"/>
    <xdr:sp macro="" textlink="">
      <xdr:nvSpPr>
        <xdr:cNvPr id="144" name="テキスト ボックス 143"/>
        <xdr:cNvSpPr txBox="1"/>
      </xdr:nvSpPr>
      <xdr:spPr>
        <a:xfrm>
          <a:off x="863111" y="98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160964</xdr:rowOff>
    </xdr:from>
    <xdr:to>
      <xdr:col>24</xdr:col>
      <xdr:colOff>63500</xdr:colOff>
      <xdr:row>77</xdr:row>
      <xdr:rowOff>166908</xdr:rowOff>
    </xdr:to>
    <xdr:cxnSp macro="">
      <xdr:nvCxnSpPr>
        <xdr:cNvPr id="172" name="直線コネクタ 171"/>
        <xdr:cNvCxnSpPr/>
      </xdr:nvCxnSpPr>
      <xdr:spPr>
        <a:xfrm flipV="1">
          <a:off x="3797300" y="1336261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166908</xdr:rowOff>
    </xdr:from>
    <xdr:to>
      <xdr:col>19</xdr:col>
      <xdr:colOff>177800</xdr:colOff>
      <xdr:row>78</xdr:row>
      <xdr:rowOff>17441</xdr:rowOff>
    </xdr:to>
    <xdr:cxnSp macro="">
      <xdr:nvCxnSpPr>
        <xdr:cNvPr id="175" name="直線コネクタ 174"/>
        <xdr:cNvCxnSpPr/>
      </xdr:nvCxnSpPr>
      <xdr:spPr>
        <a:xfrm flipV="1">
          <a:off x="2908300" y="1336855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17441</xdr:rowOff>
    </xdr:from>
    <xdr:to>
      <xdr:col>15</xdr:col>
      <xdr:colOff>50800</xdr:colOff>
      <xdr:row>78</xdr:row>
      <xdr:rowOff>18715</xdr:rowOff>
    </xdr:to>
    <xdr:cxnSp macro="">
      <xdr:nvCxnSpPr>
        <xdr:cNvPr id="178" name="直線コネクタ 177"/>
        <xdr:cNvCxnSpPr/>
      </xdr:nvCxnSpPr>
      <xdr:spPr>
        <a:xfrm flipV="1">
          <a:off x="2019300" y="13390541"/>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18715</xdr:rowOff>
    </xdr:from>
    <xdr:to>
      <xdr:col>10</xdr:col>
      <xdr:colOff>114300</xdr:colOff>
      <xdr:row>78</xdr:row>
      <xdr:rowOff>36199</xdr:rowOff>
    </xdr:to>
    <xdr:cxnSp macro="">
      <xdr:nvCxnSpPr>
        <xdr:cNvPr id="181" name="直線コネクタ 180"/>
        <xdr:cNvCxnSpPr/>
      </xdr:nvCxnSpPr>
      <xdr:spPr>
        <a:xfrm flipV="1">
          <a:off x="1130300" y="13391815"/>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110164</xdr:rowOff>
    </xdr:from>
    <xdr:to>
      <xdr:col>24</xdr:col>
      <xdr:colOff>114300</xdr:colOff>
      <xdr:row>78</xdr:row>
      <xdr:rowOff>40314</xdr:rowOff>
    </xdr:to>
    <xdr:sp macro="" textlink="">
      <xdr:nvSpPr>
        <xdr:cNvPr id="191" name="楕円 190"/>
        <xdr:cNvSpPr/>
      </xdr:nvSpPr>
      <xdr:spPr>
        <a:xfrm>
          <a:off x="4584700" y="133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88591</xdr:rowOff>
    </xdr:from>
    <xdr:ext cx="599010" cy="259045"/>
    <xdr:sp macro="" textlink="">
      <xdr:nvSpPr>
        <xdr:cNvPr id="192" name="民生費該当値テキスト"/>
        <xdr:cNvSpPr txBox="1"/>
      </xdr:nvSpPr>
      <xdr:spPr>
        <a:xfrm>
          <a:off x="4686300" y="1329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116108</xdr:rowOff>
    </xdr:from>
    <xdr:to>
      <xdr:col>20</xdr:col>
      <xdr:colOff>38100</xdr:colOff>
      <xdr:row>78</xdr:row>
      <xdr:rowOff>46258</xdr:rowOff>
    </xdr:to>
    <xdr:sp macro="" textlink="">
      <xdr:nvSpPr>
        <xdr:cNvPr id="193" name="楕円 192"/>
        <xdr:cNvSpPr/>
      </xdr:nvSpPr>
      <xdr:spPr>
        <a:xfrm>
          <a:off x="3746500" y="133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37385</xdr:rowOff>
    </xdr:from>
    <xdr:ext cx="599010" cy="259045"/>
    <xdr:sp macro="" textlink="">
      <xdr:nvSpPr>
        <xdr:cNvPr id="194" name="テキスト ボックス 193"/>
        <xdr:cNvSpPr txBox="1"/>
      </xdr:nvSpPr>
      <xdr:spPr>
        <a:xfrm>
          <a:off x="3497795" y="134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138091</xdr:rowOff>
    </xdr:from>
    <xdr:to>
      <xdr:col>15</xdr:col>
      <xdr:colOff>101600</xdr:colOff>
      <xdr:row>78</xdr:row>
      <xdr:rowOff>68241</xdr:rowOff>
    </xdr:to>
    <xdr:sp macro="" textlink="">
      <xdr:nvSpPr>
        <xdr:cNvPr id="195" name="楕円 194"/>
        <xdr:cNvSpPr/>
      </xdr:nvSpPr>
      <xdr:spPr>
        <a:xfrm>
          <a:off x="28575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59368</xdr:rowOff>
    </xdr:from>
    <xdr:ext cx="599010" cy="259045"/>
    <xdr:sp macro="" textlink="">
      <xdr:nvSpPr>
        <xdr:cNvPr id="196" name="テキスト ボックス 195"/>
        <xdr:cNvSpPr txBox="1"/>
      </xdr:nvSpPr>
      <xdr:spPr>
        <a:xfrm>
          <a:off x="2608795" y="13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139365</xdr:rowOff>
    </xdr:from>
    <xdr:to>
      <xdr:col>10</xdr:col>
      <xdr:colOff>165100</xdr:colOff>
      <xdr:row>78</xdr:row>
      <xdr:rowOff>69515</xdr:rowOff>
    </xdr:to>
    <xdr:sp macro="" textlink="">
      <xdr:nvSpPr>
        <xdr:cNvPr id="197" name="楕円 196"/>
        <xdr:cNvSpPr/>
      </xdr:nvSpPr>
      <xdr:spPr>
        <a:xfrm>
          <a:off x="1968500" y="13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60642</xdr:rowOff>
    </xdr:from>
    <xdr:ext cx="599010" cy="259045"/>
    <xdr:sp macro="" textlink="">
      <xdr:nvSpPr>
        <xdr:cNvPr id="198" name="テキスト ボックス 197"/>
        <xdr:cNvSpPr txBox="1"/>
      </xdr:nvSpPr>
      <xdr:spPr>
        <a:xfrm>
          <a:off x="1719795" y="134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156849</xdr:rowOff>
    </xdr:from>
    <xdr:to>
      <xdr:col>6</xdr:col>
      <xdr:colOff>38100</xdr:colOff>
      <xdr:row>78</xdr:row>
      <xdr:rowOff>86999</xdr:rowOff>
    </xdr:to>
    <xdr:sp macro="" textlink="">
      <xdr:nvSpPr>
        <xdr:cNvPr id="199" name="楕円 198"/>
        <xdr:cNvSpPr/>
      </xdr:nvSpPr>
      <xdr:spPr>
        <a:xfrm>
          <a:off x="1079500" y="133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78126</xdr:rowOff>
    </xdr:from>
    <xdr:ext cx="599010" cy="259045"/>
    <xdr:sp macro="" textlink="">
      <xdr:nvSpPr>
        <xdr:cNvPr id="200" name="テキスト ボックス 199"/>
        <xdr:cNvSpPr txBox="1"/>
      </xdr:nvSpPr>
      <xdr:spPr>
        <a:xfrm>
          <a:off x="830795" y="134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48603</xdr:rowOff>
    </xdr:from>
    <xdr:to>
      <xdr:col>24</xdr:col>
      <xdr:colOff>63500</xdr:colOff>
      <xdr:row>93</xdr:row>
      <xdr:rowOff>105547</xdr:rowOff>
    </xdr:to>
    <xdr:cxnSp macro="">
      <xdr:nvCxnSpPr>
        <xdr:cNvPr id="228" name="直線コネクタ 227"/>
        <xdr:cNvCxnSpPr/>
      </xdr:nvCxnSpPr>
      <xdr:spPr>
        <a:xfrm>
          <a:off x="3797300" y="15993453"/>
          <a:ext cx="8382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48603</xdr:rowOff>
    </xdr:from>
    <xdr:to>
      <xdr:col>19</xdr:col>
      <xdr:colOff>177800</xdr:colOff>
      <xdr:row>94</xdr:row>
      <xdr:rowOff>36099</xdr:rowOff>
    </xdr:to>
    <xdr:cxnSp macro="">
      <xdr:nvCxnSpPr>
        <xdr:cNvPr id="231" name="直線コネクタ 230"/>
        <xdr:cNvCxnSpPr/>
      </xdr:nvCxnSpPr>
      <xdr:spPr>
        <a:xfrm flipV="1">
          <a:off x="2908300" y="15993453"/>
          <a:ext cx="8890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36099</xdr:rowOff>
    </xdr:from>
    <xdr:to>
      <xdr:col>15</xdr:col>
      <xdr:colOff>50800</xdr:colOff>
      <xdr:row>94</xdr:row>
      <xdr:rowOff>88745</xdr:rowOff>
    </xdr:to>
    <xdr:cxnSp macro="">
      <xdr:nvCxnSpPr>
        <xdr:cNvPr id="234" name="直線コネクタ 233"/>
        <xdr:cNvCxnSpPr/>
      </xdr:nvCxnSpPr>
      <xdr:spPr>
        <a:xfrm flipV="1">
          <a:off x="2019300" y="1615239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88745</xdr:rowOff>
    </xdr:from>
    <xdr:to>
      <xdr:col>10</xdr:col>
      <xdr:colOff>114300</xdr:colOff>
      <xdr:row>94</xdr:row>
      <xdr:rowOff>115148</xdr:rowOff>
    </xdr:to>
    <xdr:cxnSp macro="">
      <xdr:nvCxnSpPr>
        <xdr:cNvPr id="237" name="直線コネクタ 236"/>
        <xdr:cNvCxnSpPr/>
      </xdr:nvCxnSpPr>
      <xdr:spPr>
        <a:xfrm flipV="1">
          <a:off x="1130300" y="1620504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54747</xdr:rowOff>
    </xdr:from>
    <xdr:to>
      <xdr:col>24</xdr:col>
      <xdr:colOff>114300</xdr:colOff>
      <xdr:row>93</xdr:row>
      <xdr:rowOff>156347</xdr:rowOff>
    </xdr:to>
    <xdr:sp macro="" textlink="">
      <xdr:nvSpPr>
        <xdr:cNvPr id="247" name="楕円 246"/>
        <xdr:cNvSpPr/>
      </xdr:nvSpPr>
      <xdr:spPr>
        <a:xfrm>
          <a:off x="4584700" y="159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77624</xdr:rowOff>
    </xdr:from>
    <xdr:ext cx="534377" cy="259045"/>
    <xdr:sp macro="" textlink="">
      <xdr:nvSpPr>
        <xdr:cNvPr id="248" name="衛生費該当値テキスト"/>
        <xdr:cNvSpPr txBox="1"/>
      </xdr:nvSpPr>
      <xdr:spPr>
        <a:xfrm>
          <a:off x="4686300" y="158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169253</xdr:rowOff>
    </xdr:from>
    <xdr:to>
      <xdr:col>20</xdr:col>
      <xdr:colOff>38100</xdr:colOff>
      <xdr:row>93</xdr:row>
      <xdr:rowOff>99403</xdr:rowOff>
    </xdr:to>
    <xdr:sp macro="" textlink="">
      <xdr:nvSpPr>
        <xdr:cNvPr id="249" name="楕円 248"/>
        <xdr:cNvSpPr/>
      </xdr:nvSpPr>
      <xdr:spPr>
        <a:xfrm>
          <a:off x="3746500" y="15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115930</xdr:rowOff>
    </xdr:from>
    <xdr:ext cx="534377" cy="259045"/>
    <xdr:sp macro="" textlink="">
      <xdr:nvSpPr>
        <xdr:cNvPr id="250" name="テキスト ボックス 249"/>
        <xdr:cNvSpPr txBox="1"/>
      </xdr:nvSpPr>
      <xdr:spPr>
        <a:xfrm>
          <a:off x="3530111" y="157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156749</xdr:rowOff>
    </xdr:from>
    <xdr:to>
      <xdr:col>15</xdr:col>
      <xdr:colOff>101600</xdr:colOff>
      <xdr:row>94</xdr:row>
      <xdr:rowOff>86899</xdr:rowOff>
    </xdr:to>
    <xdr:sp macro="" textlink="">
      <xdr:nvSpPr>
        <xdr:cNvPr id="251" name="楕円 250"/>
        <xdr:cNvSpPr/>
      </xdr:nvSpPr>
      <xdr:spPr>
        <a:xfrm>
          <a:off x="2857500" y="16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103426</xdr:rowOff>
    </xdr:from>
    <xdr:ext cx="534377" cy="259045"/>
    <xdr:sp macro="" textlink="">
      <xdr:nvSpPr>
        <xdr:cNvPr id="252" name="テキスト ボックス 251"/>
        <xdr:cNvSpPr txBox="1"/>
      </xdr:nvSpPr>
      <xdr:spPr>
        <a:xfrm>
          <a:off x="2641111" y="158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37945</xdr:rowOff>
    </xdr:from>
    <xdr:to>
      <xdr:col>10</xdr:col>
      <xdr:colOff>165100</xdr:colOff>
      <xdr:row>94</xdr:row>
      <xdr:rowOff>139545</xdr:rowOff>
    </xdr:to>
    <xdr:sp macro="" textlink="">
      <xdr:nvSpPr>
        <xdr:cNvPr id="253" name="楕円 252"/>
        <xdr:cNvSpPr/>
      </xdr:nvSpPr>
      <xdr:spPr>
        <a:xfrm>
          <a:off x="1968500" y="16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156072</xdr:rowOff>
    </xdr:from>
    <xdr:ext cx="534377" cy="259045"/>
    <xdr:sp macro="" textlink="">
      <xdr:nvSpPr>
        <xdr:cNvPr id="254" name="テキスト ボックス 253"/>
        <xdr:cNvSpPr txBox="1"/>
      </xdr:nvSpPr>
      <xdr:spPr>
        <a:xfrm>
          <a:off x="1752111" y="15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64348</xdr:rowOff>
    </xdr:from>
    <xdr:to>
      <xdr:col>6</xdr:col>
      <xdr:colOff>38100</xdr:colOff>
      <xdr:row>94</xdr:row>
      <xdr:rowOff>165948</xdr:rowOff>
    </xdr:to>
    <xdr:sp macro="" textlink="">
      <xdr:nvSpPr>
        <xdr:cNvPr id="255" name="楕円 254"/>
        <xdr:cNvSpPr/>
      </xdr:nvSpPr>
      <xdr:spPr>
        <a:xfrm>
          <a:off x="1079500" y="1618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11025</xdr:rowOff>
    </xdr:from>
    <xdr:ext cx="534377" cy="259045"/>
    <xdr:sp macro="" textlink="">
      <xdr:nvSpPr>
        <xdr:cNvPr id="256" name="テキスト ボックス 255"/>
        <xdr:cNvSpPr txBox="1"/>
      </xdr:nvSpPr>
      <xdr:spPr>
        <a:xfrm>
          <a:off x="863111" y="159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106690</xdr:rowOff>
    </xdr:from>
    <xdr:to>
      <xdr:col>55</xdr:col>
      <xdr:colOff>0</xdr:colOff>
      <xdr:row>38</xdr:row>
      <xdr:rowOff>107741</xdr:rowOff>
    </xdr:to>
    <xdr:cxnSp macro="">
      <xdr:nvCxnSpPr>
        <xdr:cNvPr id="283" name="直線コネクタ 282"/>
        <xdr:cNvCxnSpPr/>
      </xdr:nvCxnSpPr>
      <xdr:spPr>
        <a:xfrm flipV="1">
          <a:off x="9639300" y="6621790"/>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107741</xdr:rowOff>
    </xdr:from>
    <xdr:to>
      <xdr:col>50</xdr:col>
      <xdr:colOff>114300</xdr:colOff>
      <xdr:row>38</xdr:row>
      <xdr:rowOff>109479</xdr:rowOff>
    </xdr:to>
    <xdr:cxnSp macro="">
      <xdr:nvCxnSpPr>
        <xdr:cNvPr id="286" name="直線コネクタ 285"/>
        <xdr:cNvCxnSpPr/>
      </xdr:nvCxnSpPr>
      <xdr:spPr>
        <a:xfrm flipV="1">
          <a:off x="8750300" y="662284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88174</xdr:rowOff>
    </xdr:from>
    <xdr:to>
      <xdr:col>45</xdr:col>
      <xdr:colOff>177800</xdr:colOff>
      <xdr:row>38</xdr:row>
      <xdr:rowOff>109479</xdr:rowOff>
    </xdr:to>
    <xdr:cxnSp macro="">
      <xdr:nvCxnSpPr>
        <xdr:cNvPr id="289" name="直線コネクタ 288"/>
        <xdr:cNvCxnSpPr/>
      </xdr:nvCxnSpPr>
      <xdr:spPr>
        <a:xfrm>
          <a:off x="7861300" y="660327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73726</xdr:rowOff>
    </xdr:from>
    <xdr:to>
      <xdr:col>41</xdr:col>
      <xdr:colOff>50800</xdr:colOff>
      <xdr:row>38</xdr:row>
      <xdr:rowOff>88174</xdr:rowOff>
    </xdr:to>
    <xdr:cxnSp macro="">
      <xdr:nvCxnSpPr>
        <xdr:cNvPr id="292" name="直線コネクタ 291"/>
        <xdr:cNvCxnSpPr/>
      </xdr:nvCxnSpPr>
      <xdr:spPr>
        <a:xfrm>
          <a:off x="6972300" y="65888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55890</xdr:rowOff>
    </xdr:from>
    <xdr:to>
      <xdr:col>55</xdr:col>
      <xdr:colOff>50800</xdr:colOff>
      <xdr:row>38</xdr:row>
      <xdr:rowOff>157490</xdr:rowOff>
    </xdr:to>
    <xdr:sp macro="" textlink="">
      <xdr:nvSpPr>
        <xdr:cNvPr id="302" name="楕円 301"/>
        <xdr:cNvSpPr/>
      </xdr:nvSpPr>
      <xdr:spPr>
        <a:xfrm>
          <a:off x="104267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56941</xdr:rowOff>
    </xdr:from>
    <xdr:to>
      <xdr:col>50</xdr:col>
      <xdr:colOff>165100</xdr:colOff>
      <xdr:row>38</xdr:row>
      <xdr:rowOff>158541</xdr:rowOff>
    </xdr:to>
    <xdr:sp macro="" textlink="">
      <xdr:nvSpPr>
        <xdr:cNvPr id="304" name="楕円 303"/>
        <xdr:cNvSpPr/>
      </xdr:nvSpPr>
      <xdr:spPr>
        <a:xfrm>
          <a:off x="9588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149668</xdr:rowOff>
    </xdr:from>
    <xdr:ext cx="378565" cy="259045"/>
    <xdr:sp macro="" textlink="">
      <xdr:nvSpPr>
        <xdr:cNvPr id="305" name="テキスト ボックス 304"/>
        <xdr:cNvSpPr txBox="1"/>
      </xdr:nvSpPr>
      <xdr:spPr>
        <a:xfrm>
          <a:off x="9450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58679</xdr:rowOff>
    </xdr:from>
    <xdr:to>
      <xdr:col>46</xdr:col>
      <xdr:colOff>38100</xdr:colOff>
      <xdr:row>38</xdr:row>
      <xdr:rowOff>160279</xdr:rowOff>
    </xdr:to>
    <xdr:sp macro="" textlink="">
      <xdr:nvSpPr>
        <xdr:cNvPr id="306" name="楕円 305"/>
        <xdr:cNvSpPr/>
      </xdr:nvSpPr>
      <xdr:spPr>
        <a:xfrm>
          <a:off x="8699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151406</xdr:rowOff>
    </xdr:from>
    <xdr:ext cx="378565" cy="259045"/>
    <xdr:sp macro="" textlink="">
      <xdr:nvSpPr>
        <xdr:cNvPr id="307" name="テキスト ボックス 306"/>
        <xdr:cNvSpPr txBox="1"/>
      </xdr:nvSpPr>
      <xdr:spPr>
        <a:xfrm>
          <a:off x="8561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37374</xdr:rowOff>
    </xdr:from>
    <xdr:to>
      <xdr:col>41</xdr:col>
      <xdr:colOff>101600</xdr:colOff>
      <xdr:row>38</xdr:row>
      <xdr:rowOff>138974</xdr:rowOff>
    </xdr:to>
    <xdr:sp macro="" textlink="">
      <xdr:nvSpPr>
        <xdr:cNvPr id="308" name="楕円 307"/>
        <xdr:cNvSpPr/>
      </xdr:nvSpPr>
      <xdr:spPr>
        <a:xfrm>
          <a:off x="7810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130101</xdr:rowOff>
    </xdr:from>
    <xdr:ext cx="469744" cy="259045"/>
    <xdr:sp macro="" textlink="">
      <xdr:nvSpPr>
        <xdr:cNvPr id="309" name="テキスト ボックス 308"/>
        <xdr:cNvSpPr txBox="1"/>
      </xdr:nvSpPr>
      <xdr:spPr>
        <a:xfrm>
          <a:off x="7626428"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22926</xdr:rowOff>
    </xdr:from>
    <xdr:to>
      <xdr:col>36</xdr:col>
      <xdr:colOff>165100</xdr:colOff>
      <xdr:row>38</xdr:row>
      <xdr:rowOff>124526</xdr:rowOff>
    </xdr:to>
    <xdr:sp macro="" textlink="">
      <xdr:nvSpPr>
        <xdr:cNvPr id="310" name="楕円 309"/>
        <xdr:cNvSpPr/>
      </xdr:nvSpPr>
      <xdr:spPr>
        <a:xfrm>
          <a:off x="6921500" y="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115653</xdr:rowOff>
    </xdr:from>
    <xdr:ext cx="469744" cy="259045"/>
    <xdr:sp macro="" textlink="">
      <xdr:nvSpPr>
        <xdr:cNvPr id="311" name="テキスト ボックス 310"/>
        <xdr:cNvSpPr txBox="1"/>
      </xdr:nvSpPr>
      <xdr:spPr>
        <a:xfrm>
          <a:off x="6737428"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25405</xdr:rowOff>
    </xdr:from>
    <xdr:to>
      <xdr:col>55</xdr:col>
      <xdr:colOff>0</xdr:colOff>
      <xdr:row>57</xdr:row>
      <xdr:rowOff>51952</xdr:rowOff>
    </xdr:to>
    <xdr:cxnSp macro="">
      <xdr:nvCxnSpPr>
        <xdr:cNvPr id="336" name="直線コネクタ 335"/>
        <xdr:cNvCxnSpPr/>
      </xdr:nvCxnSpPr>
      <xdr:spPr>
        <a:xfrm flipV="1">
          <a:off x="9639300" y="9798055"/>
          <a:ext cx="8382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51672</xdr:rowOff>
    </xdr:from>
    <xdr:to>
      <xdr:col>50</xdr:col>
      <xdr:colOff>114300</xdr:colOff>
      <xdr:row>57</xdr:row>
      <xdr:rowOff>51952</xdr:rowOff>
    </xdr:to>
    <xdr:cxnSp macro="">
      <xdr:nvCxnSpPr>
        <xdr:cNvPr id="339" name="直線コネクタ 338"/>
        <xdr:cNvCxnSpPr/>
      </xdr:nvCxnSpPr>
      <xdr:spPr>
        <a:xfrm>
          <a:off x="8750300" y="9824322"/>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51672</xdr:rowOff>
    </xdr:from>
    <xdr:to>
      <xdr:col>45</xdr:col>
      <xdr:colOff>177800</xdr:colOff>
      <xdr:row>57</xdr:row>
      <xdr:rowOff>53289</xdr:rowOff>
    </xdr:to>
    <xdr:cxnSp macro="">
      <xdr:nvCxnSpPr>
        <xdr:cNvPr id="342" name="直線コネクタ 341"/>
        <xdr:cNvCxnSpPr/>
      </xdr:nvCxnSpPr>
      <xdr:spPr>
        <a:xfrm flipV="1">
          <a:off x="7861300" y="9824322"/>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53289</xdr:rowOff>
    </xdr:from>
    <xdr:to>
      <xdr:col>41</xdr:col>
      <xdr:colOff>50800</xdr:colOff>
      <xdr:row>57</xdr:row>
      <xdr:rowOff>63130</xdr:rowOff>
    </xdr:to>
    <xdr:cxnSp macro="">
      <xdr:nvCxnSpPr>
        <xdr:cNvPr id="345" name="直線コネクタ 344"/>
        <xdr:cNvCxnSpPr/>
      </xdr:nvCxnSpPr>
      <xdr:spPr>
        <a:xfrm flipV="1">
          <a:off x="6972300" y="9825939"/>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146055</xdr:rowOff>
    </xdr:from>
    <xdr:to>
      <xdr:col>55</xdr:col>
      <xdr:colOff>50800</xdr:colOff>
      <xdr:row>57</xdr:row>
      <xdr:rowOff>76205</xdr:rowOff>
    </xdr:to>
    <xdr:sp macro="" textlink="">
      <xdr:nvSpPr>
        <xdr:cNvPr id="355" name="楕円 354"/>
        <xdr:cNvSpPr/>
      </xdr:nvSpPr>
      <xdr:spPr>
        <a:xfrm>
          <a:off x="104267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168932</xdr:rowOff>
    </xdr:from>
    <xdr:ext cx="534377" cy="259045"/>
    <xdr:sp macro="" textlink="">
      <xdr:nvSpPr>
        <xdr:cNvPr id="356" name="農林水産業費該当値テキスト"/>
        <xdr:cNvSpPr txBox="1"/>
      </xdr:nvSpPr>
      <xdr:spPr>
        <a:xfrm>
          <a:off x="10528300" y="95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xdr:rowOff>
    </xdr:from>
    <xdr:to>
      <xdr:col>50</xdr:col>
      <xdr:colOff>165100</xdr:colOff>
      <xdr:row>57</xdr:row>
      <xdr:rowOff>102752</xdr:rowOff>
    </xdr:to>
    <xdr:sp macro="" textlink="">
      <xdr:nvSpPr>
        <xdr:cNvPr id="357" name="楕円 356"/>
        <xdr:cNvSpPr/>
      </xdr:nvSpPr>
      <xdr:spPr>
        <a:xfrm>
          <a:off x="9588500" y="97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119279</xdr:rowOff>
    </xdr:from>
    <xdr:ext cx="534377" cy="259045"/>
    <xdr:sp macro="" textlink="">
      <xdr:nvSpPr>
        <xdr:cNvPr id="358" name="テキスト ボックス 357"/>
        <xdr:cNvSpPr txBox="1"/>
      </xdr:nvSpPr>
      <xdr:spPr>
        <a:xfrm>
          <a:off x="9372111" y="95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872</xdr:rowOff>
    </xdr:from>
    <xdr:to>
      <xdr:col>46</xdr:col>
      <xdr:colOff>38100</xdr:colOff>
      <xdr:row>57</xdr:row>
      <xdr:rowOff>102472</xdr:rowOff>
    </xdr:to>
    <xdr:sp macro="" textlink="">
      <xdr:nvSpPr>
        <xdr:cNvPr id="359" name="楕円 358"/>
        <xdr:cNvSpPr/>
      </xdr:nvSpPr>
      <xdr:spPr>
        <a:xfrm>
          <a:off x="8699500" y="9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118999</xdr:rowOff>
    </xdr:from>
    <xdr:ext cx="534377" cy="259045"/>
    <xdr:sp macro="" textlink="">
      <xdr:nvSpPr>
        <xdr:cNvPr id="360" name="テキスト ボックス 359"/>
        <xdr:cNvSpPr txBox="1"/>
      </xdr:nvSpPr>
      <xdr:spPr>
        <a:xfrm>
          <a:off x="8483111" y="95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2489</xdr:rowOff>
    </xdr:from>
    <xdr:to>
      <xdr:col>41</xdr:col>
      <xdr:colOff>101600</xdr:colOff>
      <xdr:row>57</xdr:row>
      <xdr:rowOff>104089</xdr:rowOff>
    </xdr:to>
    <xdr:sp macro="" textlink="">
      <xdr:nvSpPr>
        <xdr:cNvPr id="361" name="楕円 360"/>
        <xdr:cNvSpPr/>
      </xdr:nvSpPr>
      <xdr:spPr>
        <a:xfrm>
          <a:off x="7810500" y="97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120616</xdr:rowOff>
    </xdr:from>
    <xdr:ext cx="534377" cy="259045"/>
    <xdr:sp macro="" textlink="">
      <xdr:nvSpPr>
        <xdr:cNvPr id="362" name="テキスト ボックス 361"/>
        <xdr:cNvSpPr txBox="1"/>
      </xdr:nvSpPr>
      <xdr:spPr>
        <a:xfrm>
          <a:off x="7594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12330</xdr:rowOff>
    </xdr:from>
    <xdr:to>
      <xdr:col>36</xdr:col>
      <xdr:colOff>165100</xdr:colOff>
      <xdr:row>57</xdr:row>
      <xdr:rowOff>113930</xdr:rowOff>
    </xdr:to>
    <xdr:sp macro="" textlink="">
      <xdr:nvSpPr>
        <xdr:cNvPr id="363" name="楕円 362"/>
        <xdr:cNvSpPr/>
      </xdr:nvSpPr>
      <xdr:spPr>
        <a:xfrm>
          <a:off x="6921500" y="97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130457</xdr:rowOff>
    </xdr:from>
    <xdr:ext cx="534377" cy="259045"/>
    <xdr:sp macro="" textlink="">
      <xdr:nvSpPr>
        <xdr:cNvPr id="364" name="テキスト ボックス 363"/>
        <xdr:cNvSpPr txBox="1"/>
      </xdr:nvSpPr>
      <xdr:spPr>
        <a:xfrm>
          <a:off x="6705111" y="9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112973</xdr:rowOff>
    </xdr:from>
    <xdr:to>
      <xdr:col>55</xdr:col>
      <xdr:colOff>0</xdr:colOff>
      <xdr:row>77</xdr:row>
      <xdr:rowOff>161837</xdr:rowOff>
    </xdr:to>
    <xdr:cxnSp macro="">
      <xdr:nvCxnSpPr>
        <xdr:cNvPr id="393" name="直線コネクタ 392"/>
        <xdr:cNvCxnSpPr/>
      </xdr:nvCxnSpPr>
      <xdr:spPr>
        <a:xfrm>
          <a:off x="9639300" y="13314623"/>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112973</xdr:rowOff>
    </xdr:from>
    <xdr:to>
      <xdr:col>50</xdr:col>
      <xdr:colOff>114300</xdr:colOff>
      <xdr:row>77</xdr:row>
      <xdr:rowOff>154578</xdr:rowOff>
    </xdr:to>
    <xdr:cxnSp macro="">
      <xdr:nvCxnSpPr>
        <xdr:cNvPr id="396" name="直線コネクタ 395"/>
        <xdr:cNvCxnSpPr/>
      </xdr:nvCxnSpPr>
      <xdr:spPr>
        <a:xfrm flipV="1">
          <a:off x="8750300" y="1331462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154578</xdr:rowOff>
    </xdr:from>
    <xdr:to>
      <xdr:col>45</xdr:col>
      <xdr:colOff>177800</xdr:colOff>
      <xdr:row>78</xdr:row>
      <xdr:rowOff>5435</xdr:rowOff>
    </xdr:to>
    <xdr:cxnSp macro="">
      <xdr:nvCxnSpPr>
        <xdr:cNvPr id="399" name="直線コネクタ 398"/>
        <xdr:cNvCxnSpPr/>
      </xdr:nvCxnSpPr>
      <xdr:spPr>
        <a:xfrm flipV="1">
          <a:off x="7861300" y="1335622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5435</xdr:rowOff>
    </xdr:from>
    <xdr:to>
      <xdr:col>41</xdr:col>
      <xdr:colOff>50800</xdr:colOff>
      <xdr:row>78</xdr:row>
      <xdr:rowOff>42487</xdr:rowOff>
    </xdr:to>
    <xdr:cxnSp macro="">
      <xdr:nvCxnSpPr>
        <xdr:cNvPr id="402" name="直線コネクタ 401"/>
        <xdr:cNvCxnSpPr/>
      </xdr:nvCxnSpPr>
      <xdr:spPr>
        <a:xfrm flipV="1">
          <a:off x="6972300" y="13378535"/>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47362</xdr:rowOff>
    </xdr:from>
    <xdr:ext cx="534377" cy="259045"/>
    <xdr:sp macro="" textlink="">
      <xdr:nvSpPr>
        <xdr:cNvPr id="404" name="テキスト ボックス 403"/>
        <xdr:cNvSpPr txBox="1"/>
      </xdr:nvSpPr>
      <xdr:spPr>
        <a:xfrm>
          <a:off x="7594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111037</xdr:rowOff>
    </xdr:from>
    <xdr:to>
      <xdr:col>55</xdr:col>
      <xdr:colOff>50800</xdr:colOff>
      <xdr:row>78</xdr:row>
      <xdr:rowOff>41187</xdr:rowOff>
    </xdr:to>
    <xdr:sp macro="" textlink="">
      <xdr:nvSpPr>
        <xdr:cNvPr id="412" name="楕円 411"/>
        <xdr:cNvSpPr/>
      </xdr:nvSpPr>
      <xdr:spPr>
        <a:xfrm>
          <a:off x="104267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89464</xdr:rowOff>
    </xdr:from>
    <xdr:ext cx="534377" cy="259045"/>
    <xdr:sp macro="" textlink="">
      <xdr:nvSpPr>
        <xdr:cNvPr id="413" name="商工費該当値テキスト"/>
        <xdr:cNvSpPr txBox="1"/>
      </xdr:nvSpPr>
      <xdr:spPr>
        <a:xfrm>
          <a:off x="10528300"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62173</xdr:rowOff>
    </xdr:from>
    <xdr:to>
      <xdr:col>50</xdr:col>
      <xdr:colOff>165100</xdr:colOff>
      <xdr:row>77</xdr:row>
      <xdr:rowOff>163773</xdr:rowOff>
    </xdr:to>
    <xdr:sp macro="" textlink="">
      <xdr:nvSpPr>
        <xdr:cNvPr id="414" name="楕円 413"/>
        <xdr:cNvSpPr/>
      </xdr:nvSpPr>
      <xdr:spPr>
        <a:xfrm>
          <a:off x="9588500" y="132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8850</xdr:rowOff>
    </xdr:from>
    <xdr:ext cx="534377" cy="259045"/>
    <xdr:sp macro="" textlink="">
      <xdr:nvSpPr>
        <xdr:cNvPr id="415" name="テキスト ボックス 414"/>
        <xdr:cNvSpPr txBox="1"/>
      </xdr:nvSpPr>
      <xdr:spPr>
        <a:xfrm>
          <a:off x="9372111" y="130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103778</xdr:rowOff>
    </xdr:from>
    <xdr:to>
      <xdr:col>46</xdr:col>
      <xdr:colOff>38100</xdr:colOff>
      <xdr:row>78</xdr:row>
      <xdr:rowOff>33928</xdr:rowOff>
    </xdr:to>
    <xdr:sp macro="" textlink="">
      <xdr:nvSpPr>
        <xdr:cNvPr id="416" name="楕円 415"/>
        <xdr:cNvSpPr/>
      </xdr:nvSpPr>
      <xdr:spPr>
        <a:xfrm>
          <a:off x="8699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25055</xdr:rowOff>
    </xdr:from>
    <xdr:ext cx="534377" cy="259045"/>
    <xdr:sp macro="" textlink="">
      <xdr:nvSpPr>
        <xdr:cNvPr id="417" name="テキスト ボックス 416"/>
        <xdr:cNvSpPr txBox="1"/>
      </xdr:nvSpPr>
      <xdr:spPr>
        <a:xfrm>
          <a:off x="8483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126085</xdr:rowOff>
    </xdr:from>
    <xdr:to>
      <xdr:col>41</xdr:col>
      <xdr:colOff>101600</xdr:colOff>
      <xdr:row>78</xdr:row>
      <xdr:rowOff>56235</xdr:rowOff>
    </xdr:to>
    <xdr:sp macro="" textlink="">
      <xdr:nvSpPr>
        <xdr:cNvPr id="418" name="楕円 417"/>
        <xdr:cNvSpPr/>
      </xdr:nvSpPr>
      <xdr:spPr>
        <a:xfrm>
          <a:off x="7810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19" name="テキスト ボックス 418"/>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163137</xdr:rowOff>
    </xdr:from>
    <xdr:to>
      <xdr:col>36</xdr:col>
      <xdr:colOff>165100</xdr:colOff>
      <xdr:row>78</xdr:row>
      <xdr:rowOff>93287</xdr:rowOff>
    </xdr:to>
    <xdr:sp macro="" textlink="">
      <xdr:nvSpPr>
        <xdr:cNvPr id="420" name="楕円 419"/>
        <xdr:cNvSpPr/>
      </xdr:nvSpPr>
      <xdr:spPr>
        <a:xfrm>
          <a:off x="6921500" y="133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84414</xdr:rowOff>
    </xdr:from>
    <xdr:ext cx="469744" cy="259045"/>
    <xdr:sp macro="" textlink="">
      <xdr:nvSpPr>
        <xdr:cNvPr id="421" name="テキスト ボックス 420"/>
        <xdr:cNvSpPr txBox="1"/>
      </xdr:nvSpPr>
      <xdr:spPr>
        <a:xfrm>
          <a:off x="6737428" y="134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60820</xdr:rowOff>
    </xdr:from>
    <xdr:to>
      <xdr:col>55</xdr:col>
      <xdr:colOff>0</xdr:colOff>
      <xdr:row>98</xdr:row>
      <xdr:rowOff>68912</xdr:rowOff>
    </xdr:to>
    <xdr:cxnSp macro="">
      <xdr:nvCxnSpPr>
        <xdr:cNvPr id="452" name="直線コネクタ 451"/>
        <xdr:cNvCxnSpPr/>
      </xdr:nvCxnSpPr>
      <xdr:spPr>
        <a:xfrm flipV="1">
          <a:off x="9639300" y="16862920"/>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68912</xdr:rowOff>
    </xdr:from>
    <xdr:to>
      <xdr:col>50</xdr:col>
      <xdr:colOff>114300</xdr:colOff>
      <xdr:row>98</xdr:row>
      <xdr:rowOff>89405</xdr:rowOff>
    </xdr:to>
    <xdr:cxnSp macro="">
      <xdr:nvCxnSpPr>
        <xdr:cNvPr id="455" name="直線コネクタ 454"/>
        <xdr:cNvCxnSpPr/>
      </xdr:nvCxnSpPr>
      <xdr:spPr>
        <a:xfrm flipV="1">
          <a:off x="8750300" y="16871012"/>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89405</xdr:rowOff>
    </xdr:from>
    <xdr:to>
      <xdr:col>45</xdr:col>
      <xdr:colOff>177800</xdr:colOff>
      <xdr:row>98</xdr:row>
      <xdr:rowOff>92925</xdr:rowOff>
    </xdr:to>
    <xdr:cxnSp macro="">
      <xdr:nvCxnSpPr>
        <xdr:cNvPr id="458" name="直線コネクタ 457"/>
        <xdr:cNvCxnSpPr/>
      </xdr:nvCxnSpPr>
      <xdr:spPr>
        <a:xfrm flipV="1">
          <a:off x="7861300" y="1689150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92925</xdr:rowOff>
    </xdr:from>
    <xdr:to>
      <xdr:col>41</xdr:col>
      <xdr:colOff>50800</xdr:colOff>
      <xdr:row>98</xdr:row>
      <xdr:rowOff>95622</xdr:rowOff>
    </xdr:to>
    <xdr:cxnSp macro="">
      <xdr:nvCxnSpPr>
        <xdr:cNvPr id="461" name="直線コネクタ 460"/>
        <xdr:cNvCxnSpPr/>
      </xdr:nvCxnSpPr>
      <xdr:spPr>
        <a:xfrm flipV="1">
          <a:off x="6972300" y="1689502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10020</xdr:rowOff>
    </xdr:from>
    <xdr:to>
      <xdr:col>55</xdr:col>
      <xdr:colOff>50800</xdr:colOff>
      <xdr:row>98</xdr:row>
      <xdr:rowOff>111620</xdr:rowOff>
    </xdr:to>
    <xdr:sp macro="" textlink="">
      <xdr:nvSpPr>
        <xdr:cNvPr id="471" name="楕円 470"/>
        <xdr:cNvSpPr/>
      </xdr:nvSpPr>
      <xdr:spPr>
        <a:xfrm>
          <a:off x="10426700" y="168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32897</xdr:rowOff>
    </xdr:from>
    <xdr:ext cx="534377" cy="259045"/>
    <xdr:sp macro="" textlink="">
      <xdr:nvSpPr>
        <xdr:cNvPr id="472" name="土木費該当値テキスト"/>
        <xdr:cNvSpPr txBox="1"/>
      </xdr:nvSpPr>
      <xdr:spPr>
        <a:xfrm>
          <a:off x="10528300" y="16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18112</xdr:rowOff>
    </xdr:from>
    <xdr:to>
      <xdr:col>50</xdr:col>
      <xdr:colOff>165100</xdr:colOff>
      <xdr:row>98</xdr:row>
      <xdr:rowOff>119712</xdr:rowOff>
    </xdr:to>
    <xdr:sp macro="" textlink="">
      <xdr:nvSpPr>
        <xdr:cNvPr id="473" name="楕円 472"/>
        <xdr:cNvSpPr/>
      </xdr:nvSpPr>
      <xdr:spPr>
        <a:xfrm>
          <a:off x="9588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136239</xdr:rowOff>
    </xdr:from>
    <xdr:ext cx="534377" cy="259045"/>
    <xdr:sp macro="" textlink="">
      <xdr:nvSpPr>
        <xdr:cNvPr id="474" name="テキスト ボックス 473"/>
        <xdr:cNvSpPr txBox="1"/>
      </xdr:nvSpPr>
      <xdr:spPr>
        <a:xfrm>
          <a:off x="9372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38605</xdr:rowOff>
    </xdr:from>
    <xdr:to>
      <xdr:col>46</xdr:col>
      <xdr:colOff>38100</xdr:colOff>
      <xdr:row>98</xdr:row>
      <xdr:rowOff>140205</xdr:rowOff>
    </xdr:to>
    <xdr:sp macro="" textlink="">
      <xdr:nvSpPr>
        <xdr:cNvPr id="475" name="楕円 474"/>
        <xdr:cNvSpPr/>
      </xdr:nvSpPr>
      <xdr:spPr>
        <a:xfrm>
          <a:off x="8699500" y="16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156732</xdr:rowOff>
    </xdr:from>
    <xdr:ext cx="534377" cy="259045"/>
    <xdr:sp macro="" textlink="">
      <xdr:nvSpPr>
        <xdr:cNvPr id="476" name="テキスト ボックス 475"/>
        <xdr:cNvSpPr txBox="1"/>
      </xdr:nvSpPr>
      <xdr:spPr>
        <a:xfrm>
          <a:off x="8483111" y="166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42125</xdr:rowOff>
    </xdr:from>
    <xdr:to>
      <xdr:col>41</xdr:col>
      <xdr:colOff>101600</xdr:colOff>
      <xdr:row>98</xdr:row>
      <xdr:rowOff>143725</xdr:rowOff>
    </xdr:to>
    <xdr:sp macro="" textlink="">
      <xdr:nvSpPr>
        <xdr:cNvPr id="477" name="楕円 476"/>
        <xdr:cNvSpPr/>
      </xdr:nvSpPr>
      <xdr:spPr>
        <a:xfrm>
          <a:off x="7810500" y="168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160252</xdr:rowOff>
    </xdr:from>
    <xdr:ext cx="534377" cy="259045"/>
    <xdr:sp macro="" textlink="">
      <xdr:nvSpPr>
        <xdr:cNvPr id="478" name="テキスト ボックス 477"/>
        <xdr:cNvSpPr txBox="1"/>
      </xdr:nvSpPr>
      <xdr:spPr>
        <a:xfrm>
          <a:off x="7594111" y="166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44822</xdr:rowOff>
    </xdr:from>
    <xdr:to>
      <xdr:col>36</xdr:col>
      <xdr:colOff>165100</xdr:colOff>
      <xdr:row>98</xdr:row>
      <xdr:rowOff>146422</xdr:rowOff>
    </xdr:to>
    <xdr:sp macro="" textlink="">
      <xdr:nvSpPr>
        <xdr:cNvPr id="479" name="楕円 478"/>
        <xdr:cNvSpPr/>
      </xdr:nvSpPr>
      <xdr:spPr>
        <a:xfrm>
          <a:off x="6921500" y="168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162949</xdr:rowOff>
    </xdr:from>
    <xdr:ext cx="534377" cy="259045"/>
    <xdr:sp macro="" textlink="">
      <xdr:nvSpPr>
        <xdr:cNvPr id="480" name="テキスト ボックス 479"/>
        <xdr:cNvSpPr txBox="1"/>
      </xdr:nvSpPr>
      <xdr:spPr>
        <a:xfrm>
          <a:off x="6705111" y="166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123241</xdr:rowOff>
    </xdr:from>
    <xdr:to>
      <xdr:col>85</xdr:col>
      <xdr:colOff>127000</xdr:colOff>
      <xdr:row>37</xdr:row>
      <xdr:rowOff>10769</xdr:rowOff>
    </xdr:to>
    <xdr:cxnSp macro="">
      <xdr:nvCxnSpPr>
        <xdr:cNvPr id="508" name="直線コネクタ 507"/>
        <xdr:cNvCxnSpPr/>
      </xdr:nvCxnSpPr>
      <xdr:spPr>
        <a:xfrm>
          <a:off x="15481300" y="6295441"/>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123241</xdr:rowOff>
    </xdr:from>
    <xdr:to>
      <xdr:col>81</xdr:col>
      <xdr:colOff>50800</xdr:colOff>
      <xdr:row>37</xdr:row>
      <xdr:rowOff>5055</xdr:rowOff>
    </xdr:to>
    <xdr:cxnSp macro="">
      <xdr:nvCxnSpPr>
        <xdr:cNvPr id="511" name="直線コネクタ 510"/>
        <xdr:cNvCxnSpPr/>
      </xdr:nvCxnSpPr>
      <xdr:spPr>
        <a:xfrm flipV="1">
          <a:off x="14592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137414</xdr:rowOff>
    </xdr:from>
    <xdr:to>
      <xdr:col>76</xdr:col>
      <xdr:colOff>114300</xdr:colOff>
      <xdr:row>37</xdr:row>
      <xdr:rowOff>5055</xdr:rowOff>
    </xdr:to>
    <xdr:cxnSp macro="">
      <xdr:nvCxnSpPr>
        <xdr:cNvPr id="514" name="直線コネクタ 513"/>
        <xdr:cNvCxnSpPr/>
      </xdr:nvCxnSpPr>
      <xdr:spPr>
        <a:xfrm>
          <a:off x="13703300" y="630961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18862</xdr:rowOff>
    </xdr:from>
    <xdr:to>
      <xdr:col>71</xdr:col>
      <xdr:colOff>177800</xdr:colOff>
      <xdr:row>36</xdr:row>
      <xdr:rowOff>137414</xdr:rowOff>
    </xdr:to>
    <xdr:cxnSp macro="">
      <xdr:nvCxnSpPr>
        <xdr:cNvPr id="517" name="直線コネクタ 516"/>
        <xdr:cNvCxnSpPr/>
      </xdr:nvCxnSpPr>
      <xdr:spPr>
        <a:xfrm>
          <a:off x="12814300" y="6019612"/>
          <a:ext cx="889000" cy="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131419</xdr:rowOff>
    </xdr:from>
    <xdr:to>
      <xdr:col>85</xdr:col>
      <xdr:colOff>177800</xdr:colOff>
      <xdr:row>37</xdr:row>
      <xdr:rowOff>61569</xdr:rowOff>
    </xdr:to>
    <xdr:sp macro="" textlink="">
      <xdr:nvSpPr>
        <xdr:cNvPr id="527" name="楕円 526"/>
        <xdr:cNvSpPr/>
      </xdr:nvSpPr>
      <xdr:spPr>
        <a:xfrm>
          <a:off x="162687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154296</xdr:rowOff>
    </xdr:from>
    <xdr:ext cx="534377" cy="259045"/>
    <xdr:sp macro="" textlink="">
      <xdr:nvSpPr>
        <xdr:cNvPr id="528" name="消防費該当値テキスト"/>
        <xdr:cNvSpPr txBox="1"/>
      </xdr:nvSpPr>
      <xdr:spPr>
        <a:xfrm>
          <a:off x="16370300" y="61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72441</xdr:rowOff>
    </xdr:from>
    <xdr:to>
      <xdr:col>81</xdr:col>
      <xdr:colOff>101600</xdr:colOff>
      <xdr:row>37</xdr:row>
      <xdr:rowOff>2591</xdr:rowOff>
    </xdr:to>
    <xdr:sp macro="" textlink="">
      <xdr:nvSpPr>
        <xdr:cNvPr id="529" name="楕円 528"/>
        <xdr:cNvSpPr/>
      </xdr:nvSpPr>
      <xdr:spPr>
        <a:xfrm>
          <a:off x="15430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19118</xdr:rowOff>
    </xdr:from>
    <xdr:ext cx="534377" cy="259045"/>
    <xdr:sp macro="" textlink="">
      <xdr:nvSpPr>
        <xdr:cNvPr id="530" name="テキスト ボックス 529"/>
        <xdr:cNvSpPr txBox="1"/>
      </xdr:nvSpPr>
      <xdr:spPr>
        <a:xfrm>
          <a:off x="15214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125705</xdr:rowOff>
    </xdr:from>
    <xdr:to>
      <xdr:col>76</xdr:col>
      <xdr:colOff>165100</xdr:colOff>
      <xdr:row>37</xdr:row>
      <xdr:rowOff>55855</xdr:rowOff>
    </xdr:to>
    <xdr:sp macro="" textlink="">
      <xdr:nvSpPr>
        <xdr:cNvPr id="531" name="楕円 530"/>
        <xdr:cNvSpPr/>
      </xdr:nvSpPr>
      <xdr:spPr>
        <a:xfrm>
          <a:off x="14541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72382</xdr:rowOff>
    </xdr:from>
    <xdr:ext cx="534377" cy="259045"/>
    <xdr:sp macro="" textlink="">
      <xdr:nvSpPr>
        <xdr:cNvPr id="532" name="テキスト ボックス 531"/>
        <xdr:cNvSpPr txBox="1"/>
      </xdr:nvSpPr>
      <xdr:spPr>
        <a:xfrm>
          <a:off x="14325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86614</xdr:rowOff>
    </xdr:from>
    <xdr:to>
      <xdr:col>72</xdr:col>
      <xdr:colOff>38100</xdr:colOff>
      <xdr:row>37</xdr:row>
      <xdr:rowOff>16764</xdr:rowOff>
    </xdr:to>
    <xdr:sp macro="" textlink="">
      <xdr:nvSpPr>
        <xdr:cNvPr id="533" name="楕円 532"/>
        <xdr:cNvSpPr/>
      </xdr:nvSpPr>
      <xdr:spPr>
        <a:xfrm>
          <a:off x="13652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34" name="テキスト ボックス 533"/>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139512</xdr:rowOff>
    </xdr:from>
    <xdr:to>
      <xdr:col>67</xdr:col>
      <xdr:colOff>101600</xdr:colOff>
      <xdr:row>35</xdr:row>
      <xdr:rowOff>69662</xdr:rowOff>
    </xdr:to>
    <xdr:sp macro="" textlink="">
      <xdr:nvSpPr>
        <xdr:cNvPr id="535" name="楕円 534"/>
        <xdr:cNvSpPr/>
      </xdr:nvSpPr>
      <xdr:spPr>
        <a:xfrm>
          <a:off x="12763500" y="5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86189</xdr:rowOff>
    </xdr:from>
    <xdr:ext cx="534377" cy="259045"/>
    <xdr:sp macro="" textlink="">
      <xdr:nvSpPr>
        <xdr:cNvPr id="536" name="テキスト ボックス 535"/>
        <xdr:cNvSpPr txBox="1"/>
      </xdr:nvSpPr>
      <xdr:spPr>
        <a:xfrm>
          <a:off x="12547111" y="57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16116</xdr:rowOff>
    </xdr:from>
    <xdr:to>
      <xdr:col>85</xdr:col>
      <xdr:colOff>127000</xdr:colOff>
      <xdr:row>58</xdr:row>
      <xdr:rowOff>25540</xdr:rowOff>
    </xdr:to>
    <xdr:cxnSp macro="">
      <xdr:nvCxnSpPr>
        <xdr:cNvPr id="566" name="直線コネクタ 565"/>
        <xdr:cNvCxnSpPr/>
      </xdr:nvCxnSpPr>
      <xdr:spPr>
        <a:xfrm>
          <a:off x="15481300" y="9960216"/>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145542</xdr:rowOff>
    </xdr:from>
    <xdr:to>
      <xdr:col>81</xdr:col>
      <xdr:colOff>50800</xdr:colOff>
      <xdr:row>58</xdr:row>
      <xdr:rowOff>16116</xdr:rowOff>
    </xdr:to>
    <xdr:cxnSp macro="">
      <xdr:nvCxnSpPr>
        <xdr:cNvPr id="569" name="直線コネクタ 568"/>
        <xdr:cNvCxnSpPr/>
      </xdr:nvCxnSpPr>
      <xdr:spPr>
        <a:xfrm>
          <a:off x="14592300" y="9918192"/>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145542</xdr:rowOff>
    </xdr:from>
    <xdr:to>
      <xdr:col>76</xdr:col>
      <xdr:colOff>114300</xdr:colOff>
      <xdr:row>57</xdr:row>
      <xdr:rowOff>167208</xdr:rowOff>
    </xdr:to>
    <xdr:cxnSp macro="">
      <xdr:nvCxnSpPr>
        <xdr:cNvPr id="572" name="直線コネクタ 571"/>
        <xdr:cNvCxnSpPr/>
      </xdr:nvCxnSpPr>
      <xdr:spPr>
        <a:xfrm flipV="1">
          <a:off x="13703300" y="9918192"/>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114021</xdr:rowOff>
    </xdr:from>
    <xdr:to>
      <xdr:col>71</xdr:col>
      <xdr:colOff>177800</xdr:colOff>
      <xdr:row>57</xdr:row>
      <xdr:rowOff>167208</xdr:rowOff>
    </xdr:to>
    <xdr:cxnSp macro="">
      <xdr:nvCxnSpPr>
        <xdr:cNvPr id="575" name="直線コネクタ 574"/>
        <xdr:cNvCxnSpPr/>
      </xdr:nvCxnSpPr>
      <xdr:spPr>
        <a:xfrm>
          <a:off x="12814300" y="9886671"/>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146190</xdr:rowOff>
    </xdr:from>
    <xdr:to>
      <xdr:col>85</xdr:col>
      <xdr:colOff>177800</xdr:colOff>
      <xdr:row>58</xdr:row>
      <xdr:rowOff>76340</xdr:rowOff>
    </xdr:to>
    <xdr:sp macro="" textlink="">
      <xdr:nvSpPr>
        <xdr:cNvPr id="585" name="楕円 584"/>
        <xdr:cNvSpPr/>
      </xdr:nvSpPr>
      <xdr:spPr>
        <a:xfrm>
          <a:off x="16268700" y="99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124617</xdr:rowOff>
    </xdr:from>
    <xdr:ext cx="534377" cy="259045"/>
    <xdr:sp macro="" textlink="">
      <xdr:nvSpPr>
        <xdr:cNvPr id="586" name="教育費該当値テキスト"/>
        <xdr:cNvSpPr txBox="1"/>
      </xdr:nvSpPr>
      <xdr:spPr>
        <a:xfrm>
          <a:off x="16370300" y="9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136766</xdr:rowOff>
    </xdr:from>
    <xdr:to>
      <xdr:col>81</xdr:col>
      <xdr:colOff>101600</xdr:colOff>
      <xdr:row>58</xdr:row>
      <xdr:rowOff>66916</xdr:rowOff>
    </xdr:to>
    <xdr:sp macro="" textlink="">
      <xdr:nvSpPr>
        <xdr:cNvPr id="587" name="楕円 586"/>
        <xdr:cNvSpPr/>
      </xdr:nvSpPr>
      <xdr:spPr>
        <a:xfrm>
          <a:off x="15430500" y="99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83443</xdr:rowOff>
    </xdr:from>
    <xdr:ext cx="534377" cy="259045"/>
    <xdr:sp macro="" textlink="">
      <xdr:nvSpPr>
        <xdr:cNvPr id="588" name="テキスト ボックス 587"/>
        <xdr:cNvSpPr txBox="1"/>
      </xdr:nvSpPr>
      <xdr:spPr>
        <a:xfrm>
          <a:off x="15214111" y="96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94742</xdr:rowOff>
    </xdr:from>
    <xdr:to>
      <xdr:col>76</xdr:col>
      <xdr:colOff>165100</xdr:colOff>
      <xdr:row>58</xdr:row>
      <xdr:rowOff>24892</xdr:rowOff>
    </xdr:to>
    <xdr:sp macro="" textlink="">
      <xdr:nvSpPr>
        <xdr:cNvPr id="589" name="楕円 588"/>
        <xdr:cNvSpPr/>
      </xdr:nvSpPr>
      <xdr:spPr>
        <a:xfrm>
          <a:off x="14541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41419</xdr:rowOff>
    </xdr:from>
    <xdr:ext cx="534377" cy="259045"/>
    <xdr:sp macro="" textlink="">
      <xdr:nvSpPr>
        <xdr:cNvPr id="590" name="テキスト ボックス 589"/>
        <xdr:cNvSpPr txBox="1"/>
      </xdr:nvSpPr>
      <xdr:spPr>
        <a:xfrm>
          <a:off x="14325111" y="96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116408</xdr:rowOff>
    </xdr:from>
    <xdr:to>
      <xdr:col>72</xdr:col>
      <xdr:colOff>38100</xdr:colOff>
      <xdr:row>58</xdr:row>
      <xdr:rowOff>46558</xdr:rowOff>
    </xdr:to>
    <xdr:sp macro="" textlink="">
      <xdr:nvSpPr>
        <xdr:cNvPr id="591" name="楕円 590"/>
        <xdr:cNvSpPr/>
      </xdr:nvSpPr>
      <xdr:spPr>
        <a:xfrm>
          <a:off x="13652500" y="98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37685</xdr:rowOff>
    </xdr:from>
    <xdr:ext cx="534377" cy="259045"/>
    <xdr:sp macro="" textlink="">
      <xdr:nvSpPr>
        <xdr:cNvPr id="592" name="テキスト ボックス 591"/>
        <xdr:cNvSpPr txBox="1"/>
      </xdr:nvSpPr>
      <xdr:spPr>
        <a:xfrm>
          <a:off x="13436111" y="99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63221</xdr:rowOff>
    </xdr:from>
    <xdr:to>
      <xdr:col>67</xdr:col>
      <xdr:colOff>101600</xdr:colOff>
      <xdr:row>57</xdr:row>
      <xdr:rowOff>164821</xdr:rowOff>
    </xdr:to>
    <xdr:sp macro="" textlink="">
      <xdr:nvSpPr>
        <xdr:cNvPr id="593" name="楕円 592"/>
        <xdr:cNvSpPr/>
      </xdr:nvSpPr>
      <xdr:spPr>
        <a:xfrm>
          <a:off x="12763500" y="98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155948</xdr:rowOff>
    </xdr:from>
    <xdr:ext cx="534377" cy="259045"/>
    <xdr:sp macro="" textlink="">
      <xdr:nvSpPr>
        <xdr:cNvPr id="594" name="テキスト ボックス 593"/>
        <xdr:cNvSpPr txBox="1"/>
      </xdr:nvSpPr>
      <xdr:spPr>
        <a:xfrm>
          <a:off x="12547111" y="9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27229</xdr:rowOff>
    </xdr:from>
    <xdr:to>
      <xdr:col>85</xdr:col>
      <xdr:colOff>127000</xdr:colOff>
      <xdr:row>79</xdr:row>
      <xdr:rowOff>33465</xdr:rowOff>
    </xdr:to>
    <xdr:cxnSp macro="">
      <xdr:nvCxnSpPr>
        <xdr:cNvPr id="623" name="直線コネクタ 622"/>
        <xdr:cNvCxnSpPr/>
      </xdr:nvCxnSpPr>
      <xdr:spPr>
        <a:xfrm flipV="1">
          <a:off x="15481300" y="13571779"/>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33465</xdr:rowOff>
    </xdr:from>
    <xdr:to>
      <xdr:col>81</xdr:col>
      <xdr:colOff>50800</xdr:colOff>
      <xdr:row>79</xdr:row>
      <xdr:rowOff>38976</xdr:rowOff>
    </xdr:to>
    <xdr:cxnSp macro="">
      <xdr:nvCxnSpPr>
        <xdr:cNvPr id="626" name="直線コネクタ 625"/>
        <xdr:cNvCxnSpPr/>
      </xdr:nvCxnSpPr>
      <xdr:spPr>
        <a:xfrm flipV="1">
          <a:off x="14592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32829</xdr:rowOff>
    </xdr:from>
    <xdr:to>
      <xdr:col>76</xdr:col>
      <xdr:colOff>114300</xdr:colOff>
      <xdr:row>79</xdr:row>
      <xdr:rowOff>38976</xdr:rowOff>
    </xdr:to>
    <xdr:cxnSp macro="">
      <xdr:nvCxnSpPr>
        <xdr:cNvPr id="629" name="直線コネクタ 628"/>
        <xdr:cNvCxnSpPr/>
      </xdr:nvCxnSpPr>
      <xdr:spPr>
        <a:xfrm>
          <a:off x="13703300" y="13577379"/>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38354</xdr:rowOff>
    </xdr:to>
    <xdr:cxnSp macro="">
      <xdr:nvCxnSpPr>
        <xdr:cNvPr id="632" name="直線コネクタ 631"/>
        <xdr:cNvCxnSpPr/>
      </xdr:nvCxnSpPr>
      <xdr:spPr>
        <a:xfrm flipV="1">
          <a:off x="12814300" y="1357737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147879</xdr:rowOff>
    </xdr:from>
    <xdr:to>
      <xdr:col>85</xdr:col>
      <xdr:colOff>177800</xdr:colOff>
      <xdr:row>79</xdr:row>
      <xdr:rowOff>78029</xdr:rowOff>
    </xdr:to>
    <xdr:sp macro="" textlink="">
      <xdr:nvSpPr>
        <xdr:cNvPr id="642" name="楕円 641"/>
        <xdr:cNvSpPr/>
      </xdr:nvSpPr>
      <xdr:spPr>
        <a:xfrm>
          <a:off x="162687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107256</xdr:rowOff>
    </xdr:from>
    <xdr:ext cx="469744" cy="259045"/>
    <xdr:sp macro="" textlink="">
      <xdr:nvSpPr>
        <xdr:cNvPr id="643" name="災害復旧費該当値テキスト"/>
        <xdr:cNvSpPr txBox="1"/>
      </xdr:nvSpPr>
      <xdr:spPr>
        <a:xfrm>
          <a:off x="16370300"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154115</xdr:rowOff>
    </xdr:from>
    <xdr:to>
      <xdr:col>81</xdr:col>
      <xdr:colOff>101600</xdr:colOff>
      <xdr:row>79</xdr:row>
      <xdr:rowOff>84265</xdr:rowOff>
    </xdr:to>
    <xdr:sp macro="" textlink="">
      <xdr:nvSpPr>
        <xdr:cNvPr id="644" name="楕円 643"/>
        <xdr:cNvSpPr/>
      </xdr:nvSpPr>
      <xdr:spPr>
        <a:xfrm>
          <a:off x="15430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75392</xdr:rowOff>
    </xdr:from>
    <xdr:ext cx="378565" cy="259045"/>
    <xdr:sp macro="" textlink="">
      <xdr:nvSpPr>
        <xdr:cNvPr id="645" name="テキスト ボックス 644"/>
        <xdr:cNvSpPr txBox="1"/>
      </xdr:nvSpPr>
      <xdr:spPr>
        <a:xfrm>
          <a:off x="15292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159626</xdr:rowOff>
    </xdr:from>
    <xdr:to>
      <xdr:col>76</xdr:col>
      <xdr:colOff>165100</xdr:colOff>
      <xdr:row>79</xdr:row>
      <xdr:rowOff>89776</xdr:rowOff>
    </xdr:to>
    <xdr:sp macro="" textlink="">
      <xdr:nvSpPr>
        <xdr:cNvPr id="646" name="楕円 645"/>
        <xdr:cNvSpPr/>
      </xdr:nvSpPr>
      <xdr:spPr>
        <a:xfrm>
          <a:off x="14541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80903</xdr:rowOff>
    </xdr:from>
    <xdr:ext cx="378565" cy="259045"/>
    <xdr:sp macro="" textlink="">
      <xdr:nvSpPr>
        <xdr:cNvPr id="647" name="テキスト ボックス 646"/>
        <xdr:cNvSpPr txBox="1"/>
      </xdr:nvSpPr>
      <xdr:spPr>
        <a:xfrm>
          <a:off x="14403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153479</xdr:rowOff>
    </xdr:from>
    <xdr:to>
      <xdr:col>72</xdr:col>
      <xdr:colOff>38100</xdr:colOff>
      <xdr:row>79</xdr:row>
      <xdr:rowOff>83629</xdr:rowOff>
    </xdr:to>
    <xdr:sp macro="" textlink="">
      <xdr:nvSpPr>
        <xdr:cNvPr id="648" name="楕円 647"/>
        <xdr:cNvSpPr/>
      </xdr:nvSpPr>
      <xdr:spPr>
        <a:xfrm>
          <a:off x="13652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49" name="テキスト ボックス 648"/>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159004</xdr:rowOff>
    </xdr:from>
    <xdr:to>
      <xdr:col>67</xdr:col>
      <xdr:colOff>101600</xdr:colOff>
      <xdr:row>79</xdr:row>
      <xdr:rowOff>89154</xdr:rowOff>
    </xdr:to>
    <xdr:sp macro="" textlink="">
      <xdr:nvSpPr>
        <xdr:cNvPr id="650" name="楕円 649"/>
        <xdr:cNvSpPr/>
      </xdr:nvSpPr>
      <xdr:spPr>
        <a:xfrm>
          <a:off x="12763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80281</xdr:rowOff>
    </xdr:from>
    <xdr:ext cx="378565" cy="259045"/>
    <xdr:sp macro="" textlink="">
      <xdr:nvSpPr>
        <xdr:cNvPr id="651" name="テキスト ボックス 650"/>
        <xdr:cNvSpPr txBox="1"/>
      </xdr:nvSpPr>
      <xdr:spPr>
        <a:xfrm>
          <a:off x="12625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36601</xdr:rowOff>
    </xdr:from>
    <xdr:to>
      <xdr:col>85</xdr:col>
      <xdr:colOff>127000</xdr:colOff>
      <xdr:row>95</xdr:row>
      <xdr:rowOff>46292</xdr:rowOff>
    </xdr:to>
    <xdr:cxnSp macro="">
      <xdr:nvCxnSpPr>
        <xdr:cNvPr id="680" name="直線コネクタ 679"/>
        <xdr:cNvCxnSpPr/>
      </xdr:nvCxnSpPr>
      <xdr:spPr>
        <a:xfrm>
          <a:off x="15481300" y="16324351"/>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36601</xdr:rowOff>
    </xdr:from>
    <xdr:to>
      <xdr:col>81</xdr:col>
      <xdr:colOff>50800</xdr:colOff>
      <xdr:row>95</xdr:row>
      <xdr:rowOff>67323</xdr:rowOff>
    </xdr:to>
    <xdr:cxnSp macro="">
      <xdr:nvCxnSpPr>
        <xdr:cNvPr id="683" name="直線コネクタ 682"/>
        <xdr:cNvCxnSpPr/>
      </xdr:nvCxnSpPr>
      <xdr:spPr>
        <a:xfrm flipV="1">
          <a:off x="14592300" y="16324351"/>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52743</xdr:rowOff>
    </xdr:from>
    <xdr:to>
      <xdr:col>76</xdr:col>
      <xdr:colOff>114300</xdr:colOff>
      <xdr:row>95</xdr:row>
      <xdr:rowOff>67323</xdr:rowOff>
    </xdr:to>
    <xdr:cxnSp macro="">
      <xdr:nvCxnSpPr>
        <xdr:cNvPr id="686" name="直線コネクタ 685"/>
        <xdr:cNvCxnSpPr/>
      </xdr:nvCxnSpPr>
      <xdr:spPr>
        <a:xfrm>
          <a:off x="13703300" y="1634049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151448</xdr:rowOff>
    </xdr:from>
    <xdr:to>
      <xdr:col>71</xdr:col>
      <xdr:colOff>177800</xdr:colOff>
      <xdr:row>95</xdr:row>
      <xdr:rowOff>52743</xdr:rowOff>
    </xdr:to>
    <xdr:cxnSp macro="">
      <xdr:nvCxnSpPr>
        <xdr:cNvPr id="689" name="直線コネクタ 688"/>
        <xdr:cNvCxnSpPr/>
      </xdr:nvCxnSpPr>
      <xdr:spPr>
        <a:xfrm>
          <a:off x="12814300" y="16267748"/>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166942</xdr:rowOff>
    </xdr:from>
    <xdr:to>
      <xdr:col>85</xdr:col>
      <xdr:colOff>177800</xdr:colOff>
      <xdr:row>95</xdr:row>
      <xdr:rowOff>97092</xdr:rowOff>
    </xdr:to>
    <xdr:sp macro="" textlink="">
      <xdr:nvSpPr>
        <xdr:cNvPr id="699" name="楕円 698"/>
        <xdr:cNvSpPr/>
      </xdr:nvSpPr>
      <xdr:spPr>
        <a:xfrm>
          <a:off x="16268700" y="162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18369</xdr:rowOff>
    </xdr:from>
    <xdr:ext cx="534377" cy="259045"/>
    <xdr:sp macro="" textlink="">
      <xdr:nvSpPr>
        <xdr:cNvPr id="700" name="公債費該当値テキスト"/>
        <xdr:cNvSpPr txBox="1"/>
      </xdr:nvSpPr>
      <xdr:spPr>
        <a:xfrm>
          <a:off x="16370300" y="16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157251</xdr:rowOff>
    </xdr:from>
    <xdr:to>
      <xdr:col>81</xdr:col>
      <xdr:colOff>101600</xdr:colOff>
      <xdr:row>95</xdr:row>
      <xdr:rowOff>87401</xdr:rowOff>
    </xdr:to>
    <xdr:sp macro="" textlink="">
      <xdr:nvSpPr>
        <xdr:cNvPr id="701" name="楕円 700"/>
        <xdr:cNvSpPr/>
      </xdr:nvSpPr>
      <xdr:spPr>
        <a:xfrm>
          <a:off x="15430500" y="162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16523</xdr:rowOff>
    </xdr:from>
    <xdr:to>
      <xdr:col>76</xdr:col>
      <xdr:colOff>165100</xdr:colOff>
      <xdr:row>95</xdr:row>
      <xdr:rowOff>118123</xdr:rowOff>
    </xdr:to>
    <xdr:sp macro="" textlink="">
      <xdr:nvSpPr>
        <xdr:cNvPr id="703" name="楕円 702"/>
        <xdr:cNvSpPr/>
      </xdr:nvSpPr>
      <xdr:spPr>
        <a:xfrm>
          <a:off x="14541500" y="16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134650</xdr:rowOff>
    </xdr:from>
    <xdr:ext cx="534377" cy="259045"/>
    <xdr:sp macro="" textlink="">
      <xdr:nvSpPr>
        <xdr:cNvPr id="704" name="テキスト ボックス 703"/>
        <xdr:cNvSpPr txBox="1"/>
      </xdr:nvSpPr>
      <xdr:spPr>
        <a:xfrm>
          <a:off x="14325111" y="160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1943</xdr:rowOff>
    </xdr:from>
    <xdr:to>
      <xdr:col>72</xdr:col>
      <xdr:colOff>38100</xdr:colOff>
      <xdr:row>95</xdr:row>
      <xdr:rowOff>103543</xdr:rowOff>
    </xdr:to>
    <xdr:sp macro="" textlink="">
      <xdr:nvSpPr>
        <xdr:cNvPr id="705" name="楕円 704"/>
        <xdr:cNvSpPr/>
      </xdr:nvSpPr>
      <xdr:spPr>
        <a:xfrm>
          <a:off x="13652500" y="162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120070</xdr:rowOff>
    </xdr:from>
    <xdr:ext cx="534377" cy="259045"/>
    <xdr:sp macro="" textlink="">
      <xdr:nvSpPr>
        <xdr:cNvPr id="706" name="テキスト ボックス 705"/>
        <xdr:cNvSpPr txBox="1"/>
      </xdr:nvSpPr>
      <xdr:spPr>
        <a:xfrm>
          <a:off x="13436111" y="160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100648</xdr:rowOff>
    </xdr:from>
    <xdr:to>
      <xdr:col>67</xdr:col>
      <xdr:colOff>101600</xdr:colOff>
      <xdr:row>95</xdr:row>
      <xdr:rowOff>30798</xdr:rowOff>
    </xdr:to>
    <xdr:sp macro="" textlink="">
      <xdr:nvSpPr>
        <xdr:cNvPr id="707" name="楕円 706"/>
        <xdr:cNvSpPr/>
      </xdr:nvSpPr>
      <xdr:spPr>
        <a:xfrm>
          <a:off x="12763500" y="16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47325</xdr:rowOff>
    </xdr:from>
    <xdr:ext cx="534377" cy="259045"/>
    <xdr:sp macro="" textlink="">
      <xdr:nvSpPr>
        <xdr:cNvPr id="708" name="テキスト ボックス 707"/>
        <xdr:cNvSpPr txBox="1"/>
      </xdr:nvSpPr>
      <xdr:spPr>
        <a:xfrm>
          <a:off x="12547111" y="15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衛生費は住民一人当たり</a:t>
          </a:r>
          <a:r>
            <a:rPr kumimoji="1" lang="en-US" altLang="ja-JP" sz="1000">
              <a:solidFill>
                <a:schemeClr val="dk1"/>
              </a:solidFill>
              <a:effectLst/>
              <a:latin typeface="+mn-lt"/>
              <a:ea typeface="+mn-ea"/>
              <a:cs typeface="+mn-cs"/>
            </a:rPr>
            <a:t>58,994</a:t>
          </a:r>
          <a:r>
            <a:rPr kumimoji="1" lang="ja-JP" altLang="ja-JP" sz="1000">
              <a:solidFill>
                <a:schemeClr val="dk1"/>
              </a:solidFill>
              <a:effectLst/>
              <a:latin typeface="+mn-lt"/>
              <a:ea typeface="+mn-ea"/>
              <a:cs typeface="+mn-cs"/>
            </a:rPr>
            <a:t>円となっており、類似団体内平均と比較して大幅に上回った。主な要因としては、衛生費のうち保健衛生行政に要する経費である病院費が類似他団体と比較してコストがかかっていることが要因となっている。これは市内に</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箇所ある公立病院を維持するために、繰出しを行っていることが要因である。今後は、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年度に策定した新公立病院改革プランに基づき、経営の効率化や経営形態の見直しなど抜本的な再編を前提とした</a:t>
          </a:r>
          <a:r>
            <a:rPr kumimoji="1" lang="ja-JP" altLang="ja-JP" sz="1000">
              <a:solidFill>
                <a:schemeClr val="dk1"/>
              </a:solidFill>
              <a:effectLst/>
              <a:latin typeface="+mn-lt"/>
              <a:ea typeface="+mn-ea"/>
              <a:cs typeface="+mn-cs"/>
            </a:rPr>
            <a:t>経営改善に取り組むことで一般会計の負担低減に努める。</a:t>
          </a:r>
          <a:endParaRPr lang="ja-JP" altLang="ja-JP" sz="1000">
            <a:effectLst/>
          </a:endParaRPr>
        </a:p>
        <a:p>
          <a:r>
            <a:rPr kumimoji="1" lang="ja-JP" altLang="ja-JP" sz="1000">
              <a:solidFill>
                <a:schemeClr val="dk1"/>
              </a:solidFill>
              <a:effectLst/>
              <a:latin typeface="+mn-lt"/>
              <a:ea typeface="+mn-ea"/>
              <a:cs typeface="+mn-cs"/>
            </a:rPr>
            <a:t>　土木費が住民一人当たり</a:t>
          </a:r>
          <a:r>
            <a:rPr kumimoji="1" lang="en-US" altLang="ja-JP" sz="1000">
              <a:solidFill>
                <a:schemeClr val="dk1"/>
              </a:solidFill>
              <a:effectLst/>
              <a:latin typeface="+mn-lt"/>
              <a:ea typeface="+mn-ea"/>
              <a:cs typeface="+mn-cs"/>
            </a:rPr>
            <a:t>64,154</a:t>
          </a:r>
          <a:r>
            <a:rPr kumimoji="1" lang="ja-JP" altLang="ja-JP" sz="1000">
              <a:solidFill>
                <a:schemeClr val="dk1"/>
              </a:solidFill>
              <a:effectLst/>
              <a:latin typeface="+mn-lt"/>
              <a:ea typeface="+mn-ea"/>
              <a:cs typeface="+mn-cs"/>
            </a:rPr>
            <a:t>円となっており、合併したことにより広い市域の道路や下水道などのインフラの維持管理及び整備をしなければならなくなったことが類似団体に比べ高い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全体として若者の市外流出や少子高齢化に伴い人口減少が進んでいるものの、広い市域をカバーしながら行政運営を進める必要があり、さらにリニア開業までに投資的な施策を戦略的に展開する必要があるため、住民一人当たりのコストは高い水準をキープする見込みであるため、</a:t>
          </a:r>
          <a:r>
            <a:rPr kumimoji="1" lang="ja-JP" altLang="en-US" sz="1000">
              <a:solidFill>
                <a:schemeClr val="dk1"/>
              </a:solidFill>
              <a:effectLst/>
              <a:latin typeface="+mn-lt"/>
              <a:ea typeface="+mn-ea"/>
              <a:cs typeface="+mn-cs"/>
            </a:rPr>
            <a:t>効率的</a:t>
          </a:r>
          <a:r>
            <a:rPr kumimoji="1" lang="ja-JP" altLang="ja-JP" sz="1000">
              <a:solidFill>
                <a:schemeClr val="dk1"/>
              </a:solidFill>
              <a:effectLst/>
              <a:latin typeface="+mn-lt"/>
              <a:ea typeface="+mn-ea"/>
              <a:cs typeface="+mn-cs"/>
            </a:rPr>
            <a:t>、効果的な事業の実施だけではなく、移住・定住施策の推進により、人口増を図ることにより今後の一人当たりのコスト増加を抑制していく。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財政調整基金は、平成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年度決算余剰金からの積み立て額より取り崩し額が上回ったため基金残高は減少している。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財政調整基金は坂下病院への繰出金の影響などにより、減少傾向にあり、健全な財政運営ができるよう一定水準を保つ必要があるため、歳出予算の精査や、財源確保に努める。</a:t>
          </a:r>
          <a:endParaRPr lang="en-US" altLang="ja-JP" sz="1000" b="0" i="0" baseline="0">
            <a:solidFill>
              <a:schemeClr val="dk1"/>
            </a:solidFill>
            <a:effectLst/>
            <a:latin typeface="+mn-lt"/>
            <a:ea typeface="+mn-ea"/>
            <a:cs typeface="+mn-cs"/>
          </a:endParaRPr>
        </a:p>
        <a:p>
          <a:pPr rtl="0"/>
          <a:r>
            <a:rPr lang="ja-JP" altLang="ja-JP" sz="1000" b="0" i="0" baseline="0">
              <a:solidFill>
                <a:schemeClr val="dk1"/>
              </a:solidFill>
              <a:effectLst/>
              <a:latin typeface="+mn-lt"/>
              <a:ea typeface="+mn-ea"/>
              <a:cs typeface="+mn-cs"/>
            </a:rPr>
            <a:t>　また、実質</a:t>
          </a:r>
          <a:r>
            <a:rPr lang="ja-JP" altLang="en-US" sz="1000" b="0" i="0" baseline="0">
              <a:solidFill>
                <a:schemeClr val="dk1"/>
              </a:solidFill>
              <a:effectLst/>
              <a:latin typeface="+mn-lt"/>
              <a:ea typeface="+mn-ea"/>
              <a:cs typeface="+mn-cs"/>
            </a:rPr>
            <a:t>単年度</a:t>
          </a:r>
          <a:r>
            <a:rPr lang="ja-JP" altLang="ja-JP" sz="1000" b="0" i="0" baseline="0">
              <a:solidFill>
                <a:schemeClr val="dk1"/>
              </a:solidFill>
              <a:effectLst/>
              <a:latin typeface="+mn-lt"/>
              <a:ea typeface="+mn-ea"/>
              <a:cs typeface="+mn-cs"/>
            </a:rPr>
            <a:t>収支は</a:t>
          </a:r>
          <a:r>
            <a:rPr lang="ja-JP" altLang="en-US" sz="1000" b="0" i="0" baseline="0">
              <a:solidFill>
                <a:schemeClr val="dk1"/>
              </a:solidFill>
              <a:effectLst/>
              <a:latin typeface="+mn-lt"/>
              <a:ea typeface="+mn-ea"/>
              <a:cs typeface="+mn-cs"/>
            </a:rPr>
            <a:t>財政調整基金を多く取り崩したものの、景気の回復基調により、市税が予算額以上の歳入であったため、昨年度よりも増額している。</a:t>
          </a:r>
          <a:endParaRPr lang="en-US" altLang="ja-JP" sz="10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水道事業会計や駅前駐車場事業会計については料金収入などにより一般会計からの繰入金を要さない独立採算運営ができている。</a:t>
          </a:r>
          <a:endParaRPr lang="ja-JP" altLang="ja-JP" sz="1400">
            <a:effectLst/>
          </a:endParaRPr>
        </a:p>
        <a:p>
          <a:r>
            <a:rPr lang="ja-JP" altLang="ja-JP" sz="1100" b="0" i="0" baseline="0">
              <a:solidFill>
                <a:schemeClr val="dk1"/>
              </a:solidFill>
              <a:effectLst/>
              <a:latin typeface="+mn-lt"/>
              <a:ea typeface="+mn-ea"/>
              <a:cs typeface="+mn-cs"/>
            </a:rPr>
            <a:t>　それ以外の全ての事業会計についても</a:t>
          </a:r>
          <a:r>
            <a:rPr kumimoji="1" lang="ja-JP" altLang="ja-JP" sz="1100">
              <a:solidFill>
                <a:schemeClr val="dk1"/>
              </a:solidFill>
              <a:effectLst/>
              <a:latin typeface="+mn-lt"/>
              <a:ea typeface="+mn-ea"/>
              <a:cs typeface="+mn-cs"/>
            </a:rPr>
            <a:t>黒字となっているが、その黒字は一般会計からの繰入金により確保されたものである。今後も事業の見直しや効率化を図り、財政の健全化を図っていく。</a:t>
          </a:r>
          <a:endParaRPr lang="ja-JP" altLang="ja-JP" sz="1400">
            <a:effectLst/>
          </a:endParaRPr>
        </a:p>
        <a:p>
          <a:r>
            <a:rPr kumimoji="1" lang="ja-JP" altLang="ja-JP" sz="1100">
              <a:solidFill>
                <a:schemeClr val="dk1"/>
              </a:solidFill>
              <a:effectLst/>
              <a:latin typeface="+mn-lt"/>
              <a:ea typeface="+mn-ea"/>
              <a:cs typeface="+mn-cs"/>
            </a:rPr>
            <a:t>　また簡易水道事業会計は平成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年度末で水道事業会計と統合</a:t>
          </a:r>
          <a:r>
            <a:rPr kumimoji="1" lang="ja-JP" altLang="en-US" sz="1100">
              <a:solidFill>
                <a:schemeClr val="dk1"/>
              </a:solidFill>
              <a:effectLst/>
              <a:latin typeface="+mn-lt"/>
              <a:ea typeface="+mn-ea"/>
              <a:cs typeface="+mn-cs"/>
            </a:rPr>
            <a:t>されている。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元利償還金については、公債費負担適正化計画の「返す以上に借りない」を原則として新たな借金を抑制し、毎年減少していたが、平成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年度地域振興基金造成のための元金償還が始まったことや、元金償還の据置期間を</a:t>
          </a:r>
          <a:r>
            <a:rPr kumimoji="1" lang="ja-JP" altLang="en-US" sz="1050">
              <a:solidFill>
                <a:schemeClr val="dk1"/>
              </a:solidFill>
              <a:effectLst/>
              <a:latin typeface="+mn-lt"/>
              <a:ea typeface="+mn-ea"/>
              <a:cs typeface="+mn-cs"/>
            </a:rPr>
            <a:t>廃止したことで</a:t>
          </a:r>
          <a:r>
            <a:rPr kumimoji="1" lang="ja-JP" altLang="ja-JP" sz="1050">
              <a:solidFill>
                <a:schemeClr val="dk1"/>
              </a:solidFill>
              <a:effectLst/>
              <a:latin typeface="+mn-lt"/>
              <a:ea typeface="+mn-ea"/>
              <a:cs typeface="+mn-cs"/>
            </a:rPr>
            <a:t>一時的に増加したが、減少に転じている。今後については、公債費負担適正化計画に基づき新規借入を抑制することで減少していく見込みである。</a:t>
          </a:r>
          <a:endParaRPr lang="ja-JP" altLang="ja-JP" sz="1200">
            <a:effectLst/>
          </a:endParaRPr>
        </a:p>
        <a:p>
          <a:r>
            <a:rPr kumimoji="1" lang="ja-JP" altLang="ja-JP" sz="1050">
              <a:solidFill>
                <a:schemeClr val="dk1"/>
              </a:solidFill>
              <a:effectLst/>
              <a:latin typeface="+mn-lt"/>
              <a:ea typeface="+mn-ea"/>
              <a:cs typeface="+mn-cs"/>
            </a:rPr>
            <a:t>　公営企業債の元利償還金に対する繰入金の</a:t>
          </a:r>
          <a:r>
            <a:rPr kumimoji="1" lang="ja-JP" altLang="en-US" sz="1050">
              <a:solidFill>
                <a:schemeClr val="dk1"/>
              </a:solidFill>
              <a:effectLst/>
              <a:latin typeface="+mn-lt"/>
              <a:ea typeface="+mn-ea"/>
              <a:cs typeface="+mn-cs"/>
            </a:rPr>
            <a:t>昨年よりも減少しているものの高水準な要因については</a:t>
          </a:r>
          <a:r>
            <a:rPr kumimoji="1" lang="ja-JP" altLang="ja-JP" sz="1050">
              <a:solidFill>
                <a:schemeClr val="dk1"/>
              </a:solidFill>
              <a:effectLst/>
              <a:latin typeface="+mn-lt"/>
              <a:ea typeface="+mn-ea"/>
              <a:cs typeface="+mn-cs"/>
            </a:rPr>
            <a:t>、病院事業会計に対して資金不足の解消のため特別繰出として平成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534,000</a:t>
          </a:r>
          <a:r>
            <a:rPr kumimoji="1" lang="ja-JP" altLang="ja-JP" sz="1050">
              <a:solidFill>
                <a:schemeClr val="dk1"/>
              </a:solidFill>
              <a:effectLst/>
              <a:latin typeface="+mn-lt"/>
              <a:ea typeface="+mn-ea"/>
              <a:cs typeface="+mn-cs"/>
            </a:rPr>
            <a:t>千円、平成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a:t>
          </a:r>
          <a:r>
            <a:rPr kumimoji="1" lang="en-US" altLang="ja-JP" sz="1050">
              <a:solidFill>
                <a:schemeClr val="dk1"/>
              </a:solidFill>
              <a:effectLst/>
              <a:latin typeface="+mn-lt"/>
              <a:ea typeface="+mn-ea"/>
              <a:cs typeface="+mn-cs"/>
            </a:rPr>
            <a:t>390,000</a:t>
          </a:r>
          <a:r>
            <a:rPr kumimoji="1" lang="ja-JP" altLang="ja-JP" sz="1050">
              <a:solidFill>
                <a:schemeClr val="dk1"/>
              </a:solidFill>
              <a:effectLst/>
              <a:latin typeface="+mn-lt"/>
              <a:ea typeface="+mn-ea"/>
              <a:cs typeface="+mn-cs"/>
            </a:rPr>
            <a:t>千円繰出しを行ったこと</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よるものが要因として挙げられる。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一般会計等に係る地方債の現在高は、公債費負担適正化計画に基づき、平成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年度にかけて実施した「計画的な繰上返済」及び「返す以上に借りない」を原則とした取り組みにより、平成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年度地域振興基金造成のため一時的に残高は増加したものの、着実に借金残高を減らしている。</a:t>
          </a:r>
          <a:endParaRPr lang="ja-JP" altLang="ja-JP" sz="1400">
            <a:effectLst/>
          </a:endParaRPr>
        </a:p>
        <a:p>
          <a:r>
            <a:rPr kumimoji="1" lang="ja-JP" altLang="ja-JP" sz="1100">
              <a:solidFill>
                <a:schemeClr val="dk1"/>
              </a:solidFill>
              <a:effectLst/>
              <a:latin typeface="+mn-lt"/>
              <a:ea typeface="+mn-ea"/>
              <a:cs typeface="+mn-cs"/>
            </a:rPr>
            <a:t>　職員の計画的な採用抑制などにより将来の退職手当負担見込額は減少している。</a:t>
          </a:r>
          <a:endParaRPr lang="ja-JP" altLang="ja-JP" sz="1400">
            <a:effectLst/>
          </a:endParaRPr>
        </a:p>
        <a:p>
          <a:r>
            <a:rPr kumimoji="1" lang="ja-JP" altLang="ja-JP" sz="1100">
              <a:solidFill>
                <a:schemeClr val="dk1"/>
              </a:solidFill>
              <a:effectLst/>
              <a:latin typeface="+mn-lt"/>
              <a:ea typeface="+mn-ea"/>
              <a:cs typeface="+mn-cs"/>
            </a:rPr>
            <a:t>　充当可能財源等については、リニア中央新幹線まちづくり基金や公共施設整備運営基金等、将来の財政負担に備えた基金を計画的に積み立てて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の残高が減少しているため、充当可能基金は減少している。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基準財政需要額算入見込額については新たに算入対象となった起債よりも、償還が終了し、算入対象から外れる起債が多いことから減少している。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・基金全体の残高は財政調整基金の取り崩し額が積立額を上回っているため、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職員退職手当基金は坂下病院及び坂下老人保健施設の退職金に充てるため、</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百万円を取り崩したことにより、平成</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2,289</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及び公共施設整備運営基金については財政計画上積み立てを継続していくこととしているが、財政調整基金の残高が減少しており、今後財政調整基金が減少を続け、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方法を満期一括償還方式を採用していないこともあり、今後積み増す予定はないが、据え置き期間の廃止等一時的に元利償還金が増加することなどの突発的要因に対する元利償還金へ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であり、類似団体と比較して低い水準にあるものの、今後は公共施設の老朽化に伴う改修・更新への対策も必要となることから、中津川市公共施設等総合管理計画等に基づき施設の維持管理経費の削減や施設の民間移譲、統廃合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8" name="楕円 77"/>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79" name="有形固定資産減価償却率該当値テキスト"/>
        <xdr:cNvSpPr txBox="1"/>
      </xdr:nvSpPr>
      <xdr:spPr>
        <a:xfrm>
          <a:off x="48133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0" name="楕円 79"/>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48048</xdr:rowOff>
    </xdr:to>
    <xdr:cxnSp macro="">
      <xdr:nvCxnSpPr>
        <xdr:cNvPr id="81" name="直線コネクタ 80"/>
        <xdr:cNvCxnSpPr/>
      </xdr:nvCxnSpPr>
      <xdr:spPr>
        <a:xfrm flipV="1">
          <a:off x="4051300" y="623760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2" name="楕円 81"/>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116417</xdr:rowOff>
    </xdr:to>
    <xdr:cxnSp macro="">
      <xdr:nvCxnSpPr>
        <xdr:cNvPr id="83" name="直線コネクタ 82"/>
        <xdr:cNvCxnSpPr/>
      </xdr:nvCxnSpPr>
      <xdr:spPr>
        <a:xfrm flipV="1">
          <a:off x="3289300" y="630597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86"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87" name="n_2mainValue有形固定資産減価償却率"/>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債務償還可能年数は類似団体平均よりも</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った結果となっている。これは公債費負担適正化計画に基づき借金残額を減少し、将来負担額を計画的に減らしてきたことが要因である。今後も将来負担額を減少すること、基金を計画的に積み立てることを実施し、償還可能年数の短縮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8" name="楕円 127"/>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9"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0" name="楕円 69"/>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1" name="【道路】&#10;有形固定資産減価償却率該当値テキスト"/>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2" name="楕円 71"/>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152400</xdr:rowOff>
    </xdr:to>
    <xdr:cxnSp macro="">
      <xdr:nvCxnSpPr>
        <xdr:cNvPr id="73" name="直線コネクタ 72"/>
        <xdr:cNvCxnSpPr/>
      </xdr:nvCxnSpPr>
      <xdr:spPr>
        <a:xfrm flipV="1">
          <a:off x="3797300" y="663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4" name="楕円 73"/>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19050</xdr:rowOff>
    </xdr:to>
    <xdr:cxnSp macro="">
      <xdr:nvCxnSpPr>
        <xdr:cNvPr id="75" name="直線コネクタ 74"/>
        <xdr:cNvCxnSpPr/>
      </xdr:nvCxnSpPr>
      <xdr:spPr>
        <a:xfrm flipV="1">
          <a:off x="2908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78"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9"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20524</xdr:rowOff>
    </xdr:from>
    <xdr:to>
      <xdr:col>55</xdr:col>
      <xdr:colOff>50800</xdr:colOff>
      <xdr:row>39</xdr:row>
      <xdr:rowOff>122124</xdr:rowOff>
    </xdr:to>
    <xdr:sp macro="" textlink="">
      <xdr:nvSpPr>
        <xdr:cNvPr id="117" name="楕円 116"/>
        <xdr:cNvSpPr/>
      </xdr:nvSpPr>
      <xdr:spPr>
        <a:xfrm>
          <a:off x="104267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43401</xdr:rowOff>
    </xdr:from>
    <xdr:ext cx="534377" cy="259045"/>
    <xdr:sp macro="" textlink="">
      <xdr:nvSpPr>
        <xdr:cNvPr id="118" name="【道路】&#10;一人当たり延長該当値テキスト"/>
        <xdr:cNvSpPr txBox="1"/>
      </xdr:nvSpPr>
      <xdr:spPr>
        <a:xfrm>
          <a:off x="10515600"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24600</xdr:rowOff>
    </xdr:from>
    <xdr:to>
      <xdr:col>50</xdr:col>
      <xdr:colOff>165100</xdr:colOff>
      <xdr:row>39</xdr:row>
      <xdr:rowOff>126200</xdr:rowOff>
    </xdr:to>
    <xdr:sp macro="" textlink="">
      <xdr:nvSpPr>
        <xdr:cNvPr id="119" name="楕円 118"/>
        <xdr:cNvSpPr/>
      </xdr:nvSpPr>
      <xdr:spPr>
        <a:xfrm>
          <a:off x="9588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71324</xdr:rowOff>
    </xdr:from>
    <xdr:to>
      <xdr:col>55</xdr:col>
      <xdr:colOff>0</xdr:colOff>
      <xdr:row>39</xdr:row>
      <xdr:rowOff>75400</xdr:rowOff>
    </xdr:to>
    <xdr:cxnSp macro="">
      <xdr:nvCxnSpPr>
        <xdr:cNvPr id="120" name="直線コネクタ 119"/>
        <xdr:cNvCxnSpPr/>
      </xdr:nvCxnSpPr>
      <xdr:spPr>
        <a:xfrm flipV="1">
          <a:off x="9639300" y="675787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28143</xdr:rowOff>
    </xdr:from>
    <xdr:to>
      <xdr:col>46</xdr:col>
      <xdr:colOff>38100</xdr:colOff>
      <xdr:row>39</xdr:row>
      <xdr:rowOff>129743</xdr:rowOff>
    </xdr:to>
    <xdr:sp macro="" textlink="">
      <xdr:nvSpPr>
        <xdr:cNvPr id="121" name="楕円 120"/>
        <xdr:cNvSpPr/>
      </xdr:nvSpPr>
      <xdr:spPr>
        <a:xfrm>
          <a:off x="8699500" y="67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75400</xdr:rowOff>
    </xdr:from>
    <xdr:to>
      <xdr:col>50</xdr:col>
      <xdr:colOff>114300</xdr:colOff>
      <xdr:row>39</xdr:row>
      <xdr:rowOff>78943</xdr:rowOff>
    </xdr:to>
    <xdr:cxnSp macro="">
      <xdr:nvCxnSpPr>
        <xdr:cNvPr id="122" name="直線コネクタ 121"/>
        <xdr:cNvCxnSpPr/>
      </xdr:nvCxnSpPr>
      <xdr:spPr>
        <a:xfrm flipV="1">
          <a:off x="8750300" y="676195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142727</xdr:rowOff>
    </xdr:from>
    <xdr:ext cx="534377" cy="259045"/>
    <xdr:sp macro="" textlink="">
      <xdr:nvSpPr>
        <xdr:cNvPr id="125" name="n_1mainValue【道路】&#10;一人当たり延長"/>
        <xdr:cNvSpPr txBox="1"/>
      </xdr:nvSpPr>
      <xdr:spPr>
        <a:xfrm>
          <a:off x="93594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146270</xdr:rowOff>
    </xdr:from>
    <xdr:ext cx="534377" cy="259045"/>
    <xdr:sp macro="" textlink="">
      <xdr:nvSpPr>
        <xdr:cNvPr id="126" name="n_2mainValue【道路】&#10;一人当たり延長"/>
        <xdr:cNvSpPr txBox="1"/>
      </xdr:nvSpPr>
      <xdr:spPr>
        <a:xfrm>
          <a:off x="8483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65" name="楕円 164"/>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66"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7" name="楕円 166"/>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123825</xdr:rowOff>
    </xdr:to>
    <xdr:cxnSp macro="">
      <xdr:nvCxnSpPr>
        <xdr:cNvPr id="168" name="直線コネクタ 167"/>
        <xdr:cNvCxnSpPr/>
      </xdr:nvCxnSpPr>
      <xdr:spPr>
        <a:xfrm flipV="1">
          <a:off x="3797300" y="10380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69" name="楕円 168"/>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154305</xdr:rowOff>
    </xdr:to>
    <xdr:cxnSp macro="">
      <xdr:nvCxnSpPr>
        <xdr:cNvPr id="170" name="直線コネクタ 169"/>
        <xdr:cNvCxnSpPr/>
      </xdr:nvCxnSpPr>
      <xdr:spPr>
        <a:xfrm flipV="1">
          <a:off x="2908300" y="1041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73" name="n_1mainValue【橋りょう・トンネ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74"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105896</xdr:rowOff>
    </xdr:from>
    <xdr:to>
      <xdr:col>55</xdr:col>
      <xdr:colOff>50800</xdr:colOff>
      <xdr:row>59</xdr:row>
      <xdr:rowOff>36046</xdr:rowOff>
    </xdr:to>
    <xdr:sp macro="" textlink="">
      <xdr:nvSpPr>
        <xdr:cNvPr id="210" name="楕円 209"/>
        <xdr:cNvSpPr/>
      </xdr:nvSpPr>
      <xdr:spPr>
        <a:xfrm>
          <a:off x="104267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128773</xdr:rowOff>
    </xdr:from>
    <xdr:ext cx="599010" cy="259045"/>
    <xdr:sp macro="" textlink="">
      <xdr:nvSpPr>
        <xdr:cNvPr id="211" name="【橋りょう・トンネル】&#10;一人当たり有形固定資産（償却資産）額該当値テキスト"/>
        <xdr:cNvSpPr txBox="1"/>
      </xdr:nvSpPr>
      <xdr:spPr>
        <a:xfrm>
          <a:off x="10515600" y="990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113762</xdr:rowOff>
    </xdr:from>
    <xdr:to>
      <xdr:col>50</xdr:col>
      <xdr:colOff>165100</xdr:colOff>
      <xdr:row>59</xdr:row>
      <xdr:rowOff>43912</xdr:rowOff>
    </xdr:to>
    <xdr:sp macro="" textlink="">
      <xdr:nvSpPr>
        <xdr:cNvPr id="212" name="楕円 211"/>
        <xdr:cNvSpPr/>
      </xdr:nvSpPr>
      <xdr:spPr>
        <a:xfrm>
          <a:off x="9588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156696</xdr:rowOff>
    </xdr:from>
    <xdr:to>
      <xdr:col>55</xdr:col>
      <xdr:colOff>0</xdr:colOff>
      <xdr:row>58</xdr:row>
      <xdr:rowOff>164562</xdr:rowOff>
    </xdr:to>
    <xdr:cxnSp macro="">
      <xdr:nvCxnSpPr>
        <xdr:cNvPr id="213" name="直線コネクタ 212"/>
        <xdr:cNvCxnSpPr/>
      </xdr:nvCxnSpPr>
      <xdr:spPr>
        <a:xfrm flipV="1">
          <a:off x="9639300" y="10100796"/>
          <a:ext cx="8382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121796</xdr:rowOff>
    </xdr:from>
    <xdr:to>
      <xdr:col>46</xdr:col>
      <xdr:colOff>38100</xdr:colOff>
      <xdr:row>59</xdr:row>
      <xdr:rowOff>51946</xdr:rowOff>
    </xdr:to>
    <xdr:sp macro="" textlink="">
      <xdr:nvSpPr>
        <xdr:cNvPr id="214" name="楕円 213"/>
        <xdr:cNvSpPr/>
      </xdr:nvSpPr>
      <xdr:spPr>
        <a:xfrm>
          <a:off x="8699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164562</xdr:rowOff>
    </xdr:from>
    <xdr:to>
      <xdr:col>50</xdr:col>
      <xdr:colOff>114300</xdr:colOff>
      <xdr:row>59</xdr:row>
      <xdr:rowOff>1146</xdr:rowOff>
    </xdr:to>
    <xdr:cxnSp macro="">
      <xdr:nvCxnSpPr>
        <xdr:cNvPr id="215" name="直線コネクタ 214"/>
        <xdr:cNvCxnSpPr/>
      </xdr:nvCxnSpPr>
      <xdr:spPr>
        <a:xfrm flipV="1">
          <a:off x="8750300" y="101086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60439</xdr:rowOff>
    </xdr:from>
    <xdr:ext cx="599010" cy="259045"/>
    <xdr:sp macro="" textlink="">
      <xdr:nvSpPr>
        <xdr:cNvPr id="218" name="n_1mainValue【橋りょう・トンネル】&#10;一人当たり有形固定資産（償却資産）額"/>
        <xdr:cNvSpPr txBox="1"/>
      </xdr:nvSpPr>
      <xdr:spPr>
        <a:xfrm>
          <a:off x="93270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68473</xdr:rowOff>
    </xdr:from>
    <xdr:ext cx="599010" cy="259045"/>
    <xdr:sp macro="" textlink="">
      <xdr:nvSpPr>
        <xdr:cNvPr id="219" name="n_2mainValue【橋りょう・トンネル】&#10;一人当たり有形固定資産（償却資産）額"/>
        <xdr:cNvSpPr txBox="1"/>
      </xdr:nvSpPr>
      <xdr:spPr>
        <a:xfrm>
          <a:off x="8450795"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59" name="楕円 258"/>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60" name="【公営住宅】&#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261" name="楕円 260"/>
        <xdr:cNvSpPr/>
      </xdr:nvSpPr>
      <xdr:spPr>
        <a:xfrm>
          <a:off x="3746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103414</xdr:rowOff>
    </xdr:to>
    <xdr:cxnSp macro="">
      <xdr:nvCxnSpPr>
        <xdr:cNvPr id="262" name="直線コネクタ 261"/>
        <xdr:cNvCxnSpPr/>
      </xdr:nvCxnSpPr>
      <xdr:spPr>
        <a:xfrm flipV="1">
          <a:off x="3797300" y="1360551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63" name="楕円 262"/>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79</xdr:row>
      <xdr:rowOff>140970</xdr:rowOff>
    </xdr:to>
    <xdr:cxnSp macro="">
      <xdr:nvCxnSpPr>
        <xdr:cNvPr id="264" name="直線コネクタ 263"/>
        <xdr:cNvCxnSpPr/>
      </xdr:nvCxnSpPr>
      <xdr:spPr>
        <a:xfrm flipV="1">
          <a:off x="2908300" y="13647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170741</xdr:rowOff>
    </xdr:from>
    <xdr:ext cx="405111" cy="259045"/>
    <xdr:sp macro="" textlink="">
      <xdr:nvSpPr>
        <xdr:cNvPr id="267" name="n_1mainValue【公営住宅】&#10;有形固定資産減価償却率"/>
        <xdr:cNvSpPr txBox="1"/>
      </xdr:nvSpPr>
      <xdr:spPr>
        <a:xfrm>
          <a:off x="3582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68" name="n_2mainValue【公営住宅】&#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06" name="楕円 305"/>
        <xdr:cNvSpPr/>
      </xdr:nvSpPr>
      <xdr:spPr>
        <a:xfrm>
          <a:off x="10426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macro="" textlink="">
      <xdr:nvSpPr>
        <xdr:cNvPr id="307" name="【公営住宅】&#10;一人当たり面積該当値テキスト"/>
        <xdr:cNvSpPr txBox="1"/>
      </xdr:nvSpPr>
      <xdr:spPr>
        <a:xfrm>
          <a:off x="10515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08" name="楕円 307"/>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140970</xdr:rowOff>
    </xdr:to>
    <xdr:cxnSp macro="">
      <xdr:nvCxnSpPr>
        <xdr:cNvPr id="309" name="直線コネクタ 308"/>
        <xdr:cNvCxnSpPr/>
      </xdr:nvCxnSpPr>
      <xdr:spPr>
        <a:xfrm flipV="1">
          <a:off x="9639300" y="1436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93980</xdr:rowOff>
    </xdr:from>
    <xdr:to>
      <xdr:col>46</xdr:col>
      <xdr:colOff>38100</xdr:colOff>
      <xdr:row>84</xdr:row>
      <xdr:rowOff>24130</xdr:rowOff>
    </xdr:to>
    <xdr:sp macro="" textlink="">
      <xdr:nvSpPr>
        <xdr:cNvPr id="310" name="楕円 309"/>
        <xdr:cNvSpPr/>
      </xdr:nvSpPr>
      <xdr:spPr>
        <a:xfrm>
          <a:off x="869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144780</xdr:rowOff>
    </xdr:to>
    <xdr:cxnSp macro="">
      <xdr:nvCxnSpPr>
        <xdr:cNvPr id="311" name="直線コネクタ 310"/>
        <xdr:cNvCxnSpPr/>
      </xdr:nvCxnSpPr>
      <xdr:spPr>
        <a:xfrm flipV="1">
          <a:off x="8750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14" name="n_1mainValue【公営住宅】&#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40657</xdr:rowOff>
    </xdr:from>
    <xdr:ext cx="469744" cy="259045"/>
    <xdr:sp macro="" textlink="">
      <xdr:nvSpPr>
        <xdr:cNvPr id="315" name="n_2mainValue【公営住宅】&#10;一人当たり面積"/>
        <xdr:cNvSpPr txBox="1"/>
      </xdr:nvSpPr>
      <xdr:spPr>
        <a:xfrm>
          <a:off x="8515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371" name="楕円 370"/>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372" name="【認定こども園・幼稚園・保育所】&#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73" name="楕円 372"/>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105592</xdr:rowOff>
    </xdr:to>
    <xdr:cxnSp macro="">
      <xdr:nvCxnSpPr>
        <xdr:cNvPr id="374" name="直線コネクタ 373"/>
        <xdr:cNvCxnSpPr/>
      </xdr:nvCxnSpPr>
      <xdr:spPr>
        <a:xfrm flipV="1">
          <a:off x="15481300" y="60687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90714</xdr:rowOff>
    </xdr:from>
    <xdr:to>
      <xdr:col>76</xdr:col>
      <xdr:colOff>165100</xdr:colOff>
      <xdr:row>36</xdr:row>
      <xdr:rowOff>20864</xdr:rowOff>
    </xdr:to>
    <xdr:sp macro="" textlink="">
      <xdr:nvSpPr>
        <xdr:cNvPr id="375" name="楕円 374"/>
        <xdr:cNvSpPr/>
      </xdr:nvSpPr>
      <xdr:spPr>
        <a:xfrm>
          <a:off x="14541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35</xdr:row>
      <xdr:rowOff>141514</xdr:rowOff>
    </xdr:to>
    <xdr:cxnSp macro="">
      <xdr:nvCxnSpPr>
        <xdr:cNvPr id="376" name="直線コネクタ 375"/>
        <xdr:cNvCxnSpPr/>
      </xdr:nvCxnSpPr>
      <xdr:spPr>
        <a:xfrm flipV="1">
          <a:off x="14592300" y="61063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379" name="n_1mainValue【認定こども園・幼稚園・保育所】&#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37391</xdr:rowOff>
    </xdr:from>
    <xdr:ext cx="405111" cy="259045"/>
    <xdr:sp macro="" textlink="">
      <xdr:nvSpPr>
        <xdr:cNvPr id="380" name="n_2mainValue【認定こども園・幼稚園・保育所】&#10;有形固定資産減価償却率"/>
        <xdr:cNvSpPr txBox="1"/>
      </xdr:nvSpPr>
      <xdr:spPr>
        <a:xfrm>
          <a:off x="143897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18" name="楕円 417"/>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419" name="【認定こども園・幼稚園・保育所】&#10;一人当たり面積該当値テキスト"/>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420" name="楕円 419"/>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160020</xdr:rowOff>
    </xdr:to>
    <xdr:cxnSp macro="">
      <xdr:nvCxnSpPr>
        <xdr:cNvPr id="421" name="直線コネクタ 420"/>
        <xdr:cNvCxnSpPr/>
      </xdr:nvCxnSpPr>
      <xdr:spPr>
        <a:xfrm flipV="1">
          <a:off x="21323300" y="632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22" name="楕円 421"/>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36</xdr:row>
      <xdr:rowOff>167640</xdr:rowOff>
    </xdr:to>
    <xdr:cxnSp macro="">
      <xdr:nvCxnSpPr>
        <xdr:cNvPr id="423" name="直線コネクタ 422"/>
        <xdr:cNvCxnSpPr/>
      </xdr:nvCxnSpPr>
      <xdr:spPr>
        <a:xfrm flipV="1">
          <a:off x="20434300" y="633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426"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427" name="n_2mainValue【認定こども園・幼稚園・保育所】&#10;一人当たり面積"/>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66" name="楕円 465"/>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67"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68" name="楕円 467"/>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102870</xdr:rowOff>
    </xdr:to>
    <xdr:cxnSp macro="">
      <xdr:nvCxnSpPr>
        <xdr:cNvPr id="469" name="直線コネクタ 468"/>
        <xdr:cNvCxnSpPr/>
      </xdr:nvCxnSpPr>
      <xdr:spPr>
        <a:xfrm flipV="1">
          <a:off x="15481300" y="9978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70" name="楕円 469"/>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160020</xdr:rowOff>
    </xdr:to>
    <xdr:cxnSp macro="">
      <xdr:nvCxnSpPr>
        <xdr:cNvPr id="471" name="直線コネクタ 470"/>
        <xdr:cNvCxnSpPr/>
      </xdr:nvCxnSpPr>
      <xdr:spPr>
        <a:xfrm flipV="1">
          <a:off x="14592300" y="1004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74"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5"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140462</xdr:rowOff>
    </xdr:from>
    <xdr:to>
      <xdr:col>116</xdr:col>
      <xdr:colOff>114300</xdr:colOff>
      <xdr:row>58</xdr:row>
      <xdr:rowOff>70612</xdr:rowOff>
    </xdr:to>
    <xdr:sp macro="" textlink="">
      <xdr:nvSpPr>
        <xdr:cNvPr id="514" name="楕円 513"/>
        <xdr:cNvSpPr/>
      </xdr:nvSpPr>
      <xdr:spPr>
        <a:xfrm>
          <a:off x="22110700" y="99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163339</xdr:rowOff>
    </xdr:from>
    <xdr:ext cx="469744" cy="259045"/>
    <xdr:sp macro="" textlink="">
      <xdr:nvSpPr>
        <xdr:cNvPr id="515" name="【学校施設】&#10;一人当たり面積該当値テキスト"/>
        <xdr:cNvSpPr txBox="1"/>
      </xdr:nvSpPr>
      <xdr:spPr>
        <a:xfrm>
          <a:off x="22199600"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152654</xdr:rowOff>
    </xdr:from>
    <xdr:to>
      <xdr:col>112</xdr:col>
      <xdr:colOff>38100</xdr:colOff>
      <xdr:row>58</xdr:row>
      <xdr:rowOff>82804</xdr:rowOff>
    </xdr:to>
    <xdr:sp macro="" textlink="">
      <xdr:nvSpPr>
        <xdr:cNvPr id="516" name="楕円 515"/>
        <xdr:cNvSpPr/>
      </xdr:nvSpPr>
      <xdr:spPr>
        <a:xfrm>
          <a:off x="21272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19812</xdr:rowOff>
    </xdr:from>
    <xdr:to>
      <xdr:col>116</xdr:col>
      <xdr:colOff>63500</xdr:colOff>
      <xdr:row>58</xdr:row>
      <xdr:rowOff>32004</xdr:rowOff>
    </xdr:to>
    <xdr:cxnSp macro="">
      <xdr:nvCxnSpPr>
        <xdr:cNvPr id="517" name="直線コネクタ 516"/>
        <xdr:cNvCxnSpPr/>
      </xdr:nvCxnSpPr>
      <xdr:spPr>
        <a:xfrm flipV="1">
          <a:off x="21323300" y="996391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163322</xdr:rowOff>
    </xdr:from>
    <xdr:to>
      <xdr:col>107</xdr:col>
      <xdr:colOff>101600</xdr:colOff>
      <xdr:row>58</xdr:row>
      <xdr:rowOff>93472</xdr:rowOff>
    </xdr:to>
    <xdr:sp macro="" textlink="">
      <xdr:nvSpPr>
        <xdr:cNvPr id="518" name="楕円 517"/>
        <xdr:cNvSpPr/>
      </xdr:nvSpPr>
      <xdr:spPr>
        <a:xfrm>
          <a:off x="2038350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32004</xdr:rowOff>
    </xdr:from>
    <xdr:to>
      <xdr:col>111</xdr:col>
      <xdr:colOff>177800</xdr:colOff>
      <xdr:row>58</xdr:row>
      <xdr:rowOff>42672</xdr:rowOff>
    </xdr:to>
    <xdr:cxnSp macro="">
      <xdr:nvCxnSpPr>
        <xdr:cNvPr id="519" name="直線コネクタ 518"/>
        <xdr:cNvCxnSpPr/>
      </xdr:nvCxnSpPr>
      <xdr:spPr>
        <a:xfrm flipV="1">
          <a:off x="20434300" y="99761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99331</xdr:rowOff>
    </xdr:from>
    <xdr:ext cx="469744" cy="259045"/>
    <xdr:sp macro="" textlink="">
      <xdr:nvSpPr>
        <xdr:cNvPr id="522" name="n_1mainValue【学校施設】&#10;一人当たり面積"/>
        <xdr:cNvSpPr txBox="1"/>
      </xdr:nvSpPr>
      <xdr:spPr>
        <a:xfrm>
          <a:off x="210757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109999</xdr:rowOff>
    </xdr:from>
    <xdr:ext cx="469744" cy="259045"/>
    <xdr:sp macro="" textlink="">
      <xdr:nvSpPr>
        <xdr:cNvPr id="523" name="n_2mainValue【学校施設】&#10;一人当たり面積"/>
        <xdr:cNvSpPr txBox="1"/>
      </xdr:nvSpPr>
      <xdr:spPr>
        <a:xfrm>
          <a:off x="20199427" y="97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62" name="楕円 561"/>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563" name="【児童館】&#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564" name="楕円 56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133350</xdr:rowOff>
    </xdr:from>
    <xdr:to>
      <xdr:col>85</xdr:col>
      <xdr:colOff>127000</xdr:colOff>
      <xdr:row>83</xdr:row>
      <xdr:rowOff>15239</xdr:rowOff>
    </xdr:to>
    <xdr:cxnSp macro="">
      <xdr:nvCxnSpPr>
        <xdr:cNvPr id="565" name="直線コネクタ 564"/>
        <xdr:cNvCxnSpPr/>
      </xdr:nvCxnSpPr>
      <xdr:spPr>
        <a:xfrm flipV="1">
          <a:off x="15481300" y="141922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566" name="楕円 565"/>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70486</xdr:rowOff>
    </xdr:to>
    <xdr:cxnSp macro="">
      <xdr:nvCxnSpPr>
        <xdr:cNvPr id="567" name="直線コネクタ 566"/>
        <xdr:cNvCxnSpPr/>
      </xdr:nvCxnSpPr>
      <xdr:spPr>
        <a:xfrm flipV="1">
          <a:off x="14592300" y="14245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570"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571" name="n_2mainValue【児童館】&#10;有形固定資産減価償却率"/>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611" name="楕円 610"/>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612"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613" name="楕円 612"/>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614" name="直線コネクタ 613"/>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615" name="楕円 614"/>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616" name="直線コネクタ 615"/>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619"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620"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659" name="楕円 658"/>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660"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61" name="楕円 660"/>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60961</xdr:rowOff>
    </xdr:to>
    <xdr:cxnSp macro="">
      <xdr:nvCxnSpPr>
        <xdr:cNvPr id="662" name="直線コネクタ 661"/>
        <xdr:cNvCxnSpPr/>
      </xdr:nvCxnSpPr>
      <xdr:spPr>
        <a:xfrm flipV="1">
          <a:off x="15481300" y="17686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663" name="楕円 662"/>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103</xdr:row>
      <xdr:rowOff>60961</xdr:rowOff>
    </xdr:to>
    <xdr:cxnSp macro="">
      <xdr:nvCxnSpPr>
        <xdr:cNvPr id="664" name="直線コネクタ 663"/>
        <xdr:cNvCxnSpPr/>
      </xdr:nvCxnSpPr>
      <xdr:spPr>
        <a:xfrm>
          <a:off x="14592300" y="17720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67"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668" name="n_2mainValue【公民館】&#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06" name="楕円 705"/>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07"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708" name="楕円 707"/>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15239</xdr:rowOff>
    </xdr:to>
    <xdr:cxnSp macro="">
      <xdr:nvCxnSpPr>
        <xdr:cNvPr id="709" name="直線コネクタ 708"/>
        <xdr:cNvCxnSpPr/>
      </xdr:nvCxnSpPr>
      <xdr:spPr>
        <a:xfrm flipV="1">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158750</xdr:rowOff>
    </xdr:from>
    <xdr:to>
      <xdr:col>107</xdr:col>
      <xdr:colOff>101600</xdr:colOff>
      <xdr:row>103</xdr:row>
      <xdr:rowOff>88900</xdr:rowOff>
    </xdr:to>
    <xdr:sp macro="" textlink="">
      <xdr:nvSpPr>
        <xdr:cNvPr id="710" name="楕円 709"/>
        <xdr:cNvSpPr/>
      </xdr:nvSpPr>
      <xdr:spPr>
        <a:xfrm>
          <a:off x="20383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38100</xdr:rowOff>
    </xdr:from>
    <xdr:to>
      <xdr:col>111</xdr:col>
      <xdr:colOff>177800</xdr:colOff>
      <xdr:row>105</xdr:row>
      <xdr:rowOff>15239</xdr:rowOff>
    </xdr:to>
    <xdr:cxnSp macro="">
      <xdr:nvCxnSpPr>
        <xdr:cNvPr id="711" name="直線コネクタ 710"/>
        <xdr:cNvCxnSpPr/>
      </xdr:nvCxnSpPr>
      <xdr:spPr>
        <a:xfrm>
          <a:off x="20434300" y="1769745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1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714" name="n_1mainValue【公民館】&#10;一人当たり面積"/>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105427</xdr:rowOff>
    </xdr:from>
    <xdr:ext cx="469744" cy="259045"/>
    <xdr:sp macro="" textlink="">
      <xdr:nvSpPr>
        <xdr:cNvPr id="715" name="n_2mainValue【公民館】&#10;一人当たり面積"/>
        <xdr:cNvSpPr txBox="1"/>
      </xdr:nvSpPr>
      <xdr:spPr>
        <a:xfrm>
          <a:off x="20199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類似団体と比較して特に有形固定資産減価償却率が高くなっている施設は、公営住宅、認定こども園・幼稚園・保育所、公民館である。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市有施設の半数以上が昭和</a:t>
          </a:r>
          <a:r>
            <a:rPr kumimoji="1" lang="en-US" altLang="ja-JP" sz="1400">
              <a:solidFill>
                <a:schemeClr val="dk1"/>
              </a:solidFill>
              <a:effectLst/>
              <a:latin typeface="+mn-ea"/>
              <a:ea typeface="+mn-ea"/>
              <a:cs typeface="+mn-cs"/>
            </a:rPr>
            <a:t>41</a:t>
          </a:r>
          <a:r>
            <a:rPr kumimoji="1" lang="ja-JP" altLang="ja-JP" sz="1400">
              <a:solidFill>
                <a:schemeClr val="dk1"/>
              </a:solidFill>
              <a:effectLst/>
              <a:latin typeface="+mn-ea"/>
              <a:ea typeface="+mn-ea"/>
              <a:cs typeface="+mn-cs"/>
            </a:rPr>
            <a:t>年度から平成</a:t>
          </a:r>
          <a:r>
            <a:rPr kumimoji="1" lang="en-US" altLang="ja-JP" sz="1400">
              <a:solidFill>
                <a:schemeClr val="dk1"/>
              </a:solidFill>
              <a:effectLst/>
              <a:latin typeface="+mn-ea"/>
              <a:ea typeface="+mn-ea"/>
              <a:cs typeface="+mn-cs"/>
            </a:rPr>
            <a:t>2</a:t>
          </a:r>
          <a:r>
            <a:rPr kumimoji="1" lang="ja-JP" altLang="ja-JP" sz="1400">
              <a:solidFill>
                <a:schemeClr val="dk1"/>
              </a:solidFill>
              <a:effectLst/>
              <a:latin typeface="+mn-ea"/>
              <a:ea typeface="+mn-ea"/>
              <a:cs typeface="+mn-cs"/>
            </a:rPr>
            <a:t>年度にかけて建設されたものであり、特に公営住宅については、昭和</a:t>
          </a:r>
          <a:r>
            <a:rPr kumimoji="1" lang="en-US" altLang="ja-JP" sz="1400">
              <a:solidFill>
                <a:schemeClr val="dk1"/>
              </a:solidFill>
              <a:effectLst/>
              <a:latin typeface="+mn-ea"/>
              <a:ea typeface="+mn-ea"/>
              <a:cs typeface="+mn-cs"/>
            </a:rPr>
            <a:t>40</a:t>
          </a:r>
          <a:r>
            <a:rPr kumimoji="1" lang="ja-JP" altLang="ja-JP" sz="1400">
              <a:solidFill>
                <a:schemeClr val="dk1"/>
              </a:solidFill>
              <a:effectLst/>
              <a:latin typeface="+mn-ea"/>
              <a:ea typeface="+mn-ea"/>
              <a:cs typeface="+mn-cs"/>
            </a:rPr>
            <a:t>年代から</a:t>
          </a:r>
          <a:r>
            <a:rPr kumimoji="1" lang="en-US" altLang="ja-JP" sz="1400">
              <a:solidFill>
                <a:schemeClr val="dk1"/>
              </a:solidFill>
              <a:effectLst/>
              <a:latin typeface="+mn-ea"/>
              <a:ea typeface="+mn-ea"/>
              <a:cs typeface="+mn-cs"/>
            </a:rPr>
            <a:t>50</a:t>
          </a:r>
          <a:r>
            <a:rPr kumimoji="1" lang="ja-JP" altLang="ja-JP" sz="1400">
              <a:solidFill>
                <a:schemeClr val="dk1"/>
              </a:solidFill>
              <a:effectLst/>
              <a:latin typeface="+mn-ea"/>
              <a:ea typeface="+mn-ea"/>
              <a:cs typeface="+mn-cs"/>
            </a:rPr>
            <a:t>年代にかけて建設されたものが多く、有形固定資産減価償却率が高くなっている。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今後は、市有財産（施設）運用管理マスタープランや公営住宅等長寿命化計画に基づき、施設の適切かつ計画的な維持保全と用途廃止を進めていく。</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また、類似団体と比較して、一人当たり面積がほとんどの施設で上回っているが、これは広い市域の中で、適切な行政サービスを行うため、やむを得ない部分でもあるが、市有財産（施設）運用管理マスタープランに基づき適正化に努める。</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79,633
78,405
676.45
41,643,857
38,379,115
2,854,967
24,038,963
33,834,337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1" name="楕円 70"/>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2" name="【図書館】&#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3" name="楕円 72"/>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144780</xdr:rowOff>
    </xdr:to>
    <xdr:cxnSp macro="">
      <xdr:nvCxnSpPr>
        <xdr:cNvPr id="74" name="直線コネクタ 73"/>
        <xdr:cNvCxnSpPr/>
      </xdr:nvCxnSpPr>
      <xdr:spPr>
        <a:xfrm flipV="1">
          <a:off x="3797300" y="6111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5" name="楕円 74"/>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144780</xdr:rowOff>
    </xdr:from>
    <xdr:to>
      <xdr:col>19</xdr:col>
      <xdr:colOff>177800</xdr:colOff>
      <xdr:row>38</xdr:row>
      <xdr:rowOff>136616</xdr:rowOff>
    </xdr:to>
    <xdr:cxnSp macro="">
      <xdr:nvCxnSpPr>
        <xdr:cNvPr id="76" name="直線コネクタ 75"/>
        <xdr:cNvCxnSpPr/>
      </xdr:nvCxnSpPr>
      <xdr:spPr>
        <a:xfrm flipV="1">
          <a:off x="2908300" y="614553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79" name="n_1mainValue【図書館】&#10;有形固定資産減価償却率"/>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0" name="n_2main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8" name="楕円 117"/>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19"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0" name="楕円 119"/>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1" name="直線コネクタ 120"/>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22" name="楕円 121"/>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41</xdr:row>
      <xdr:rowOff>146050</xdr:rowOff>
    </xdr:to>
    <xdr:cxnSp macro="">
      <xdr:nvCxnSpPr>
        <xdr:cNvPr id="123" name="直線コネクタ 122"/>
        <xdr:cNvCxnSpPr/>
      </xdr:nvCxnSpPr>
      <xdr:spPr>
        <a:xfrm flipV="1">
          <a:off x="8750300" y="688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6"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27" name="n_2mainValue【図書館】&#10;一人当たり面積"/>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66" name="楕円 165"/>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67" name="【体育館・プール】&#10;有形固定資産減価償却率該当値テキスト"/>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68" name="楕円 167"/>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108585</xdr:rowOff>
    </xdr:to>
    <xdr:cxnSp macro="">
      <xdr:nvCxnSpPr>
        <xdr:cNvPr id="169" name="直線コネクタ 168"/>
        <xdr:cNvCxnSpPr/>
      </xdr:nvCxnSpPr>
      <xdr:spPr>
        <a:xfrm flipV="1">
          <a:off x="3797300" y="1052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70" name="楕円 169"/>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142875</xdr:rowOff>
    </xdr:to>
    <xdr:cxnSp macro="">
      <xdr:nvCxnSpPr>
        <xdr:cNvPr id="171" name="直線コネクタ 170"/>
        <xdr:cNvCxnSpPr/>
      </xdr:nvCxnSpPr>
      <xdr:spPr>
        <a:xfrm flipV="1">
          <a:off x="2908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74" name="n_1mainValue【体育館・プール】&#10;有形固定資産減価償却率"/>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75"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13" name="楕円 212"/>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165752</xdr:rowOff>
    </xdr:from>
    <xdr:ext cx="469744" cy="259045"/>
    <xdr:sp macro="" textlink="">
      <xdr:nvSpPr>
        <xdr:cNvPr id="214" name="【体育館・プール】&#10;一人当たり面積該当値テキスト"/>
        <xdr:cNvSpPr txBox="1"/>
      </xdr:nvSpPr>
      <xdr:spPr>
        <a:xfrm>
          <a:off x="10515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19685</xdr:rowOff>
    </xdr:from>
    <xdr:to>
      <xdr:col>50</xdr:col>
      <xdr:colOff>165100</xdr:colOff>
      <xdr:row>62</xdr:row>
      <xdr:rowOff>121285</xdr:rowOff>
    </xdr:to>
    <xdr:sp macro="" textlink="">
      <xdr:nvSpPr>
        <xdr:cNvPr id="215" name="楕円 214"/>
        <xdr:cNvSpPr/>
      </xdr:nvSpPr>
      <xdr:spPr>
        <a:xfrm>
          <a:off x="958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70485</xdr:rowOff>
    </xdr:to>
    <xdr:cxnSp macro="">
      <xdr:nvCxnSpPr>
        <xdr:cNvPr id="216" name="直線コネクタ 215"/>
        <xdr:cNvCxnSpPr/>
      </xdr:nvCxnSpPr>
      <xdr:spPr>
        <a:xfrm flipV="1">
          <a:off x="9639300" y="106965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17" name="楕円 216"/>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70485</xdr:rowOff>
    </xdr:from>
    <xdr:to>
      <xdr:col>50</xdr:col>
      <xdr:colOff>114300</xdr:colOff>
      <xdr:row>62</xdr:row>
      <xdr:rowOff>72390</xdr:rowOff>
    </xdr:to>
    <xdr:cxnSp macro="">
      <xdr:nvCxnSpPr>
        <xdr:cNvPr id="218" name="直線コネクタ 217"/>
        <xdr:cNvCxnSpPr/>
      </xdr:nvCxnSpPr>
      <xdr:spPr>
        <a:xfrm flipV="1">
          <a:off x="8750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137812</xdr:rowOff>
    </xdr:from>
    <xdr:ext cx="469744" cy="259045"/>
    <xdr:sp macro="" textlink="">
      <xdr:nvSpPr>
        <xdr:cNvPr id="221" name="n_1main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22"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261" name="楕円 260"/>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262" name="【福祉施設】&#10;有形固定資産減価償却率該当値テキスト"/>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63" name="楕円 262"/>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139064</xdr:rowOff>
    </xdr:to>
    <xdr:cxnSp macro="">
      <xdr:nvCxnSpPr>
        <xdr:cNvPr id="264" name="直線コネクタ 263"/>
        <xdr:cNvCxnSpPr/>
      </xdr:nvCxnSpPr>
      <xdr:spPr>
        <a:xfrm flipV="1">
          <a:off x="3797300" y="139788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65" name="楕円 264"/>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34289</xdr:rowOff>
    </xdr:to>
    <xdr:cxnSp macro="">
      <xdr:nvCxnSpPr>
        <xdr:cNvPr id="266" name="直線コネクタ 265"/>
        <xdr:cNvCxnSpPr/>
      </xdr:nvCxnSpPr>
      <xdr:spPr>
        <a:xfrm flipV="1">
          <a:off x="2908300" y="140265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269" name="n_1mainValue【福祉施設】&#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70" name="n_2main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74168</xdr:rowOff>
    </xdr:from>
    <xdr:to>
      <xdr:col>55</xdr:col>
      <xdr:colOff>50800</xdr:colOff>
      <xdr:row>81</xdr:row>
      <xdr:rowOff>4318</xdr:rowOff>
    </xdr:to>
    <xdr:sp macro="" textlink="">
      <xdr:nvSpPr>
        <xdr:cNvPr id="306" name="楕円 305"/>
        <xdr:cNvSpPr/>
      </xdr:nvSpPr>
      <xdr:spPr>
        <a:xfrm>
          <a:off x="10426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97045</xdr:rowOff>
    </xdr:from>
    <xdr:ext cx="469744" cy="259045"/>
    <xdr:sp macro="" textlink="">
      <xdr:nvSpPr>
        <xdr:cNvPr id="307" name="【福祉施設】&#10;一人当たり面積該当値テキスト"/>
        <xdr:cNvSpPr txBox="1"/>
      </xdr:nvSpPr>
      <xdr:spPr>
        <a:xfrm>
          <a:off x="105156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08" name="楕円 307"/>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124968</xdr:rowOff>
    </xdr:from>
    <xdr:to>
      <xdr:col>55</xdr:col>
      <xdr:colOff>0</xdr:colOff>
      <xdr:row>80</xdr:row>
      <xdr:rowOff>147828</xdr:rowOff>
    </xdr:to>
    <xdr:cxnSp macro="">
      <xdr:nvCxnSpPr>
        <xdr:cNvPr id="309" name="直線コネクタ 308"/>
        <xdr:cNvCxnSpPr/>
      </xdr:nvCxnSpPr>
      <xdr:spPr>
        <a:xfrm flipV="1">
          <a:off x="9639300" y="138409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10" name="楕円 309"/>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152400</xdr:rowOff>
    </xdr:to>
    <xdr:cxnSp macro="">
      <xdr:nvCxnSpPr>
        <xdr:cNvPr id="311" name="直線コネクタ 310"/>
        <xdr:cNvCxnSpPr/>
      </xdr:nvCxnSpPr>
      <xdr:spPr>
        <a:xfrm flipV="1">
          <a:off x="8750300" y="13863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14" name="n_1mainValue【福祉施設】&#10;一人当たり面積"/>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15"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55" name="楕円 354"/>
        <xdr:cNvSpPr/>
      </xdr:nvSpPr>
      <xdr:spPr>
        <a:xfrm>
          <a:off x="4584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108329</xdr:rowOff>
    </xdr:from>
    <xdr:ext cx="405111" cy="259045"/>
    <xdr:sp macro="" textlink="">
      <xdr:nvSpPr>
        <xdr:cNvPr id="356" name="【市民会館】&#10;有形固定資産減価償却率該当値テキスト"/>
        <xdr:cNvSpPr txBox="1"/>
      </xdr:nvSpPr>
      <xdr:spPr>
        <a:xfrm>
          <a:off x="4673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7" name="楕円 356"/>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xdr:rowOff>
    </xdr:from>
    <xdr:to>
      <xdr:col>24</xdr:col>
      <xdr:colOff>63500</xdr:colOff>
      <xdr:row>105</xdr:row>
      <xdr:rowOff>41911</xdr:rowOff>
    </xdr:to>
    <xdr:cxnSp macro="">
      <xdr:nvCxnSpPr>
        <xdr:cNvPr id="358" name="直線コネクタ 357"/>
        <xdr:cNvCxnSpPr/>
      </xdr:nvCxnSpPr>
      <xdr:spPr>
        <a:xfrm flipV="1">
          <a:off x="3797300" y="180115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23768</xdr:rowOff>
    </xdr:from>
    <xdr:to>
      <xdr:col>15</xdr:col>
      <xdr:colOff>101600</xdr:colOff>
      <xdr:row>105</xdr:row>
      <xdr:rowOff>125368</xdr:rowOff>
    </xdr:to>
    <xdr:sp macro="" textlink="">
      <xdr:nvSpPr>
        <xdr:cNvPr id="359" name="楕円 358"/>
        <xdr:cNvSpPr/>
      </xdr:nvSpPr>
      <xdr:spPr>
        <a:xfrm>
          <a:off x="2857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74568</xdr:rowOff>
    </xdr:to>
    <xdr:cxnSp macro="">
      <xdr:nvCxnSpPr>
        <xdr:cNvPr id="360" name="直線コネクタ 359"/>
        <xdr:cNvCxnSpPr/>
      </xdr:nvCxnSpPr>
      <xdr:spPr>
        <a:xfrm flipV="1">
          <a:off x="2908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63"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116495</xdr:rowOff>
    </xdr:from>
    <xdr:ext cx="405111" cy="259045"/>
    <xdr:sp macro="" textlink="">
      <xdr:nvSpPr>
        <xdr:cNvPr id="364" name="n_2mainValue【市民会館】&#10;有形固定資産減価償却率"/>
        <xdr:cNvSpPr txBox="1"/>
      </xdr:nvSpPr>
      <xdr:spPr>
        <a:xfrm>
          <a:off x="2705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170724</xdr:rowOff>
    </xdr:from>
    <xdr:to>
      <xdr:col>55</xdr:col>
      <xdr:colOff>50800</xdr:colOff>
      <xdr:row>106</xdr:row>
      <xdr:rowOff>100874</xdr:rowOff>
    </xdr:to>
    <xdr:sp macro="" textlink="">
      <xdr:nvSpPr>
        <xdr:cNvPr id="404" name="楕円 403"/>
        <xdr:cNvSpPr/>
      </xdr:nvSpPr>
      <xdr:spPr>
        <a:xfrm>
          <a:off x="10426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22151</xdr:rowOff>
    </xdr:from>
    <xdr:ext cx="469744" cy="259045"/>
    <xdr:sp macro="" textlink="">
      <xdr:nvSpPr>
        <xdr:cNvPr id="405" name="【市民会館】&#10;一人当たり面積該当値テキスト"/>
        <xdr:cNvSpPr txBox="1"/>
      </xdr:nvSpPr>
      <xdr:spPr>
        <a:xfrm>
          <a:off x="10515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06" name="楕円 405"/>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50074</xdr:rowOff>
    </xdr:from>
    <xdr:to>
      <xdr:col>55</xdr:col>
      <xdr:colOff>0</xdr:colOff>
      <xdr:row>106</xdr:row>
      <xdr:rowOff>53339</xdr:rowOff>
    </xdr:to>
    <xdr:cxnSp macro="">
      <xdr:nvCxnSpPr>
        <xdr:cNvPr id="407" name="直線コネクタ 406"/>
        <xdr:cNvCxnSpPr/>
      </xdr:nvCxnSpPr>
      <xdr:spPr>
        <a:xfrm flipV="1">
          <a:off x="9639300" y="182237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5806</xdr:rowOff>
    </xdr:from>
    <xdr:to>
      <xdr:col>46</xdr:col>
      <xdr:colOff>38100</xdr:colOff>
      <xdr:row>106</xdr:row>
      <xdr:rowOff>107406</xdr:rowOff>
    </xdr:to>
    <xdr:sp macro="" textlink="">
      <xdr:nvSpPr>
        <xdr:cNvPr id="408" name="楕円 407"/>
        <xdr:cNvSpPr/>
      </xdr:nvSpPr>
      <xdr:spPr>
        <a:xfrm>
          <a:off x="8699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56606</xdr:rowOff>
    </xdr:to>
    <xdr:cxnSp macro="">
      <xdr:nvCxnSpPr>
        <xdr:cNvPr id="409" name="直線コネクタ 408"/>
        <xdr:cNvCxnSpPr/>
      </xdr:nvCxnSpPr>
      <xdr:spPr>
        <a:xfrm flipV="1">
          <a:off x="8750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412"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123933</xdr:rowOff>
    </xdr:from>
    <xdr:ext cx="469744" cy="259045"/>
    <xdr:sp macro="" textlink="">
      <xdr:nvSpPr>
        <xdr:cNvPr id="413" name="n_2mainValue【市民会館】&#10;一人当たり面積"/>
        <xdr:cNvSpPr txBox="1"/>
      </xdr:nvSpPr>
      <xdr:spPr>
        <a:xfrm>
          <a:off x="8515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53" name="楕円 452"/>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147519</xdr:rowOff>
    </xdr:from>
    <xdr:ext cx="405111" cy="259045"/>
    <xdr:sp macro="" textlink="">
      <xdr:nvSpPr>
        <xdr:cNvPr id="454" name="【一般廃棄物処理施設】&#10;有形固定資産減価償却率該当値テキスト"/>
        <xdr:cNvSpPr txBox="1"/>
      </xdr:nvSpPr>
      <xdr:spPr>
        <a:xfrm>
          <a:off x="16357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55" name="楕円 454"/>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50074</xdr:rowOff>
    </xdr:to>
    <xdr:cxnSp macro="">
      <xdr:nvCxnSpPr>
        <xdr:cNvPr id="456" name="直線コネクタ 455"/>
        <xdr:cNvCxnSpPr/>
      </xdr:nvCxnSpPr>
      <xdr:spPr>
        <a:xfrm flipV="1">
          <a:off x="15481300" y="63920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57" name="楕円 456"/>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50074</xdr:rowOff>
    </xdr:to>
    <xdr:cxnSp macro="">
      <xdr:nvCxnSpPr>
        <xdr:cNvPr id="458" name="直線コネクタ 457"/>
        <xdr:cNvCxnSpPr/>
      </xdr:nvCxnSpPr>
      <xdr:spPr>
        <a:xfrm>
          <a:off x="14592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461" name="n_1mainValue【一般廃棄物処理施設】&#10;有形固定資産減価償却率"/>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462" name="n_2mainValue【一般廃棄物処理施設】&#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113484</xdr:rowOff>
    </xdr:from>
    <xdr:to>
      <xdr:col>116</xdr:col>
      <xdr:colOff>114300</xdr:colOff>
      <xdr:row>39</xdr:row>
      <xdr:rowOff>43634</xdr:rowOff>
    </xdr:to>
    <xdr:sp macro="" textlink="">
      <xdr:nvSpPr>
        <xdr:cNvPr id="498" name="楕円 497"/>
        <xdr:cNvSpPr/>
      </xdr:nvSpPr>
      <xdr:spPr>
        <a:xfrm>
          <a:off x="22110700" y="66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136361</xdr:rowOff>
    </xdr:from>
    <xdr:ext cx="599010" cy="259045"/>
    <xdr:sp macro="" textlink="">
      <xdr:nvSpPr>
        <xdr:cNvPr id="499" name="【一般廃棄物処理施設】&#10;一人当たり有形固定資産（償却資産）額該当値テキスト"/>
        <xdr:cNvSpPr txBox="1"/>
      </xdr:nvSpPr>
      <xdr:spPr>
        <a:xfrm>
          <a:off x="22199600" y="648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129660</xdr:rowOff>
    </xdr:from>
    <xdr:to>
      <xdr:col>112</xdr:col>
      <xdr:colOff>38100</xdr:colOff>
      <xdr:row>39</xdr:row>
      <xdr:rowOff>59810</xdr:rowOff>
    </xdr:to>
    <xdr:sp macro="" textlink="">
      <xdr:nvSpPr>
        <xdr:cNvPr id="500" name="楕円 499"/>
        <xdr:cNvSpPr/>
      </xdr:nvSpPr>
      <xdr:spPr>
        <a:xfrm>
          <a:off x="21272500" y="66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164284</xdr:rowOff>
    </xdr:from>
    <xdr:to>
      <xdr:col>116</xdr:col>
      <xdr:colOff>63500</xdr:colOff>
      <xdr:row>39</xdr:row>
      <xdr:rowOff>9010</xdr:rowOff>
    </xdr:to>
    <xdr:cxnSp macro="">
      <xdr:nvCxnSpPr>
        <xdr:cNvPr id="501" name="直線コネクタ 500"/>
        <xdr:cNvCxnSpPr/>
      </xdr:nvCxnSpPr>
      <xdr:spPr>
        <a:xfrm flipV="1">
          <a:off x="21323300" y="6679384"/>
          <a:ext cx="8382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146188</xdr:rowOff>
    </xdr:from>
    <xdr:to>
      <xdr:col>107</xdr:col>
      <xdr:colOff>101600</xdr:colOff>
      <xdr:row>39</xdr:row>
      <xdr:rowOff>76338</xdr:rowOff>
    </xdr:to>
    <xdr:sp macro="" textlink="">
      <xdr:nvSpPr>
        <xdr:cNvPr id="502" name="楕円 501"/>
        <xdr:cNvSpPr/>
      </xdr:nvSpPr>
      <xdr:spPr>
        <a:xfrm>
          <a:off x="20383500" y="66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9010</xdr:rowOff>
    </xdr:from>
    <xdr:to>
      <xdr:col>111</xdr:col>
      <xdr:colOff>177800</xdr:colOff>
      <xdr:row>39</xdr:row>
      <xdr:rowOff>25538</xdr:rowOff>
    </xdr:to>
    <xdr:cxnSp macro="">
      <xdr:nvCxnSpPr>
        <xdr:cNvPr id="503" name="直線コネクタ 502"/>
        <xdr:cNvCxnSpPr/>
      </xdr:nvCxnSpPr>
      <xdr:spPr>
        <a:xfrm flipV="1">
          <a:off x="20434300" y="6695560"/>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76337</xdr:rowOff>
    </xdr:from>
    <xdr:ext cx="599010" cy="259045"/>
    <xdr:sp macro="" textlink="">
      <xdr:nvSpPr>
        <xdr:cNvPr id="506" name="n_1mainValue【一般廃棄物処理施設】&#10;一人当たり有形固定資産（償却資産）額"/>
        <xdr:cNvSpPr txBox="1"/>
      </xdr:nvSpPr>
      <xdr:spPr>
        <a:xfrm>
          <a:off x="21011095" y="64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92865</xdr:rowOff>
    </xdr:from>
    <xdr:ext cx="534377" cy="259045"/>
    <xdr:sp macro="" textlink="">
      <xdr:nvSpPr>
        <xdr:cNvPr id="507" name="n_2mainValue【一般廃棄物処理施設】&#10;一人当たり有形固定資産（償却資産）額"/>
        <xdr:cNvSpPr txBox="1"/>
      </xdr:nvSpPr>
      <xdr:spPr>
        <a:xfrm>
          <a:off x="20167111" y="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547" name="楕円 546"/>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548" name="【保健センター・保健所】&#10;有形固定資産減価償却率該当値テキスト"/>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9" name="楕円 548"/>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115933</xdr:rowOff>
    </xdr:to>
    <xdr:cxnSp macro="">
      <xdr:nvCxnSpPr>
        <xdr:cNvPr id="550" name="直線コネクタ 549"/>
        <xdr:cNvCxnSpPr/>
      </xdr:nvCxnSpPr>
      <xdr:spPr>
        <a:xfrm flipV="1">
          <a:off x="15481300" y="105400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1" name="楕円 550"/>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143691</xdr:rowOff>
    </xdr:to>
    <xdr:cxnSp macro="">
      <xdr:nvCxnSpPr>
        <xdr:cNvPr id="552" name="直線コネクタ 551"/>
        <xdr:cNvCxnSpPr/>
      </xdr:nvCxnSpPr>
      <xdr:spPr>
        <a:xfrm flipV="1">
          <a:off x="14592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55" name="n_1mainValue【保健センター・保健所】&#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56" name="n_2mainValue【保健センター・保健所】&#10;有形固定資産減価償却率"/>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594" name="楕円 593"/>
        <xdr:cNvSpPr/>
      </xdr:nvSpPr>
      <xdr:spPr>
        <a:xfrm>
          <a:off x="22110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595" name="【保健センター・保健所】&#10;一人当たり面積該当値テキスト"/>
        <xdr:cNvSpPr txBox="1"/>
      </xdr:nvSpPr>
      <xdr:spPr>
        <a:xfrm>
          <a:off x="221996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596" name="楕円 595"/>
        <xdr:cNvSpPr/>
      </xdr:nvSpPr>
      <xdr:spPr>
        <a:xfrm>
          <a:off x="21272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139700</xdr:rowOff>
    </xdr:from>
    <xdr:to>
      <xdr:col>116</xdr:col>
      <xdr:colOff>63500</xdr:colOff>
      <xdr:row>60</xdr:row>
      <xdr:rowOff>139700</xdr:rowOff>
    </xdr:to>
    <xdr:cxnSp macro="">
      <xdr:nvCxnSpPr>
        <xdr:cNvPr id="597" name="直線コネクタ 596"/>
        <xdr:cNvCxnSpPr/>
      </xdr:nvCxnSpPr>
      <xdr:spPr>
        <a:xfrm>
          <a:off x="21323300" y="1042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598" name="楕円 597"/>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139700</xdr:rowOff>
    </xdr:from>
    <xdr:to>
      <xdr:col>111</xdr:col>
      <xdr:colOff>177800</xdr:colOff>
      <xdr:row>60</xdr:row>
      <xdr:rowOff>139700</xdr:rowOff>
    </xdr:to>
    <xdr:cxnSp macro="">
      <xdr:nvCxnSpPr>
        <xdr:cNvPr id="599" name="直線コネクタ 598"/>
        <xdr:cNvCxnSpPr/>
      </xdr:nvCxnSpPr>
      <xdr:spPr>
        <a:xfrm>
          <a:off x="20434300" y="1042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602" name="n_1mainValue【保健センター・保健所】&#10;一人当たり面積"/>
        <xdr:cNvSpPr txBox="1"/>
      </xdr:nvSpPr>
      <xdr:spPr>
        <a:xfrm>
          <a:off x="210757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35577</xdr:rowOff>
    </xdr:from>
    <xdr:ext cx="469744" cy="259045"/>
    <xdr:sp macro="" textlink="">
      <xdr:nvSpPr>
        <xdr:cNvPr id="603" name="n_2mainValue【保健センター・保健所】&#10;一人当たり面積"/>
        <xdr:cNvSpPr txBox="1"/>
      </xdr:nvSpPr>
      <xdr:spPr>
        <a:xfrm>
          <a:off x="20199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642" name="楕円 641"/>
        <xdr:cNvSpPr/>
      </xdr:nvSpPr>
      <xdr:spPr>
        <a:xfrm>
          <a:off x="16268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643" name="【消防施設】&#10;有形固定資産減価償却率該当値テキスト"/>
        <xdr:cNvSpPr txBox="1"/>
      </xdr:nvSpPr>
      <xdr:spPr>
        <a:xfrm>
          <a:off x="16357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644" name="楕円 643"/>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45720</xdr:rowOff>
    </xdr:from>
    <xdr:to>
      <xdr:col>85</xdr:col>
      <xdr:colOff>127000</xdr:colOff>
      <xdr:row>80</xdr:row>
      <xdr:rowOff>74295</xdr:rowOff>
    </xdr:to>
    <xdr:cxnSp macro="">
      <xdr:nvCxnSpPr>
        <xdr:cNvPr id="645" name="直線コネクタ 644"/>
        <xdr:cNvCxnSpPr/>
      </xdr:nvCxnSpPr>
      <xdr:spPr>
        <a:xfrm flipV="1">
          <a:off x="15481300" y="13761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46" name="楕円 645"/>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99061</xdr:rowOff>
    </xdr:to>
    <xdr:cxnSp macro="">
      <xdr:nvCxnSpPr>
        <xdr:cNvPr id="647" name="直線コネクタ 646"/>
        <xdr:cNvCxnSpPr/>
      </xdr:nvCxnSpPr>
      <xdr:spPr>
        <a:xfrm flipV="1">
          <a:off x="14592300" y="137902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650"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51" name="n_2mainValue【消防施設】&#10;有形固定資産減価償却率"/>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687" name="楕円 686"/>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688" name="【消防施設】&#10;一人当たり面積該当値テキスト"/>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689" name="楕円 688"/>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690" name="直線コネクタ 689"/>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691" name="楕円 690"/>
        <xdr:cNvSpPr/>
      </xdr:nvSpPr>
      <xdr:spPr>
        <a:xfrm>
          <a:off x="20383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122682</xdr:rowOff>
    </xdr:to>
    <xdr:cxnSp macro="">
      <xdr:nvCxnSpPr>
        <xdr:cNvPr id="692" name="直線コネクタ 691"/>
        <xdr:cNvCxnSpPr/>
      </xdr:nvCxnSpPr>
      <xdr:spPr>
        <a:xfrm flipV="1">
          <a:off x="20434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695"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696" name="n_2mainValue【消防施設】&#10;一人当たり面積"/>
        <xdr:cNvSpPr txBox="1"/>
      </xdr:nvSpPr>
      <xdr:spPr>
        <a:xfrm>
          <a:off x="20199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36" name="楕円 735"/>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15257</xdr:rowOff>
    </xdr:from>
    <xdr:ext cx="405111" cy="259045"/>
    <xdr:sp macro="" textlink="">
      <xdr:nvSpPr>
        <xdr:cNvPr id="737" name="【庁舎】&#10;有形固定資産減価償却率該当値テキスト"/>
        <xdr:cNvSpPr txBox="1"/>
      </xdr:nvSpPr>
      <xdr:spPr>
        <a:xfrm>
          <a:off x="163576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738" name="楕円 737"/>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103</xdr:row>
      <xdr:rowOff>87630</xdr:rowOff>
    </xdr:to>
    <xdr:cxnSp macro="">
      <xdr:nvCxnSpPr>
        <xdr:cNvPr id="739" name="直線コネクタ 738"/>
        <xdr:cNvCxnSpPr/>
      </xdr:nvCxnSpPr>
      <xdr:spPr>
        <a:xfrm>
          <a:off x="15481300" y="1749878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740" name="楕円 739"/>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32113</xdr:rowOff>
    </xdr:to>
    <xdr:cxnSp macro="">
      <xdr:nvCxnSpPr>
        <xdr:cNvPr id="741" name="直線コネクタ 740"/>
        <xdr:cNvCxnSpPr/>
      </xdr:nvCxnSpPr>
      <xdr:spPr>
        <a:xfrm flipV="1">
          <a:off x="14592300" y="174987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44" name="n_1mainValue【庁舎】&#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745" name="n_2mainValue【庁舎】&#10;有形固定資産減価償却率"/>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786" name="楕円 785"/>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787" name="【庁舎】&#10;一人当たり面積該当値テキスト"/>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88" name="楕円 787"/>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28848</xdr:rowOff>
    </xdr:to>
    <xdr:cxnSp macro="">
      <xdr:nvCxnSpPr>
        <xdr:cNvPr id="789" name="直線コネクタ 788"/>
        <xdr:cNvCxnSpPr/>
      </xdr:nvCxnSpPr>
      <xdr:spPr>
        <a:xfrm flipV="1">
          <a:off x="21323300" y="183674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90" name="楕円 789"/>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791" name="直線コネクタ 790"/>
        <xdr:cNvCxnSpPr/>
      </xdr:nvCxnSpPr>
      <xdr:spPr>
        <a:xfrm flipV="1">
          <a:off x="20434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96175</xdr:rowOff>
    </xdr:from>
    <xdr:ext cx="469744" cy="259045"/>
    <xdr:sp macro="" textlink="">
      <xdr:nvSpPr>
        <xdr:cNvPr id="794" name="n_1mainValue【庁舎】&#10;一人当たり面積"/>
        <xdr:cNvSpPr txBox="1"/>
      </xdr:nvSpPr>
      <xdr:spPr>
        <a:xfrm>
          <a:off x="210757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95"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類似団体と比較して特に有形固定資産減価償却率が高くなっている施設は、消防施設である。</a:t>
          </a:r>
          <a:endParaRPr lang="ja-JP" altLang="ja-JP" sz="1400">
            <a:effectLst/>
          </a:endParaRPr>
        </a:p>
        <a:p>
          <a:r>
            <a:rPr kumimoji="1" lang="ja-JP" altLang="ja-JP" sz="1400">
              <a:solidFill>
                <a:schemeClr val="dk1"/>
              </a:solidFill>
              <a:effectLst/>
              <a:latin typeface="+mn-lt"/>
              <a:ea typeface="+mn-ea"/>
              <a:cs typeface="+mn-cs"/>
            </a:rPr>
            <a:t>　特に消防施設については、一人当たりのストック量も類似団体内平均を大きく上回っているが、平成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年に</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市町村が合併して現在の市域になったことによるものと推測される。</a:t>
          </a:r>
          <a:endParaRPr lang="ja-JP" altLang="ja-JP" sz="1400">
            <a:effectLst/>
          </a:endParaRPr>
        </a:p>
        <a:p>
          <a:r>
            <a:rPr kumimoji="1" lang="ja-JP" altLang="en-US" sz="1400">
              <a:solidFill>
                <a:schemeClr val="dk1"/>
              </a:solidFill>
              <a:effectLst/>
              <a:latin typeface="+mn-lt"/>
              <a:ea typeface="+mn-ea"/>
              <a:cs typeface="+mn-cs"/>
            </a:rPr>
            <a:t>　庁舎については耐震改修を行ったことにより、有形固定資産減価償却率は平成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年度と比較して減少する結果となった。</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今後は、市有財産（施設）運用管理マスタープランに基づき、他用途施設との複合化による利便性と施設機能の向上、地域内での統廃合による効率的な施設配置を進めていく。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067_&#20013;&#27941;&#2402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33.5</v>
          </cell>
          <cell r="CN51">
            <v>22.7</v>
          </cell>
          <cell r="CV51">
            <v>12.9</v>
          </cell>
        </row>
        <row r="53">
          <cell r="CF53">
            <v>50.5</v>
          </cell>
          <cell r="CN53">
            <v>52.4</v>
          </cell>
          <cell r="CV53">
            <v>54.3</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cell r="BP73">
            <v>59.6</v>
          </cell>
          <cell r="BX73">
            <v>46.2</v>
          </cell>
          <cell r="CF73">
            <v>33.5</v>
          </cell>
          <cell r="CN73">
            <v>22.7</v>
          </cell>
          <cell r="CV73">
            <v>12.9</v>
          </cell>
        </row>
        <row r="75">
          <cell r="BP75">
            <v>11.3</v>
          </cell>
          <cell r="BX75">
            <v>10</v>
          </cell>
          <cell r="CF75">
            <v>9.4</v>
          </cell>
          <cell r="CN75">
            <v>9.9</v>
          </cell>
          <cell r="CV75">
            <v>10.5</v>
          </cell>
        </row>
        <row r="77">
          <cell r="AN77" t="str">
            <v>類似団体内平均値</v>
          </cell>
          <cell r="BP77">
            <v>41.3</v>
          </cell>
          <cell r="BX77">
            <v>33</v>
          </cell>
          <cell r="CF77">
            <v>37.299999999999997</v>
          </cell>
          <cell r="CN77">
            <v>33.1</v>
          </cell>
          <cell r="CV77">
            <v>31.3</v>
          </cell>
        </row>
        <row r="79">
          <cell r="BP79">
            <v>9.6</v>
          </cell>
          <cell r="BX79">
            <v>8.5</v>
          </cell>
          <cell r="CF79">
            <v>7.8</v>
          </cell>
          <cell r="CN79">
            <v>7.5</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41643857</v>
      </c>
      <c r="BO4" s="372"/>
      <c r="BP4" s="372"/>
      <c r="BQ4" s="372"/>
      <c r="BR4" s="372"/>
      <c r="BS4" s="372"/>
      <c r="BT4" s="372"/>
      <c r="BU4" s="373"/>
      <c r="BV4" s="371">
        <v>40723398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11.9</v>
      </c>
      <c r="CU4" s="378"/>
      <c r="CV4" s="378"/>
      <c r="CW4" s="378"/>
      <c r="CX4" s="378"/>
      <c r="CY4" s="378"/>
      <c r="CZ4" s="378"/>
      <c r="DA4" s="379"/>
      <c r="DB4" s="377">
        <v>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38379115</v>
      </c>
      <c r="BO5" s="409"/>
      <c r="BP5" s="409"/>
      <c r="BQ5" s="409"/>
      <c r="BR5" s="409"/>
      <c r="BS5" s="409"/>
      <c r="BT5" s="409"/>
      <c r="BU5" s="410"/>
      <c r="BV5" s="408">
        <v>38017277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93.2</v>
      </c>
      <c r="CU5" s="406"/>
      <c r="CV5" s="406"/>
      <c r="CW5" s="406"/>
      <c r="CX5" s="406"/>
      <c r="CY5" s="406"/>
      <c r="CZ5" s="406"/>
      <c r="DA5" s="407"/>
      <c r="DB5" s="405">
        <v>89.6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3264742</v>
      </c>
      <c r="BO6" s="409"/>
      <c r="BP6" s="409"/>
      <c r="BQ6" s="409"/>
      <c r="BR6" s="409"/>
      <c r="BS6" s="409"/>
      <c r="BT6" s="409"/>
      <c r="BU6" s="410"/>
      <c r="BV6" s="408">
        <v>2706121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v>
      </c>
      <c r="CU6" s="446"/>
      <c r="CV6" s="446"/>
      <c r="CW6" s="446"/>
      <c r="CX6" s="446"/>
      <c r="CY6" s="446"/>
      <c r="CZ6" s="446"/>
      <c r="DA6" s="447"/>
      <c r="DB6" s="445">
        <v>94.3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409775</v>
      </c>
      <c r="BO7" s="409"/>
      <c r="BP7" s="409"/>
      <c r="BQ7" s="409"/>
      <c r="BR7" s="409"/>
      <c r="BS7" s="409"/>
      <c r="BT7" s="409"/>
      <c r="BU7" s="410"/>
      <c r="BV7" s="408">
        <v>502497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24038963</v>
      </c>
      <c r="CU7" s="409"/>
      <c r="CV7" s="409"/>
      <c r="CW7" s="409"/>
      <c r="CX7" s="409"/>
      <c r="CY7" s="409"/>
      <c r="CZ7" s="409"/>
      <c r="DA7" s="410"/>
      <c r="DB7" s="408">
        <v>24532268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2854967</v>
      </c>
      <c r="BO8" s="409"/>
      <c r="BP8" s="409"/>
      <c r="BQ8" s="409"/>
      <c r="BR8" s="409"/>
      <c r="BS8" s="409"/>
      <c r="BT8" s="409"/>
      <c r="BU8" s="410"/>
      <c r="BV8" s="408">
        <v>2203624</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0.49</v>
      </c>
      <c r="CU8" s="449"/>
      <c r="CV8" s="449"/>
      <c r="CW8" s="449"/>
      <c r="CX8" s="449"/>
      <c r="CY8" s="449"/>
      <c r="CZ8" s="449"/>
      <c r="DA8" s="450"/>
      <c r="DB8" s="448">
        <v>0.49</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78883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651343</v>
      </c>
      <c r="BO9" s="409"/>
      <c r="BP9" s="409"/>
      <c r="BQ9" s="409"/>
      <c r="BR9" s="409"/>
      <c r="BS9" s="409"/>
      <c r="BT9" s="409"/>
      <c r="BU9" s="410"/>
      <c r="BV9" s="408">
        <v>-620716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13.8</v>
      </c>
      <c r="CU9" s="406"/>
      <c r="CV9" s="406"/>
      <c r="CW9" s="406"/>
      <c r="CX9" s="406"/>
      <c r="CY9" s="406"/>
      <c r="CZ9" s="406"/>
      <c r="DA9" s="407"/>
      <c r="DB9" s="405">
        <v>14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80910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4968</v>
      </c>
      <c r="BO10" s="409"/>
      <c r="BP10" s="409"/>
      <c r="BQ10" s="409"/>
      <c r="BR10" s="409"/>
      <c r="BS10" s="409"/>
      <c r="BT10" s="409"/>
      <c r="BU10" s="410"/>
      <c r="BV10" s="408">
        <v>8164</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79633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2400000</v>
      </c>
      <c r="BO12" s="409"/>
      <c r="BP12" s="409"/>
      <c r="BQ12" s="409"/>
      <c r="BR12" s="409"/>
      <c r="BS12" s="409"/>
      <c r="BT12" s="409"/>
      <c r="BU12" s="410"/>
      <c r="BV12" s="408">
        <v>2400000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78405</v>
      </c>
      <c r="S13" s="490"/>
      <c r="T13" s="490"/>
      <c r="U13" s="490"/>
      <c r="V13" s="491"/>
      <c r="W13" s="424" t="s">
        <v>133</v>
      </c>
      <c r="X13" s="425"/>
      <c r="Y13" s="425"/>
      <c r="Z13" s="425"/>
      <c r="AA13" s="425"/>
      <c r="AB13" s="415"/>
      <c r="AC13" s="459">
        <v>2153</v>
      </c>
      <c r="AD13" s="460"/>
      <c r="AE13" s="460"/>
      <c r="AF13" s="460"/>
      <c r="AG13" s="499"/>
      <c r="AH13" s="459">
        <v>1948</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-1743689</v>
      </c>
      <c r="BO13" s="409"/>
      <c r="BP13" s="409"/>
      <c r="BQ13" s="409"/>
      <c r="BR13" s="409"/>
      <c r="BS13" s="409"/>
      <c r="BT13" s="409"/>
      <c r="BU13" s="410"/>
      <c r="BV13" s="408">
        <v>-3012552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10.5</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80295</v>
      </c>
      <c r="S14" s="490"/>
      <c r="T14" s="490"/>
      <c r="U14" s="490"/>
      <c r="V14" s="491"/>
      <c r="W14" s="398"/>
      <c r="X14" s="399"/>
      <c r="Y14" s="399"/>
      <c r="Z14" s="399"/>
      <c r="AA14" s="399"/>
      <c r="AB14" s="388"/>
      <c r="AC14" s="492">
        <v>5.5</v>
      </c>
      <c r="AD14" s="493"/>
      <c r="AE14" s="493"/>
      <c r="AF14" s="493"/>
      <c r="AG14" s="494"/>
      <c r="AH14" s="492">
        <v>5.2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12.9</v>
      </c>
      <c r="CU14" s="504"/>
      <c r="CV14" s="504"/>
      <c r="CW14" s="504"/>
      <c r="CX14" s="504"/>
      <c r="CY14" s="504"/>
      <c r="CZ14" s="504"/>
      <c r="DA14" s="505"/>
      <c r="DB14" s="503">
        <v>22.7</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79197</v>
      </c>
      <c r="S15" s="490"/>
      <c r="T15" s="490"/>
      <c r="U15" s="490"/>
      <c r="V15" s="491"/>
      <c r="W15" s="424" t="s">
        <v>139</v>
      </c>
      <c r="X15" s="425"/>
      <c r="Y15" s="425"/>
      <c r="Z15" s="425"/>
      <c r="AA15" s="425"/>
      <c r="AB15" s="415"/>
      <c r="AC15" s="459">
        <v>15860</v>
      </c>
      <c r="AD15" s="460"/>
      <c r="AE15" s="460"/>
      <c r="AF15" s="460"/>
      <c r="AG15" s="499"/>
      <c r="AH15" s="459">
        <v>15347</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9533008</v>
      </c>
      <c r="BO15" s="372"/>
      <c r="BP15" s="372"/>
      <c r="BQ15" s="372"/>
      <c r="BR15" s="372"/>
      <c r="BS15" s="372"/>
      <c r="BT15" s="372"/>
      <c r="BU15" s="373"/>
      <c r="BV15" s="371">
        <v>9395059</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40.799999999999997</v>
      </c>
      <c r="AD16" s="493"/>
      <c r="AE16" s="493"/>
      <c r="AF16" s="493"/>
      <c r="AG16" s="494"/>
      <c r="AH16" s="492">
        <v>40.9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19243002</v>
      </c>
      <c r="BO16" s="409"/>
      <c r="BP16" s="409"/>
      <c r="BQ16" s="409"/>
      <c r="BR16" s="409"/>
      <c r="BS16" s="409"/>
      <c r="BT16" s="409"/>
      <c r="BU16" s="410"/>
      <c r="BV16" s="408">
        <v>19271602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20873</v>
      </c>
      <c r="AD17" s="460"/>
      <c r="AE17" s="460"/>
      <c r="AF17" s="460"/>
      <c r="AG17" s="499"/>
      <c r="AH17" s="459">
        <v>20210</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12092841</v>
      </c>
      <c r="BO17" s="409"/>
      <c r="BP17" s="409"/>
      <c r="BQ17" s="409"/>
      <c r="BR17" s="409"/>
      <c r="BS17" s="409"/>
      <c r="BT17" s="409"/>
      <c r="BU17" s="410"/>
      <c r="BV17" s="408">
        <v>11904984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676.45</v>
      </c>
      <c r="M18" s="521"/>
      <c r="N18" s="521"/>
      <c r="O18" s="521"/>
      <c r="P18" s="521"/>
      <c r="Q18" s="521"/>
      <c r="R18" s="522"/>
      <c r="S18" s="522"/>
      <c r="T18" s="522"/>
      <c r="U18" s="522"/>
      <c r="V18" s="523"/>
      <c r="W18" s="426"/>
      <c r="X18" s="427"/>
      <c r="Y18" s="427"/>
      <c r="Z18" s="427"/>
      <c r="AA18" s="427"/>
      <c r="AB18" s="418"/>
      <c r="AC18" s="524">
        <v>53.7</v>
      </c>
      <c r="AD18" s="525"/>
      <c r="AE18" s="525"/>
      <c r="AF18" s="525"/>
      <c r="AG18" s="526"/>
      <c r="AH18" s="524">
        <v>53.9</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22991033</v>
      </c>
      <c r="BO18" s="409"/>
      <c r="BP18" s="409"/>
      <c r="BQ18" s="409"/>
      <c r="BR18" s="409"/>
      <c r="BS18" s="409"/>
      <c r="BT18" s="409"/>
      <c r="BU18" s="410"/>
      <c r="BV18" s="408">
        <v>22350666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117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30656565</v>
      </c>
      <c r="BO19" s="409"/>
      <c r="BP19" s="409"/>
      <c r="BQ19" s="409"/>
      <c r="BR19" s="409"/>
      <c r="BS19" s="409"/>
      <c r="BT19" s="409"/>
      <c r="BU19" s="410"/>
      <c r="BV19" s="408">
        <v>30812687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28438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33834337</v>
      </c>
      <c r="BO23" s="409"/>
      <c r="BP23" s="409"/>
      <c r="BQ23" s="409"/>
      <c r="BR23" s="409"/>
      <c r="BS23" s="409"/>
      <c r="BT23" s="409"/>
      <c r="BU23" s="410"/>
      <c r="BV23" s="408">
        <v>35110172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9030</v>
      </c>
      <c r="R24" s="460"/>
      <c r="S24" s="460"/>
      <c r="T24" s="460"/>
      <c r="U24" s="460"/>
      <c r="V24" s="499"/>
      <c r="W24" s="558"/>
      <c r="X24" s="546"/>
      <c r="Y24" s="547"/>
      <c r="Z24" s="458" t="s">
        <v>163</v>
      </c>
      <c r="AA24" s="438"/>
      <c r="AB24" s="438"/>
      <c r="AC24" s="438"/>
      <c r="AD24" s="438"/>
      <c r="AE24" s="438"/>
      <c r="AF24" s="438"/>
      <c r="AG24" s="439"/>
      <c r="AH24" s="459">
        <v>724</v>
      </c>
      <c r="AI24" s="460"/>
      <c r="AJ24" s="460"/>
      <c r="AK24" s="460"/>
      <c r="AL24" s="499"/>
      <c r="AM24" s="459">
        <v>2272636</v>
      </c>
      <c r="AN24" s="460"/>
      <c r="AO24" s="460"/>
      <c r="AP24" s="460"/>
      <c r="AQ24" s="460"/>
      <c r="AR24" s="499"/>
      <c r="AS24" s="459">
        <v>3139</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20412865</v>
      </c>
      <c r="BO24" s="409"/>
      <c r="BP24" s="409"/>
      <c r="BQ24" s="409"/>
      <c r="BR24" s="409"/>
      <c r="BS24" s="409"/>
      <c r="BT24" s="409"/>
      <c r="BU24" s="410"/>
      <c r="BV24" s="408">
        <v>21755639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7840</v>
      </c>
      <c r="R25" s="460"/>
      <c r="S25" s="460"/>
      <c r="T25" s="460"/>
      <c r="U25" s="460"/>
      <c r="V25" s="499"/>
      <c r="W25" s="558"/>
      <c r="X25" s="546"/>
      <c r="Y25" s="547"/>
      <c r="Z25" s="458" t="s">
        <v>166</v>
      </c>
      <c r="AA25" s="438"/>
      <c r="AB25" s="438"/>
      <c r="AC25" s="438"/>
      <c r="AD25" s="438"/>
      <c r="AE25" s="438"/>
      <c r="AF25" s="438"/>
      <c r="AG25" s="439"/>
      <c r="AH25" s="459">
        <v>115</v>
      </c>
      <c r="AI25" s="460"/>
      <c r="AJ25" s="460"/>
      <c r="AK25" s="460"/>
      <c r="AL25" s="499"/>
      <c r="AM25" s="459">
        <v>343620</v>
      </c>
      <c r="AN25" s="460"/>
      <c r="AO25" s="460"/>
      <c r="AP25" s="460"/>
      <c r="AQ25" s="460"/>
      <c r="AR25" s="499"/>
      <c r="AS25" s="459">
        <v>2988</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2679964</v>
      </c>
      <c r="BO25" s="372"/>
      <c r="BP25" s="372"/>
      <c r="BQ25" s="372"/>
      <c r="BR25" s="372"/>
      <c r="BS25" s="372"/>
      <c r="BT25" s="372"/>
      <c r="BU25" s="373"/>
      <c r="BV25" s="371">
        <v>1815581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6580</v>
      </c>
      <c r="R26" s="460"/>
      <c r="S26" s="460"/>
      <c r="T26" s="460"/>
      <c r="U26" s="460"/>
      <c r="V26" s="499"/>
      <c r="W26" s="558"/>
      <c r="X26" s="546"/>
      <c r="Y26" s="547"/>
      <c r="Z26" s="458" t="s">
        <v>169</v>
      </c>
      <c r="AA26" s="568"/>
      <c r="AB26" s="568"/>
      <c r="AC26" s="568"/>
      <c r="AD26" s="568"/>
      <c r="AE26" s="568"/>
      <c r="AF26" s="568"/>
      <c r="AG26" s="569"/>
      <c r="AH26" s="459">
        <v>34</v>
      </c>
      <c r="AI26" s="460"/>
      <c r="AJ26" s="460"/>
      <c r="AK26" s="460"/>
      <c r="AL26" s="499"/>
      <c r="AM26" s="459">
        <v>99450</v>
      </c>
      <c r="AN26" s="460"/>
      <c r="AO26" s="460"/>
      <c r="AP26" s="460"/>
      <c r="AQ26" s="460"/>
      <c r="AR26" s="499"/>
      <c r="AS26" s="459">
        <v>2925</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4410</v>
      </c>
      <c r="R27" s="460"/>
      <c r="S27" s="460"/>
      <c r="T27" s="460"/>
      <c r="U27" s="460"/>
      <c r="V27" s="499"/>
      <c r="W27" s="558"/>
      <c r="X27" s="546"/>
      <c r="Y27" s="547"/>
      <c r="Z27" s="458" t="s">
        <v>174</v>
      </c>
      <c r="AA27" s="438"/>
      <c r="AB27" s="438"/>
      <c r="AC27" s="438"/>
      <c r="AD27" s="438"/>
      <c r="AE27" s="438"/>
      <c r="AF27" s="438"/>
      <c r="AG27" s="439"/>
      <c r="AH27" s="459">
        <v>32</v>
      </c>
      <c r="AI27" s="460"/>
      <c r="AJ27" s="460"/>
      <c r="AK27" s="460"/>
      <c r="AL27" s="499"/>
      <c r="AM27" s="459">
        <v>102272</v>
      </c>
      <c r="AN27" s="460"/>
      <c r="AO27" s="460"/>
      <c r="AP27" s="460"/>
      <c r="AQ27" s="460"/>
      <c r="AR27" s="499"/>
      <c r="AS27" s="459">
        <v>3196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1598960</v>
      </c>
      <c r="BO27" s="582"/>
      <c r="BP27" s="582"/>
      <c r="BQ27" s="582"/>
      <c r="BR27" s="582"/>
      <c r="BS27" s="582"/>
      <c r="BT27" s="582"/>
      <c r="BU27" s="583"/>
      <c r="BV27" s="581">
        <v>1598477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3980</v>
      </c>
      <c r="R28" s="460"/>
      <c r="S28" s="460"/>
      <c r="T28" s="460"/>
      <c r="U28" s="460"/>
      <c r="V28" s="499"/>
      <c r="W28" s="558"/>
      <c r="X28" s="546"/>
      <c r="Y28" s="547"/>
      <c r="Z28" s="458" t="s">
        <v>177</v>
      </c>
      <c r="AA28" s="438"/>
      <c r="AB28" s="438"/>
      <c r="AC28" s="438"/>
      <c r="AD28" s="438"/>
      <c r="AE28" s="438"/>
      <c r="AF28" s="438"/>
      <c r="AG28" s="439"/>
      <c r="AH28" s="459" t="s">
        <v>171</v>
      </c>
      <c r="AI28" s="460"/>
      <c r="AJ28" s="460"/>
      <c r="AK28" s="460"/>
      <c r="AL28" s="499"/>
      <c r="AM28" s="459" t="s">
        <v>178</v>
      </c>
      <c r="AN28" s="460"/>
      <c r="AO28" s="460"/>
      <c r="AP28" s="460"/>
      <c r="AQ28" s="460"/>
      <c r="AR28" s="499"/>
      <c r="AS28" s="459" t="s">
        <v>172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4500038</v>
      </c>
      <c r="BO28" s="372"/>
      <c r="BP28" s="372"/>
      <c r="BQ28" s="372"/>
      <c r="BR28" s="372"/>
      <c r="BS28" s="372"/>
      <c r="BT28" s="372"/>
      <c r="BU28" s="373"/>
      <c r="BV28" s="371">
        <v>5695070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19</v>
      </c>
      <c r="M29" s="460"/>
      <c r="N29" s="460"/>
      <c r="O29" s="460"/>
      <c r="P29" s="499"/>
      <c r="Q29" s="459">
        <v>3760</v>
      </c>
      <c r="R29" s="460"/>
      <c r="S29" s="460"/>
      <c r="T29" s="460"/>
      <c r="U29" s="460"/>
      <c r="V29" s="499"/>
      <c r="W29" s="559"/>
      <c r="X29" s="560"/>
      <c r="Y29" s="561"/>
      <c r="Z29" s="458" t="s">
        <v>181</v>
      </c>
      <c r="AA29" s="438"/>
      <c r="AB29" s="438"/>
      <c r="AC29" s="438"/>
      <c r="AD29" s="438"/>
      <c r="AE29" s="438"/>
      <c r="AF29" s="438"/>
      <c r="AG29" s="439"/>
      <c r="AH29" s="459">
        <v>756</v>
      </c>
      <c r="AI29" s="460"/>
      <c r="AJ29" s="460"/>
      <c r="AK29" s="460"/>
      <c r="AL29" s="499"/>
      <c r="AM29" s="459">
        <v>2374908</v>
      </c>
      <c r="AN29" s="460"/>
      <c r="AO29" s="460"/>
      <c r="AP29" s="460"/>
      <c r="AQ29" s="460"/>
      <c r="AR29" s="499"/>
      <c r="AS29" s="459">
        <v>3141</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171919</v>
      </c>
      <c r="BO29" s="409"/>
      <c r="BP29" s="409"/>
      <c r="BQ29" s="409"/>
      <c r="BR29" s="409"/>
      <c r="BS29" s="409"/>
      <c r="BT29" s="409"/>
      <c r="BU29" s="410"/>
      <c r="BV29" s="408">
        <v>239564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12073925</v>
      </c>
      <c r="BO30" s="582"/>
      <c r="BP30" s="582"/>
      <c r="BQ30" s="582"/>
      <c r="BR30" s="582"/>
      <c r="BS30" s="582"/>
      <c r="BT30" s="582"/>
      <c r="BU30" s="583"/>
      <c r="BV30" s="581">
        <v>11183280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193</v>
      </c>
      <c r="AN33" s="432"/>
      <c r="AO33" s="397" t="s">
        <v>191</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192</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国民健康保険事業会計(事業勘定)</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IF('各会計、関係団体の財政状況及び健全化判断比率'!B35="","",'各会計、関係団体の財政状況及び健全化判断比率'!B35)</f>
        <v>下水道事業会計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岐阜県市町村会館組合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中津川市土地開発公社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国民健康保険事業会計(直営診療施設勘定)</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IF('各会計、関係団体の財政状況及び健全化判断比率'!B36="","",'各会計、関係団体の財政状況及び健全化判断比率'!B36)</f>
        <v>農業集落排水事業会計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東濃農業共済事務組合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(一財)椛の湖ふれあい村</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介護保険事業会計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IF('各会計、関係団体の財政状況及び健全化判断比率'!B37="","",'各会計、関係団体の財政状況及び健全化判断比率'!B37)</f>
        <v>特定環境保全公共下水道事業会計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後期高齢者医療広域連合（一般会計分）</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(一財)付知町振興公社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後期高齢者医療事業会計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12</v>
      </c>
      <c r="BF37" s="594"/>
      <c r="BG37" s="595" t="str">
        <f>IF('各会計、関係団体の財政状況及び健全化判断比率'!B38="","",'各会計、関係団体の財政状況及び健全化判断比率'!B38)</f>
        <v>個別排水処理事業会計</v>
      </c>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後期高齢者医療広域連合（特別会計分）</v>
      </c>
      <c r="BZ37" s="595"/>
      <c r="CA37" s="595"/>
      <c r="CB37" s="595"/>
      <c r="CC37" s="595"/>
      <c r="CD37" s="595"/>
      <c r="CE37" s="595"/>
      <c r="CF37" s="595"/>
      <c r="CG37" s="595"/>
      <c r="CH37" s="595"/>
      <c r="CI37" s="595"/>
      <c r="CJ37" s="595"/>
      <c r="CK37" s="595"/>
      <c r="CL37" s="595"/>
      <c r="CM37" s="595"/>
      <c r="CN37" s="193"/>
      <c r="CO37" s="594">
        <f t="shared" si="3"/>
        <v>20</v>
      </c>
      <c r="CP37" s="594"/>
      <c r="CQ37" s="595" t="str">
        <f>IF('各会計、関係団体の財政状況及び健全化判断比率'!BS10="","",'各会計、関係団体の財政状況及び健全化判断比率'!BS10)</f>
        <v>(株)阿木レイクサイド</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駅前駐車場事業会計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21</v>
      </c>
      <c r="CP38" s="594"/>
      <c r="CQ38" s="595" t="str">
        <f>IF('各会計、関係団体の財政状況及び健全化判断比率'!BS11="","",'各会計、関係団体の財政状況及び健全化判断比率'!BS11)</f>
        <v>(株)ひるかわ企画</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22</v>
      </c>
      <c r="CP39" s="594"/>
      <c r="CQ39" s="595" t="str">
        <f>IF('各会計、関係団体の財政状況及び健全化判断比率'!BS12="","",'各会計、関係団体の財政状況及び健全化判断比率'!BS12)</f>
        <v>山口特産開発(株)</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23</v>
      </c>
      <c r="CP40" s="594"/>
      <c r="CQ40" s="595" t="str">
        <f>IF('各会計、関係団体の財政状況及び健全化判断比率'!BS13="","",'各会計、関係団体の財政状況及び健全化判断比率'!BS13)</f>
        <v>中津川・恵那地域勤労者福祉サービスセンター</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24</v>
      </c>
      <c r="CP41" s="594"/>
      <c r="CQ41" s="595" t="str">
        <f>IF('各会計、関係団体の財政状況及び健全化判断比率'!BS14="","",'各会計、関係団体の財政状況及び健全化判断比率'!BS14)</f>
        <v>（一財）纐纈忠行基金</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25</v>
      </c>
      <c r="CP42" s="594"/>
      <c r="CQ42" s="595" t="str">
        <f>IF('各会計、関係団体の財政状況及び健全化判断比率'!BS15="","",'各会計、関係団体の財政状況及び健全化判断比率'!BS15)</f>
        <v>明知鉄道㈱</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sTZkQzWjFfluSuOgnRWB4XTI5Xa5ZVHv3Huy8v+1qbGc+4Cmxsr2NY1ZblMp2aYP3kPNspJRU4vz5xCYQ1kBw==" saltValue="HJRMmDJnzVuvBH6bh6I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G57" sqref="G57"/>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10778122</v>
      </c>
      <c r="S5" s="611"/>
      <c r="T5" s="611"/>
      <c r="U5" s="611"/>
      <c r="V5" s="611"/>
      <c r="W5" s="611"/>
      <c r="X5" s="611"/>
      <c r="Y5" s="612"/>
      <c r="Z5" s="613">
        <v>25.9</v>
      </c>
      <c r="AA5" s="613"/>
      <c r="AB5" s="613"/>
      <c r="AC5" s="613"/>
      <c r="AD5" s="614">
        <v>10219975</v>
      </c>
      <c r="AE5" s="614"/>
      <c r="AF5" s="614"/>
      <c r="AG5" s="614"/>
      <c r="AH5" s="614"/>
      <c r="AI5" s="614"/>
      <c r="AJ5" s="614"/>
      <c r="AK5" s="614"/>
      <c r="AL5" s="615">
        <v>43.6</v>
      </c>
      <c r="AM5" s="616"/>
      <c r="AN5" s="616"/>
      <c r="AO5" s="617"/>
      <c r="AP5" s="607" t="s">
        <v>222</v>
      </c>
      <c r="AQ5" s="608"/>
      <c r="AR5" s="608"/>
      <c r="AS5" s="608"/>
      <c r="AT5" s="608"/>
      <c r="AU5" s="608"/>
      <c r="AV5" s="608"/>
      <c r="AW5" s="608"/>
      <c r="AX5" s="608"/>
      <c r="AY5" s="608"/>
      <c r="AZ5" s="608"/>
      <c r="BA5" s="608"/>
      <c r="BB5" s="608"/>
      <c r="BC5" s="608"/>
      <c r="BD5" s="608"/>
      <c r="BE5" s="608"/>
      <c r="BF5" s="609"/>
      <c r="BG5" s="621">
        <v>10182016</v>
      </c>
      <c r="BH5" s="622"/>
      <c r="BI5" s="622"/>
      <c r="BJ5" s="622"/>
      <c r="BK5" s="622"/>
      <c r="BL5" s="622"/>
      <c r="BM5" s="622"/>
      <c r="BN5" s="623"/>
      <c r="BO5" s="624">
        <v>94.5</v>
      </c>
      <c r="BP5" s="624"/>
      <c r="BQ5" s="624"/>
      <c r="BR5" s="624"/>
      <c r="BS5" s="625">
        <v>137887</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439074</v>
      </c>
      <c r="S6" s="622"/>
      <c r="T6" s="622"/>
      <c r="U6" s="622"/>
      <c r="V6" s="622"/>
      <c r="W6" s="622"/>
      <c r="X6" s="622"/>
      <c r="Y6" s="623"/>
      <c r="Z6" s="624">
        <v>1.1000000000000001</v>
      </c>
      <c r="AA6" s="624"/>
      <c r="AB6" s="624"/>
      <c r="AC6" s="624"/>
      <c r="AD6" s="625">
        <v>439074</v>
      </c>
      <c r="AE6" s="625"/>
      <c r="AF6" s="625"/>
      <c r="AG6" s="625"/>
      <c r="AH6" s="625"/>
      <c r="AI6" s="625"/>
      <c r="AJ6" s="625"/>
      <c r="AK6" s="625"/>
      <c r="AL6" s="626">
        <v>1.9</v>
      </c>
      <c r="AM6" s="627"/>
      <c r="AN6" s="627"/>
      <c r="AO6" s="628"/>
      <c r="AP6" s="618" t="s">
        <v>227</v>
      </c>
      <c r="AQ6" s="619"/>
      <c r="AR6" s="619"/>
      <c r="AS6" s="619"/>
      <c r="AT6" s="619"/>
      <c r="AU6" s="619"/>
      <c r="AV6" s="619"/>
      <c r="AW6" s="619"/>
      <c r="AX6" s="619"/>
      <c r="AY6" s="619"/>
      <c r="AZ6" s="619"/>
      <c r="BA6" s="619"/>
      <c r="BB6" s="619"/>
      <c r="BC6" s="619"/>
      <c r="BD6" s="619"/>
      <c r="BE6" s="619"/>
      <c r="BF6" s="620"/>
      <c r="BG6" s="621">
        <v>10182016</v>
      </c>
      <c r="BH6" s="622"/>
      <c r="BI6" s="622"/>
      <c r="BJ6" s="622"/>
      <c r="BK6" s="622"/>
      <c r="BL6" s="622"/>
      <c r="BM6" s="622"/>
      <c r="BN6" s="623"/>
      <c r="BO6" s="624">
        <v>94.5</v>
      </c>
      <c r="BP6" s="624"/>
      <c r="BQ6" s="624"/>
      <c r="BR6" s="624"/>
      <c r="BS6" s="625">
        <v>137887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234993</v>
      </c>
      <c r="CS6" s="622"/>
      <c r="CT6" s="622"/>
      <c r="CU6" s="622"/>
      <c r="CV6" s="622"/>
      <c r="CW6" s="622"/>
      <c r="CX6" s="622"/>
      <c r="CY6" s="623"/>
      <c r="CZ6" s="615">
        <v>0.6</v>
      </c>
      <c r="DA6" s="616"/>
      <c r="DB6" s="616"/>
      <c r="DC6" s="635"/>
      <c r="DD6" s="630">
        <v>5810</v>
      </c>
      <c r="DE6" s="622"/>
      <c r="DF6" s="622"/>
      <c r="DG6" s="622"/>
      <c r="DH6" s="622"/>
      <c r="DI6" s="622"/>
      <c r="DJ6" s="622"/>
      <c r="DK6" s="622"/>
      <c r="DL6" s="622"/>
      <c r="DM6" s="622"/>
      <c r="DN6" s="622"/>
      <c r="DO6" s="622"/>
      <c r="DP6" s="623"/>
      <c r="DQ6" s="630">
        <v>234993</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24590</v>
      </c>
      <c r="S7" s="622"/>
      <c r="T7" s="622"/>
      <c r="U7" s="622"/>
      <c r="V7" s="622"/>
      <c r="W7" s="622"/>
      <c r="X7" s="622"/>
      <c r="Y7" s="623"/>
      <c r="Z7" s="624">
        <v>0.1</v>
      </c>
      <c r="AA7" s="624"/>
      <c r="AB7" s="624"/>
      <c r="AC7" s="624"/>
      <c r="AD7" s="625">
        <v>24590</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4626804</v>
      </c>
      <c r="BH7" s="622"/>
      <c r="BI7" s="622"/>
      <c r="BJ7" s="622"/>
      <c r="BK7" s="622"/>
      <c r="BL7" s="622"/>
      <c r="BM7" s="622"/>
      <c r="BN7" s="623"/>
      <c r="BO7" s="624">
        <v>42.9</v>
      </c>
      <c r="BP7" s="624"/>
      <c r="BQ7" s="624"/>
      <c r="BR7" s="624"/>
      <c r="BS7" s="625">
        <v>137887</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5070582</v>
      </c>
      <c r="CS7" s="622"/>
      <c r="CT7" s="622"/>
      <c r="CU7" s="622"/>
      <c r="CV7" s="622"/>
      <c r="CW7" s="622"/>
      <c r="CX7" s="622"/>
      <c r="CY7" s="623"/>
      <c r="CZ7" s="624">
        <v>13.2</v>
      </c>
      <c r="DA7" s="624"/>
      <c r="DB7" s="624"/>
      <c r="DC7" s="624"/>
      <c r="DD7" s="630">
        <v>584174</v>
      </c>
      <c r="DE7" s="622"/>
      <c r="DF7" s="622"/>
      <c r="DG7" s="622"/>
      <c r="DH7" s="622"/>
      <c r="DI7" s="622"/>
      <c r="DJ7" s="622"/>
      <c r="DK7" s="622"/>
      <c r="DL7" s="622"/>
      <c r="DM7" s="622"/>
      <c r="DN7" s="622"/>
      <c r="DO7" s="622"/>
      <c r="DP7" s="623"/>
      <c r="DQ7" s="630">
        <v>3884837</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48274</v>
      </c>
      <c r="S8" s="622"/>
      <c r="T8" s="622"/>
      <c r="U8" s="622"/>
      <c r="V8" s="622"/>
      <c r="W8" s="622"/>
      <c r="X8" s="622"/>
      <c r="Y8" s="623"/>
      <c r="Z8" s="624">
        <v>0.1</v>
      </c>
      <c r="AA8" s="624"/>
      <c r="AB8" s="624"/>
      <c r="AC8" s="624"/>
      <c r="AD8" s="625">
        <v>48274</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141999</v>
      </c>
      <c r="BH8" s="622"/>
      <c r="BI8" s="622"/>
      <c r="BJ8" s="622"/>
      <c r="BK8" s="622"/>
      <c r="BL8" s="622"/>
      <c r="BM8" s="622"/>
      <c r="BN8" s="623"/>
      <c r="BO8" s="624">
        <v>1.3</v>
      </c>
      <c r="BP8" s="624"/>
      <c r="BQ8" s="624"/>
      <c r="BR8" s="624"/>
      <c r="BS8" s="630" t="s">
        <v>172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10579153</v>
      </c>
      <c r="CS8" s="622"/>
      <c r="CT8" s="622"/>
      <c r="CU8" s="622"/>
      <c r="CV8" s="622"/>
      <c r="CW8" s="622"/>
      <c r="CX8" s="622"/>
      <c r="CY8" s="623"/>
      <c r="CZ8" s="624">
        <v>27.6</v>
      </c>
      <c r="DA8" s="624"/>
      <c r="DB8" s="624"/>
      <c r="DC8" s="624"/>
      <c r="DD8" s="630">
        <v>244087</v>
      </c>
      <c r="DE8" s="622"/>
      <c r="DF8" s="622"/>
      <c r="DG8" s="622"/>
      <c r="DH8" s="622"/>
      <c r="DI8" s="622"/>
      <c r="DJ8" s="622"/>
      <c r="DK8" s="622"/>
      <c r="DL8" s="622"/>
      <c r="DM8" s="622"/>
      <c r="DN8" s="622"/>
      <c r="DO8" s="622"/>
      <c r="DP8" s="623"/>
      <c r="DQ8" s="630">
        <v>5765878</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56327</v>
      </c>
      <c r="S9" s="622"/>
      <c r="T9" s="622"/>
      <c r="U9" s="622"/>
      <c r="V9" s="622"/>
      <c r="W9" s="622"/>
      <c r="X9" s="622"/>
      <c r="Y9" s="623"/>
      <c r="Z9" s="624">
        <v>0.1</v>
      </c>
      <c r="AA9" s="624"/>
      <c r="AB9" s="624"/>
      <c r="AC9" s="624"/>
      <c r="AD9" s="625">
        <v>56327</v>
      </c>
      <c r="AE9" s="625"/>
      <c r="AF9" s="625"/>
      <c r="AG9" s="625"/>
      <c r="AH9" s="625"/>
      <c r="AI9" s="625"/>
      <c r="AJ9" s="625"/>
      <c r="AK9" s="625"/>
      <c r="AL9" s="626">
        <v>0.2</v>
      </c>
      <c r="AM9" s="627"/>
      <c r="AN9" s="627"/>
      <c r="AO9" s="628"/>
      <c r="AP9" s="618" t="s">
        <v>236</v>
      </c>
      <c r="AQ9" s="619"/>
      <c r="AR9" s="619"/>
      <c r="AS9" s="619"/>
      <c r="AT9" s="619"/>
      <c r="AU9" s="619"/>
      <c r="AV9" s="619"/>
      <c r="AW9" s="619"/>
      <c r="AX9" s="619"/>
      <c r="AY9" s="619"/>
      <c r="AZ9" s="619"/>
      <c r="BA9" s="619"/>
      <c r="BB9" s="619"/>
      <c r="BC9" s="619"/>
      <c r="BD9" s="619"/>
      <c r="BE9" s="619"/>
      <c r="BF9" s="620"/>
      <c r="BG9" s="621">
        <v>3561358</v>
      </c>
      <c r="BH9" s="622"/>
      <c r="BI9" s="622"/>
      <c r="BJ9" s="622"/>
      <c r="BK9" s="622"/>
      <c r="BL9" s="622"/>
      <c r="BM9" s="622"/>
      <c r="BN9" s="623"/>
      <c r="BO9" s="624">
        <v>33</v>
      </c>
      <c r="BP9" s="624"/>
      <c r="BQ9" s="624"/>
      <c r="BR9" s="624"/>
      <c r="BS9" s="630" t="s">
        <v>172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4697876</v>
      </c>
      <c r="CS9" s="622"/>
      <c r="CT9" s="622"/>
      <c r="CU9" s="622"/>
      <c r="CV9" s="622"/>
      <c r="CW9" s="622"/>
      <c r="CX9" s="622"/>
      <c r="CY9" s="623"/>
      <c r="CZ9" s="624">
        <v>12.2</v>
      </c>
      <c r="DA9" s="624"/>
      <c r="DB9" s="624"/>
      <c r="DC9" s="624"/>
      <c r="DD9" s="630">
        <v>619313</v>
      </c>
      <c r="DE9" s="622"/>
      <c r="DF9" s="622"/>
      <c r="DG9" s="622"/>
      <c r="DH9" s="622"/>
      <c r="DI9" s="622"/>
      <c r="DJ9" s="622"/>
      <c r="DK9" s="622"/>
      <c r="DL9" s="622"/>
      <c r="DM9" s="622"/>
      <c r="DN9" s="622"/>
      <c r="DO9" s="622"/>
      <c r="DP9" s="623"/>
      <c r="DQ9" s="630">
        <v>4033493</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172</v>
      </c>
      <c r="AA10" s="624"/>
      <c r="AB10" s="624"/>
      <c r="AC10" s="624"/>
      <c r="AD10" s="625" t="s">
        <v>239</v>
      </c>
      <c r="AE10" s="625"/>
      <c r="AF10" s="625"/>
      <c r="AG10" s="625"/>
      <c r="AH10" s="625"/>
      <c r="AI10" s="625"/>
      <c r="AJ10" s="625"/>
      <c r="AK10" s="625"/>
      <c r="AL10" s="626" t="s">
        <v>172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225977</v>
      </c>
      <c r="BH10" s="622"/>
      <c r="BI10" s="622"/>
      <c r="BJ10" s="622"/>
      <c r="BK10" s="622"/>
      <c r="BL10" s="622"/>
      <c r="BM10" s="622"/>
      <c r="BN10" s="623"/>
      <c r="BO10" s="624">
        <v>2.1</v>
      </c>
      <c r="BP10" s="624"/>
      <c r="BQ10" s="624"/>
      <c r="BR10" s="624"/>
      <c r="BS10" s="630" t="s">
        <v>239</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57517</v>
      </c>
      <c r="CS10" s="622"/>
      <c r="CT10" s="622"/>
      <c r="CU10" s="622"/>
      <c r="CV10" s="622"/>
      <c r="CW10" s="622"/>
      <c r="CX10" s="622"/>
      <c r="CY10" s="623"/>
      <c r="CZ10" s="624">
        <v>0.1</v>
      </c>
      <c r="DA10" s="624"/>
      <c r="DB10" s="624"/>
      <c r="DC10" s="624"/>
      <c r="DD10" s="630" t="s">
        <v>172</v>
      </c>
      <c r="DE10" s="622"/>
      <c r="DF10" s="622"/>
      <c r="DG10" s="622"/>
      <c r="DH10" s="622"/>
      <c r="DI10" s="622"/>
      <c r="DJ10" s="622"/>
      <c r="DK10" s="622"/>
      <c r="DL10" s="622"/>
      <c r="DM10" s="622"/>
      <c r="DN10" s="622"/>
      <c r="DO10" s="622"/>
      <c r="DP10" s="623"/>
      <c r="DQ10" s="630">
        <v>30204</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172</v>
      </c>
      <c r="AA11" s="624"/>
      <c r="AB11" s="624"/>
      <c r="AC11" s="624"/>
      <c r="AD11" s="625" t="s">
        <v>239</v>
      </c>
      <c r="AE11" s="625"/>
      <c r="AF11" s="625"/>
      <c r="AG11" s="625"/>
      <c r="AH11" s="625"/>
      <c r="AI11" s="625"/>
      <c r="AJ11" s="625"/>
      <c r="AK11" s="625"/>
      <c r="AL11" s="626" t="s">
        <v>131</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697470</v>
      </c>
      <c r="BH11" s="622"/>
      <c r="BI11" s="622"/>
      <c r="BJ11" s="622"/>
      <c r="BK11" s="622"/>
      <c r="BL11" s="622"/>
      <c r="BM11" s="622"/>
      <c r="BN11" s="623"/>
      <c r="BO11" s="624">
        <v>6.5</v>
      </c>
      <c r="BP11" s="624"/>
      <c r="BQ11" s="624"/>
      <c r="BR11" s="624"/>
      <c r="BS11" s="630">
        <v>137887</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2388875</v>
      </c>
      <c r="CS11" s="622"/>
      <c r="CT11" s="622"/>
      <c r="CU11" s="622"/>
      <c r="CV11" s="622"/>
      <c r="CW11" s="622"/>
      <c r="CX11" s="622"/>
      <c r="CY11" s="623"/>
      <c r="CZ11" s="624">
        <v>6.2</v>
      </c>
      <c r="DA11" s="624"/>
      <c r="DB11" s="624"/>
      <c r="DC11" s="624"/>
      <c r="DD11" s="630">
        <v>798874</v>
      </c>
      <c r="DE11" s="622"/>
      <c r="DF11" s="622"/>
      <c r="DG11" s="622"/>
      <c r="DH11" s="622"/>
      <c r="DI11" s="622"/>
      <c r="DJ11" s="622"/>
      <c r="DK11" s="622"/>
      <c r="DL11" s="622"/>
      <c r="DM11" s="622"/>
      <c r="DN11" s="622"/>
      <c r="DO11" s="622"/>
      <c r="DP11" s="623"/>
      <c r="DQ11" s="630">
        <v>1401994</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1424813</v>
      </c>
      <c r="S12" s="622"/>
      <c r="T12" s="622"/>
      <c r="U12" s="622"/>
      <c r="V12" s="622"/>
      <c r="W12" s="622"/>
      <c r="X12" s="622"/>
      <c r="Y12" s="623"/>
      <c r="Z12" s="624">
        <v>3.4</v>
      </c>
      <c r="AA12" s="624"/>
      <c r="AB12" s="624"/>
      <c r="AC12" s="624"/>
      <c r="AD12" s="625">
        <v>1424813</v>
      </c>
      <c r="AE12" s="625"/>
      <c r="AF12" s="625"/>
      <c r="AG12" s="625"/>
      <c r="AH12" s="625"/>
      <c r="AI12" s="625"/>
      <c r="AJ12" s="625"/>
      <c r="AK12" s="625"/>
      <c r="AL12" s="626">
        <v>6.1</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4847329</v>
      </c>
      <c r="BH12" s="622"/>
      <c r="BI12" s="622"/>
      <c r="BJ12" s="622"/>
      <c r="BK12" s="622"/>
      <c r="BL12" s="622"/>
      <c r="BM12" s="622"/>
      <c r="BN12" s="623"/>
      <c r="BO12" s="624">
        <v>45</v>
      </c>
      <c r="BP12" s="624"/>
      <c r="BQ12" s="624"/>
      <c r="BR12" s="624"/>
      <c r="BS12" s="630" t="s">
        <v>172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942721</v>
      </c>
      <c r="CS12" s="622"/>
      <c r="CT12" s="622"/>
      <c r="CU12" s="622"/>
      <c r="CV12" s="622"/>
      <c r="CW12" s="622"/>
      <c r="CX12" s="622"/>
      <c r="CY12" s="623"/>
      <c r="CZ12" s="624">
        <v>2.5</v>
      </c>
      <c r="DA12" s="624"/>
      <c r="DB12" s="624"/>
      <c r="DC12" s="624"/>
      <c r="DD12" s="630">
        <v>112176</v>
      </c>
      <c r="DE12" s="622"/>
      <c r="DF12" s="622"/>
      <c r="DG12" s="622"/>
      <c r="DH12" s="622"/>
      <c r="DI12" s="622"/>
      <c r="DJ12" s="622"/>
      <c r="DK12" s="622"/>
      <c r="DL12" s="622"/>
      <c r="DM12" s="622"/>
      <c r="DN12" s="622"/>
      <c r="DO12" s="622"/>
      <c r="DP12" s="623"/>
      <c r="DQ12" s="630">
        <v>684159</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41276</v>
      </c>
      <c r="S13" s="622"/>
      <c r="T13" s="622"/>
      <c r="U13" s="622"/>
      <c r="V13" s="622"/>
      <c r="W13" s="622"/>
      <c r="X13" s="622"/>
      <c r="Y13" s="623"/>
      <c r="Z13" s="624">
        <v>0.1</v>
      </c>
      <c r="AA13" s="624"/>
      <c r="AB13" s="624"/>
      <c r="AC13" s="624"/>
      <c r="AD13" s="625">
        <v>41276</v>
      </c>
      <c r="AE13" s="625"/>
      <c r="AF13" s="625"/>
      <c r="AG13" s="625"/>
      <c r="AH13" s="625"/>
      <c r="AI13" s="625"/>
      <c r="AJ13" s="625"/>
      <c r="AK13" s="625"/>
      <c r="AL13" s="626">
        <v>0.2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4825097</v>
      </c>
      <c r="BH13" s="622"/>
      <c r="BI13" s="622"/>
      <c r="BJ13" s="622"/>
      <c r="BK13" s="622"/>
      <c r="BL13" s="622"/>
      <c r="BM13" s="622"/>
      <c r="BN13" s="623"/>
      <c r="BO13" s="624">
        <v>44.8</v>
      </c>
      <c r="BP13" s="624"/>
      <c r="BQ13" s="624"/>
      <c r="BR13" s="624"/>
      <c r="BS13" s="630" t="s">
        <v>131</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5108744</v>
      </c>
      <c r="CS13" s="622"/>
      <c r="CT13" s="622"/>
      <c r="CU13" s="622"/>
      <c r="CV13" s="622"/>
      <c r="CW13" s="622"/>
      <c r="CX13" s="622"/>
      <c r="CY13" s="623"/>
      <c r="CZ13" s="624">
        <v>13.3</v>
      </c>
      <c r="DA13" s="624"/>
      <c r="DB13" s="624"/>
      <c r="DC13" s="624"/>
      <c r="DD13" s="630">
        <v>2413720</v>
      </c>
      <c r="DE13" s="622"/>
      <c r="DF13" s="622"/>
      <c r="DG13" s="622"/>
      <c r="DH13" s="622"/>
      <c r="DI13" s="622"/>
      <c r="DJ13" s="622"/>
      <c r="DK13" s="622"/>
      <c r="DL13" s="622"/>
      <c r="DM13" s="622"/>
      <c r="DN13" s="622"/>
      <c r="DO13" s="622"/>
      <c r="DP13" s="623"/>
      <c r="DQ13" s="630">
        <v>3119648</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172</v>
      </c>
      <c r="S14" s="622"/>
      <c r="T14" s="622"/>
      <c r="U14" s="622"/>
      <c r="V14" s="622"/>
      <c r="W14" s="622"/>
      <c r="X14" s="622"/>
      <c r="Y14" s="623"/>
      <c r="Z14" s="624" t="s">
        <v>172</v>
      </c>
      <c r="AA14" s="624"/>
      <c r="AB14" s="624"/>
      <c r="AC14" s="624"/>
      <c r="AD14" s="625" t="s">
        <v>172</v>
      </c>
      <c r="AE14" s="625"/>
      <c r="AF14" s="625"/>
      <c r="AG14" s="625"/>
      <c r="AH14" s="625"/>
      <c r="AI14" s="625"/>
      <c r="AJ14" s="625"/>
      <c r="AK14" s="625"/>
      <c r="AL14" s="626" t="s">
        <v>239</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246386</v>
      </c>
      <c r="BH14" s="622"/>
      <c r="BI14" s="622"/>
      <c r="BJ14" s="622"/>
      <c r="BK14" s="622"/>
      <c r="BL14" s="622"/>
      <c r="BM14" s="622"/>
      <c r="BN14" s="623"/>
      <c r="BO14" s="624">
        <v>2.2999999999999998</v>
      </c>
      <c r="BP14" s="624"/>
      <c r="BQ14" s="624"/>
      <c r="BR14" s="624"/>
      <c r="BS14" s="630" t="s">
        <v>172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1319520</v>
      </c>
      <c r="CS14" s="622"/>
      <c r="CT14" s="622"/>
      <c r="CU14" s="622"/>
      <c r="CV14" s="622"/>
      <c r="CW14" s="622"/>
      <c r="CX14" s="622"/>
      <c r="CY14" s="623"/>
      <c r="CZ14" s="624">
        <v>3.4</v>
      </c>
      <c r="DA14" s="624"/>
      <c r="DB14" s="624"/>
      <c r="DC14" s="624"/>
      <c r="DD14" s="630">
        <v>119792</v>
      </c>
      <c r="DE14" s="622"/>
      <c r="DF14" s="622"/>
      <c r="DG14" s="622"/>
      <c r="DH14" s="622"/>
      <c r="DI14" s="622"/>
      <c r="DJ14" s="622"/>
      <c r="DK14" s="622"/>
      <c r="DL14" s="622"/>
      <c r="DM14" s="622"/>
      <c r="DN14" s="622"/>
      <c r="DO14" s="622"/>
      <c r="DP14" s="623"/>
      <c r="DQ14" s="630">
        <v>1216061</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135028</v>
      </c>
      <c r="S15" s="622"/>
      <c r="T15" s="622"/>
      <c r="U15" s="622"/>
      <c r="V15" s="622"/>
      <c r="W15" s="622"/>
      <c r="X15" s="622"/>
      <c r="Y15" s="623"/>
      <c r="Z15" s="624">
        <v>0.3</v>
      </c>
      <c r="AA15" s="624"/>
      <c r="AB15" s="624"/>
      <c r="AC15" s="624"/>
      <c r="AD15" s="625">
        <v>135028</v>
      </c>
      <c r="AE15" s="625"/>
      <c r="AF15" s="625"/>
      <c r="AG15" s="625"/>
      <c r="AH15" s="625"/>
      <c r="AI15" s="625"/>
      <c r="AJ15" s="625"/>
      <c r="AK15" s="625"/>
      <c r="AL15" s="626">
        <v>0.6</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461497</v>
      </c>
      <c r="BH15" s="622"/>
      <c r="BI15" s="622"/>
      <c r="BJ15" s="622"/>
      <c r="BK15" s="622"/>
      <c r="BL15" s="622"/>
      <c r="BM15" s="622"/>
      <c r="BN15" s="623"/>
      <c r="BO15" s="624">
        <v>4.3</v>
      </c>
      <c r="BP15" s="624"/>
      <c r="BQ15" s="624"/>
      <c r="BR15" s="624"/>
      <c r="BS15" s="630" t="s">
        <v>172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3582570</v>
      </c>
      <c r="CS15" s="622"/>
      <c r="CT15" s="622"/>
      <c r="CU15" s="622"/>
      <c r="CV15" s="622"/>
      <c r="CW15" s="622"/>
      <c r="CX15" s="622"/>
      <c r="CY15" s="623"/>
      <c r="CZ15" s="624">
        <v>9.3000000000000007</v>
      </c>
      <c r="DA15" s="624"/>
      <c r="DB15" s="624"/>
      <c r="DC15" s="624"/>
      <c r="DD15" s="630">
        <v>330069</v>
      </c>
      <c r="DE15" s="622"/>
      <c r="DF15" s="622"/>
      <c r="DG15" s="622"/>
      <c r="DH15" s="622"/>
      <c r="DI15" s="622"/>
      <c r="DJ15" s="622"/>
      <c r="DK15" s="622"/>
      <c r="DL15" s="622"/>
      <c r="DM15" s="622"/>
      <c r="DN15" s="622"/>
      <c r="DO15" s="622"/>
      <c r="DP15" s="623"/>
      <c r="DQ15" s="630">
        <v>2740552</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239</v>
      </c>
      <c r="AA16" s="624"/>
      <c r="AB16" s="624"/>
      <c r="AC16" s="624"/>
      <c r="AD16" s="625" t="s">
        <v>239</v>
      </c>
      <c r="AE16" s="625"/>
      <c r="AF16" s="625"/>
      <c r="AG16" s="625"/>
      <c r="AH16" s="625"/>
      <c r="AI16" s="625"/>
      <c r="AJ16" s="625"/>
      <c r="AK16" s="625"/>
      <c r="AL16" s="626" t="s">
        <v>258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24" t="s">
        <v>172</v>
      </c>
      <c r="BP16" s="624"/>
      <c r="BQ16" s="624"/>
      <c r="BR16" s="624"/>
      <c r="BS16" s="630" t="s">
        <v>172</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107946</v>
      </c>
      <c r="CS16" s="622"/>
      <c r="CT16" s="622"/>
      <c r="CU16" s="622"/>
      <c r="CV16" s="622"/>
      <c r="CW16" s="622"/>
      <c r="CX16" s="622"/>
      <c r="CY16" s="623"/>
      <c r="CZ16" s="624">
        <v>0.3</v>
      </c>
      <c r="DA16" s="624"/>
      <c r="DB16" s="624"/>
      <c r="DC16" s="624"/>
      <c r="DD16" s="630" t="s">
        <v>239</v>
      </c>
      <c r="DE16" s="622"/>
      <c r="DF16" s="622"/>
      <c r="DG16" s="622"/>
      <c r="DH16" s="622"/>
      <c r="DI16" s="622"/>
      <c r="DJ16" s="622"/>
      <c r="DK16" s="622"/>
      <c r="DL16" s="622"/>
      <c r="DM16" s="622"/>
      <c r="DN16" s="622"/>
      <c r="DO16" s="622"/>
      <c r="DP16" s="623"/>
      <c r="DQ16" s="630">
        <v>42102</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50881</v>
      </c>
      <c r="S17" s="622"/>
      <c r="T17" s="622"/>
      <c r="U17" s="622"/>
      <c r="V17" s="622"/>
      <c r="W17" s="622"/>
      <c r="X17" s="622"/>
      <c r="Y17" s="623"/>
      <c r="Z17" s="624">
        <v>0.1</v>
      </c>
      <c r="AA17" s="624"/>
      <c r="AB17" s="624"/>
      <c r="AC17" s="624"/>
      <c r="AD17" s="625">
        <v>50881</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24" t="s">
        <v>172</v>
      </c>
      <c r="BP17" s="624"/>
      <c r="BQ17" s="624"/>
      <c r="BR17" s="624"/>
      <c r="BS17" s="630" t="s">
        <v>239</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4288618</v>
      </c>
      <c r="CS17" s="622"/>
      <c r="CT17" s="622"/>
      <c r="CU17" s="622"/>
      <c r="CV17" s="622"/>
      <c r="CW17" s="622"/>
      <c r="CX17" s="622"/>
      <c r="CY17" s="623"/>
      <c r="CZ17" s="624">
        <v>11.2</v>
      </c>
      <c r="DA17" s="624"/>
      <c r="DB17" s="624"/>
      <c r="DC17" s="624"/>
      <c r="DD17" s="630" t="s">
        <v>239</v>
      </c>
      <c r="DE17" s="622"/>
      <c r="DF17" s="622"/>
      <c r="DG17" s="622"/>
      <c r="DH17" s="622"/>
      <c r="DI17" s="622"/>
      <c r="DJ17" s="622"/>
      <c r="DK17" s="622"/>
      <c r="DL17" s="622"/>
      <c r="DM17" s="622"/>
      <c r="DN17" s="622"/>
      <c r="DO17" s="622"/>
      <c r="DP17" s="623"/>
      <c r="DQ17" s="630">
        <v>4237902</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11971233</v>
      </c>
      <c r="S18" s="622"/>
      <c r="T18" s="622"/>
      <c r="U18" s="622"/>
      <c r="V18" s="622"/>
      <c r="W18" s="622"/>
      <c r="X18" s="622"/>
      <c r="Y18" s="623"/>
      <c r="Z18" s="624">
        <v>28.7</v>
      </c>
      <c r="AA18" s="624"/>
      <c r="AB18" s="624"/>
      <c r="AC18" s="624"/>
      <c r="AD18" s="625">
        <v>10719636</v>
      </c>
      <c r="AE18" s="625"/>
      <c r="AF18" s="625"/>
      <c r="AG18" s="625"/>
      <c r="AH18" s="625"/>
      <c r="AI18" s="625"/>
      <c r="AJ18" s="625"/>
      <c r="AK18" s="625"/>
      <c r="AL18" s="626">
        <v>45.7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24" t="s">
        <v>239</v>
      </c>
      <c r="BP18" s="624"/>
      <c r="BQ18" s="624"/>
      <c r="BR18" s="624"/>
      <c r="BS18" s="630" t="s">
        <v>172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172</v>
      </c>
      <c r="CS18" s="622"/>
      <c r="CT18" s="622"/>
      <c r="CU18" s="622"/>
      <c r="CV18" s="622"/>
      <c r="CW18" s="622"/>
      <c r="CX18" s="622"/>
      <c r="CY18" s="623"/>
      <c r="CZ18" s="624" t="s">
        <v>172</v>
      </c>
      <c r="DA18" s="624"/>
      <c r="DB18" s="624"/>
      <c r="DC18" s="624"/>
      <c r="DD18" s="630" t="s">
        <v>172</v>
      </c>
      <c r="DE18" s="622"/>
      <c r="DF18" s="622"/>
      <c r="DG18" s="622"/>
      <c r="DH18" s="622"/>
      <c r="DI18" s="622"/>
      <c r="DJ18" s="622"/>
      <c r="DK18" s="622"/>
      <c r="DL18" s="622"/>
      <c r="DM18" s="622"/>
      <c r="DN18" s="622"/>
      <c r="DO18" s="622"/>
      <c r="DP18" s="623"/>
      <c r="DQ18" s="630" t="s">
        <v>172</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10719636</v>
      </c>
      <c r="S19" s="622"/>
      <c r="T19" s="622"/>
      <c r="U19" s="622"/>
      <c r="V19" s="622"/>
      <c r="W19" s="622"/>
      <c r="X19" s="622"/>
      <c r="Y19" s="623"/>
      <c r="Z19" s="624">
        <v>25.7</v>
      </c>
      <c r="AA19" s="624"/>
      <c r="AB19" s="624"/>
      <c r="AC19" s="624"/>
      <c r="AD19" s="625">
        <v>10719636</v>
      </c>
      <c r="AE19" s="625"/>
      <c r="AF19" s="625"/>
      <c r="AG19" s="625"/>
      <c r="AH19" s="625"/>
      <c r="AI19" s="625"/>
      <c r="AJ19" s="625"/>
      <c r="AK19" s="625"/>
      <c r="AL19" s="626">
        <v>45.7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596106</v>
      </c>
      <c r="BH19" s="622"/>
      <c r="BI19" s="622"/>
      <c r="BJ19" s="622"/>
      <c r="BK19" s="622"/>
      <c r="BL19" s="622"/>
      <c r="BM19" s="622"/>
      <c r="BN19" s="623"/>
      <c r="BO19" s="624">
        <v>5.5</v>
      </c>
      <c r="BP19" s="624"/>
      <c r="BQ19" s="624"/>
      <c r="BR19" s="624"/>
      <c r="BS19" s="630" t="s">
        <v>131</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172</v>
      </c>
      <c r="CS19" s="622"/>
      <c r="CT19" s="622"/>
      <c r="CU19" s="622"/>
      <c r="CV19" s="622"/>
      <c r="CW19" s="622"/>
      <c r="CX19" s="622"/>
      <c r="CY19" s="623"/>
      <c r="CZ19" s="624" t="s">
        <v>172</v>
      </c>
      <c r="DA19" s="624"/>
      <c r="DB19" s="624"/>
      <c r="DC19" s="624"/>
      <c r="DD19" s="630" t="s">
        <v>172</v>
      </c>
      <c r="DE19" s="622"/>
      <c r="DF19" s="622"/>
      <c r="DG19" s="622"/>
      <c r="DH19" s="622"/>
      <c r="DI19" s="622"/>
      <c r="DJ19" s="622"/>
      <c r="DK19" s="622"/>
      <c r="DL19" s="622"/>
      <c r="DM19" s="622"/>
      <c r="DN19" s="622"/>
      <c r="DO19" s="622"/>
      <c r="DP19" s="623"/>
      <c r="DQ19" s="630" t="s">
        <v>172</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1251597</v>
      </c>
      <c r="S20" s="622"/>
      <c r="T20" s="622"/>
      <c r="U20" s="622"/>
      <c r="V20" s="622"/>
      <c r="W20" s="622"/>
      <c r="X20" s="622"/>
      <c r="Y20" s="623"/>
      <c r="Z20" s="624">
        <v>3</v>
      </c>
      <c r="AA20" s="624"/>
      <c r="AB20" s="624"/>
      <c r="AC20" s="624"/>
      <c r="AD20" s="625" t="s">
        <v>239</v>
      </c>
      <c r="AE20" s="625"/>
      <c r="AF20" s="625"/>
      <c r="AG20" s="625"/>
      <c r="AH20" s="625"/>
      <c r="AI20" s="625"/>
      <c r="AJ20" s="625"/>
      <c r="AK20" s="625"/>
      <c r="AL20" s="626" t="s">
        <v>239</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596106</v>
      </c>
      <c r="BH20" s="622"/>
      <c r="BI20" s="622"/>
      <c r="BJ20" s="622"/>
      <c r="BK20" s="622"/>
      <c r="BL20" s="622"/>
      <c r="BM20" s="622"/>
      <c r="BN20" s="623"/>
      <c r="BO20" s="624">
        <v>5.5</v>
      </c>
      <c r="BP20" s="624"/>
      <c r="BQ20" s="624"/>
      <c r="BR20" s="624"/>
      <c r="BS20" s="630" t="s">
        <v>172</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38379115</v>
      </c>
      <c r="CS20" s="622"/>
      <c r="CT20" s="622"/>
      <c r="CU20" s="622"/>
      <c r="CV20" s="622"/>
      <c r="CW20" s="622"/>
      <c r="CX20" s="622"/>
      <c r="CY20" s="623"/>
      <c r="CZ20" s="624">
        <v>100</v>
      </c>
      <c r="DA20" s="624"/>
      <c r="DB20" s="624"/>
      <c r="DC20" s="624"/>
      <c r="DD20" s="630">
        <v>5228015</v>
      </c>
      <c r="DE20" s="622"/>
      <c r="DF20" s="622"/>
      <c r="DG20" s="622"/>
      <c r="DH20" s="622"/>
      <c r="DI20" s="622"/>
      <c r="DJ20" s="622"/>
      <c r="DK20" s="622"/>
      <c r="DL20" s="622"/>
      <c r="DM20" s="622"/>
      <c r="DN20" s="622"/>
      <c r="DO20" s="622"/>
      <c r="DP20" s="623"/>
      <c r="DQ20" s="630">
        <v>27391823</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172</v>
      </c>
      <c r="S21" s="622"/>
      <c r="T21" s="622"/>
      <c r="U21" s="622"/>
      <c r="V21" s="622"/>
      <c r="W21" s="622"/>
      <c r="X21" s="622"/>
      <c r="Y21" s="623"/>
      <c r="Z21" s="624" t="s">
        <v>239</v>
      </c>
      <c r="AA21" s="624"/>
      <c r="AB21" s="624"/>
      <c r="AC21" s="624"/>
      <c r="AD21" s="625" t="s">
        <v>172</v>
      </c>
      <c r="AE21" s="625"/>
      <c r="AF21" s="625"/>
      <c r="AG21" s="625"/>
      <c r="AH21" s="625"/>
      <c r="AI21" s="625"/>
      <c r="AJ21" s="625"/>
      <c r="AK21" s="625"/>
      <c r="AL21" s="626" t="s">
        <v>172</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37959</v>
      </c>
      <c r="BH21" s="622"/>
      <c r="BI21" s="622"/>
      <c r="BJ21" s="622"/>
      <c r="BK21" s="622"/>
      <c r="BL21" s="622"/>
      <c r="BM21" s="622"/>
      <c r="BN21" s="623"/>
      <c r="BO21" s="624">
        <v>0.4</v>
      </c>
      <c r="BP21" s="624"/>
      <c r="BQ21" s="624"/>
      <c r="BR21" s="624"/>
      <c r="BS21" s="630" t="s">
        <v>172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24969618</v>
      </c>
      <c r="S22" s="622"/>
      <c r="T22" s="622"/>
      <c r="U22" s="622"/>
      <c r="V22" s="622"/>
      <c r="W22" s="622"/>
      <c r="X22" s="622"/>
      <c r="Y22" s="623"/>
      <c r="Z22" s="624">
        <v>60</v>
      </c>
      <c r="AA22" s="624"/>
      <c r="AB22" s="624"/>
      <c r="AC22" s="624"/>
      <c r="AD22" s="625">
        <v>23159874</v>
      </c>
      <c r="AE22" s="625"/>
      <c r="AF22" s="625"/>
      <c r="AG22" s="625"/>
      <c r="AH22" s="625"/>
      <c r="AI22" s="625"/>
      <c r="AJ22" s="625"/>
      <c r="AK22" s="625"/>
      <c r="AL22" s="626">
        <v>98.8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239</v>
      </c>
      <c r="BH22" s="622"/>
      <c r="BI22" s="622"/>
      <c r="BJ22" s="622"/>
      <c r="BK22" s="622"/>
      <c r="BL22" s="622"/>
      <c r="BM22" s="622"/>
      <c r="BN22" s="623"/>
      <c r="BO22" s="624" t="s">
        <v>131</v>
      </c>
      <c r="BP22" s="624"/>
      <c r="BQ22" s="624"/>
      <c r="BR22" s="624"/>
      <c r="BS22" s="630" t="s">
        <v>239</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7883</v>
      </c>
      <c r="S23" s="622"/>
      <c r="T23" s="622"/>
      <c r="U23" s="622"/>
      <c r="V23" s="622"/>
      <c r="W23" s="622"/>
      <c r="X23" s="622"/>
      <c r="Y23" s="623"/>
      <c r="Z23" s="624">
        <v>0</v>
      </c>
      <c r="AA23" s="624"/>
      <c r="AB23" s="624"/>
      <c r="AC23" s="624"/>
      <c r="AD23" s="625">
        <v>7883</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558147</v>
      </c>
      <c r="BH23" s="622"/>
      <c r="BI23" s="622"/>
      <c r="BJ23" s="622"/>
      <c r="BK23" s="622"/>
      <c r="BL23" s="622"/>
      <c r="BM23" s="622"/>
      <c r="BN23" s="623"/>
      <c r="BO23" s="624">
        <v>5.2</v>
      </c>
      <c r="BP23" s="624"/>
      <c r="BQ23" s="624"/>
      <c r="BR23" s="624"/>
      <c r="BS23" s="630" t="s">
        <v>258</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232263</v>
      </c>
      <c r="S24" s="622"/>
      <c r="T24" s="622"/>
      <c r="U24" s="622"/>
      <c r="V24" s="622"/>
      <c r="W24" s="622"/>
      <c r="X24" s="622"/>
      <c r="Y24" s="623"/>
      <c r="Z24" s="624">
        <v>0.6</v>
      </c>
      <c r="AA24" s="624"/>
      <c r="AB24" s="624"/>
      <c r="AC24" s="624"/>
      <c r="AD24" s="625" t="s">
        <v>239</v>
      </c>
      <c r="AE24" s="625"/>
      <c r="AF24" s="625"/>
      <c r="AG24" s="625"/>
      <c r="AH24" s="625"/>
      <c r="AI24" s="625"/>
      <c r="AJ24" s="625"/>
      <c r="AK24" s="625"/>
      <c r="AL24" s="626" t="s">
        <v>172</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239</v>
      </c>
      <c r="BH24" s="622"/>
      <c r="BI24" s="622"/>
      <c r="BJ24" s="622"/>
      <c r="BK24" s="622"/>
      <c r="BL24" s="622"/>
      <c r="BM24" s="622"/>
      <c r="BN24" s="623"/>
      <c r="BO24" s="624" t="s">
        <v>239</v>
      </c>
      <c r="BP24" s="624"/>
      <c r="BQ24" s="624"/>
      <c r="BR24" s="624"/>
      <c r="BS24" s="630" t="s">
        <v>258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16349073</v>
      </c>
      <c r="CS24" s="611"/>
      <c r="CT24" s="611"/>
      <c r="CU24" s="611"/>
      <c r="CV24" s="611"/>
      <c r="CW24" s="611"/>
      <c r="CX24" s="611"/>
      <c r="CY24" s="612"/>
      <c r="CZ24" s="615">
        <v>42.6</v>
      </c>
      <c r="DA24" s="616"/>
      <c r="DB24" s="616"/>
      <c r="DC24" s="635"/>
      <c r="DD24" s="654">
        <v>12379329</v>
      </c>
      <c r="DE24" s="611"/>
      <c r="DF24" s="611"/>
      <c r="DG24" s="611"/>
      <c r="DH24" s="611"/>
      <c r="DI24" s="611"/>
      <c r="DJ24" s="611"/>
      <c r="DK24" s="612"/>
      <c r="DL24" s="654">
        <v>12266053</v>
      </c>
      <c r="DM24" s="611"/>
      <c r="DN24" s="611"/>
      <c r="DO24" s="611"/>
      <c r="DP24" s="611"/>
      <c r="DQ24" s="611"/>
      <c r="DR24" s="611"/>
      <c r="DS24" s="611"/>
      <c r="DT24" s="611"/>
      <c r="DU24" s="611"/>
      <c r="DV24" s="612"/>
      <c r="DW24" s="615">
        <v>49.7</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534349</v>
      </c>
      <c r="S25" s="622"/>
      <c r="T25" s="622"/>
      <c r="U25" s="622"/>
      <c r="V25" s="622"/>
      <c r="W25" s="622"/>
      <c r="X25" s="622"/>
      <c r="Y25" s="623"/>
      <c r="Z25" s="624">
        <v>1.3</v>
      </c>
      <c r="AA25" s="624"/>
      <c r="AB25" s="624"/>
      <c r="AC25" s="624"/>
      <c r="AD25" s="625">
        <v>50208</v>
      </c>
      <c r="AE25" s="625"/>
      <c r="AF25" s="625"/>
      <c r="AG25" s="625"/>
      <c r="AH25" s="625"/>
      <c r="AI25" s="625"/>
      <c r="AJ25" s="625"/>
      <c r="AK25" s="625"/>
      <c r="AL25" s="626">
        <v>0.2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239</v>
      </c>
      <c r="BH25" s="622"/>
      <c r="BI25" s="622"/>
      <c r="BJ25" s="622"/>
      <c r="BK25" s="622"/>
      <c r="BL25" s="622"/>
      <c r="BM25" s="622"/>
      <c r="BN25" s="623"/>
      <c r="BO25" s="624" t="s">
        <v>172</v>
      </c>
      <c r="BP25" s="624"/>
      <c r="BQ25" s="624"/>
      <c r="BR25" s="624"/>
      <c r="BS25" s="630" t="s">
        <v>172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6301069</v>
      </c>
      <c r="CS25" s="657"/>
      <c r="CT25" s="657"/>
      <c r="CU25" s="657"/>
      <c r="CV25" s="657"/>
      <c r="CW25" s="657"/>
      <c r="CX25" s="657"/>
      <c r="CY25" s="658"/>
      <c r="CZ25" s="626">
        <v>16.399999999999999</v>
      </c>
      <c r="DA25" s="655"/>
      <c r="DB25" s="655"/>
      <c r="DC25" s="659"/>
      <c r="DD25" s="630">
        <v>6007464</v>
      </c>
      <c r="DE25" s="657"/>
      <c r="DF25" s="657"/>
      <c r="DG25" s="657"/>
      <c r="DH25" s="657"/>
      <c r="DI25" s="657"/>
      <c r="DJ25" s="657"/>
      <c r="DK25" s="658"/>
      <c r="DL25" s="630">
        <v>5894188</v>
      </c>
      <c r="DM25" s="657"/>
      <c r="DN25" s="657"/>
      <c r="DO25" s="657"/>
      <c r="DP25" s="657"/>
      <c r="DQ25" s="657"/>
      <c r="DR25" s="657"/>
      <c r="DS25" s="657"/>
      <c r="DT25" s="657"/>
      <c r="DU25" s="657"/>
      <c r="DV25" s="658"/>
      <c r="DW25" s="626">
        <v>23.9</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368646</v>
      </c>
      <c r="S26" s="622"/>
      <c r="T26" s="622"/>
      <c r="U26" s="622"/>
      <c r="V26" s="622"/>
      <c r="W26" s="622"/>
      <c r="X26" s="622"/>
      <c r="Y26" s="623"/>
      <c r="Z26" s="624">
        <v>0.9</v>
      </c>
      <c r="AA26" s="624"/>
      <c r="AB26" s="624"/>
      <c r="AC26" s="624"/>
      <c r="AD26" s="625" t="s">
        <v>172</v>
      </c>
      <c r="AE26" s="625"/>
      <c r="AF26" s="625"/>
      <c r="AG26" s="625"/>
      <c r="AH26" s="625"/>
      <c r="AI26" s="625"/>
      <c r="AJ26" s="625"/>
      <c r="AK26" s="625"/>
      <c r="AL26" s="626" t="s">
        <v>131</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239</v>
      </c>
      <c r="BH26" s="622"/>
      <c r="BI26" s="622"/>
      <c r="BJ26" s="622"/>
      <c r="BK26" s="622"/>
      <c r="BL26" s="622"/>
      <c r="BM26" s="622"/>
      <c r="BN26" s="623"/>
      <c r="BO26" s="624" t="s">
        <v>239</v>
      </c>
      <c r="BP26" s="624"/>
      <c r="BQ26" s="624"/>
      <c r="BR26" s="624"/>
      <c r="BS26" s="630" t="s">
        <v>293</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4304685</v>
      </c>
      <c r="CS26" s="622"/>
      <c r="CT26" s="622"/>
      <c r="CU26" s="622"/>
      <c r="CV26" s="622"/>
      <c r="CW26" s="622"/>
      <c r="CX26" s="622"/>
      <c r="CY26" s="623"/>
      <c r="CZ26" s="626">
        <v>11.2</v>
      </c>
      <c r="DA26" s="655"/>
      <c r="DB26" s="655"/>
      <c r="DC26" s="659"/>
      <c r="DD26" s="630">
        <v>4056278</v>
      </c>
      <c r="DE26" s="622"/>
      <c r="DF26" s="622"/>
      <c r="DG26" s="622"/>
      <c r="DH26" s="622"/>
      <c r="DI26" s="622"/>
      <c r="DJ26" s="622"/>
      <c r="DK26" s="623"/>
      <c r="DL26" s="630" t="s">
        <v>239</v>
      </c>
      <c r="DM26" s="622"/>
      <c r="DN26" s="622"/>
      <c r="DO26" s="622"/>
      <c r="DP26" s="622"/>
      <c r="DQ26" s="622"/>
      <c r="DR26" s="622"/>
      <c r="DS26" s="622"/>
      <c r="DT26" s="622"/>
      <c r="DU26" s="622"/>
      <c r="DV26" s="623"/>
      <c r="DW26" s="626" t="s">
        <v>239</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3690382</v>
      </c>
      <c r="S27" s="622"/>
      <c r="T27" s="622"/>
      <c r="U27" s="622"/>
      <c r="V27" s="622"/>
      <c r="W27" s="622"/>
      <c r="X27" s="622"/>
      <c r="Y27" s="623"/>
      <c r="Z27" s="624">
        <v>8.9</v>
      </c>
      <c r="AA27" s="624"/>
      <c r="AB27" s="624"/>
      <c r="AC27" s="624"/>
      <c r="AD27" s="625" t="s">
        <v>172</v>
      </c>
      <c r="AE27" s="625"/>
      <c r="AF27" s="625"/>
      <c r="AG27" s="625"/>
      <c r="AH27" s="625"/>
      <c r="AI27" s="625"/>
      <c r="AJ27" s="625"/>
      <c r="AK27" s="625"/>
      <c r="AL27" s="626" t="s">
        <v>172</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10778122</v>
      </c>
      <c r="BH27" s="622"/>
      <c r="BI27" s="622"/>
      <c r="BJ27" s="622"/>
      <c r="BK27" s="622"/>
      <c r="BL27" s="622"/>
      <c r="BM27" s="622"/>
      <c r="BN27" s="623"/>
      <c r="BO27" s="624">
        <v>100</v>
      </c>
      <c r="BP27" s="624"/>
      <c r="BQ27" s="624"/>
      <c r="BR27" s="624"/>
      <c r="BS27" s="630">
        <v>137887</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5759386</v>
      </c>
      <c r="CS27" s="657"/>
      <c r="CT27" s="657"/>
      <c r="CU27" s="657"/>
      <c r="CV27" s="657"/>
      <c r="CW27" s="657"/>
      <c r="CX27" s="657"/>
      <c r="CY27" s="658"/>
      <c r="CZ27" s="626">
        <v>15</v>
      </c>
      <c r="DA27" s="655"/>
      <c r="DB27" s="655"/>
      <c r="DC27" s="659"/>
      <c r="DD27" s="630">
        <v>2133963</v>
      </c>
      <c r="DE27" s="657"/>
      <c r="DF27" s="657"/>
      <c r="DG27" s="657"/>
      <c r="DH27" s="657"/>
      <c r="DI27" s="657"/>
      <c r="DJ27" s="657"/>
      <c r="DK27" s="658"/>
      <c r="DL27" s="630">
        <v>2133963</v>
      </c>
      <c r="DM27" s="657"/>
      <c r="DN27" s="657"/>
      <c r="DO27" s="657"/>
      <c r="DP27" s="657"/>
      <c r="DQ27" s="657"/>
      <c r="DR27" s="657"/>
      <c r="DS27" s="657"/>
      <c r="DT27" s="657"/>
      <c r="DU27" s="657"/>
      <c r="DV27" s="658"/>
      <c r="DW27" s="626">
        <v>8.6</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172</v>
      </c>
      <c r="S28" s="622"/>
      <c r="T28" s="622"/>
      <c r="U28" s="622"/>
      <c r="V28" s="622"/>
      <c r="W28" s="622"/>
      <c r="X28" s="622"/>
      <c r="Y28" s="623"/>
      <c r="Z28" s="624" t="s">
        <v>172</v>
      </c>
      <c r="AA28" s="624"/>
      <c r="AB28" s="624"/>
      <c r="AC28" s="624"/>
      <c r="AD28" s="625" t="s">
        <v>239</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4288618</v>
      </c>
      <c r="CS28" s="622"/>
      <c r="CT28" s="622"/>
      <c r="CU28" s="622"/>
      <c r="CV28" s="622"/>
      <c r="CW28" s="622"/>
      <c r="CX28" s="622"/>
      <c r="CY28" s="623"/>
      <c r="CZ28" s="626">
        <v>11.2</v>
      </c>
      <c r="DA28" s="655"/>
      <c r="DB28" s="655"/>
      <c r="DC28" s="659"/>
      <c r="DD28" s="630">
        <v>4237902</v>
      </c>
      <c r="DE28" s="622"/>
      <c r="DF28" s="622"/>
      <c r="DG28" s="622"/>
      <c r="DH28" s="622"/>
      <c r="DI28" s="622"/>
      <c r="DJ28" s="622"/>
      <c r="DK28" s="623"/>
      <c r="DL28" s="630">
        <v>4237902</v>
      </c>
      <c r="DM28" s="622"/>
      <c r="DN28" s="622"/>
      <c r="DO28" s="622"/>
      <c r="DP28" s="622"/>
      <c r="DQ28" s="622"/>
      <c r="DR28" s="622"/>
      <c r="DS28" s="622"/>
      <c r="DT28" s="622"/>
      <c r="DU28" s="622"/>
      <c r="DV28" s="623"/>
      <c r="DW28" s="626">
        <v>17.2</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2799993</v>
      </c>
      <c r="S29" s="622"/>
      <c r="T29" s="622"/>
      <c r="U29" s="622"/>
      <c r="V29" s="622"/>
      <c r="W29" s="622"/>
      <c r="X29" s="622"/>
      <c r="Y29" s="623"/>
      <c r="Z29" s="624">
        <v>6.7</v>
      </c>
      <c r="AA29" s="624"/>
      <c r="AB29" s="624"/>
      <c r="AC29" s="624"/>
      <c r="AD29" s="625" t="s">
        <v>172</v>
      </c>
      <c r="AE29" s="625"/>
      <c r="AF29" s="625"/>
      <c r="AG29" s="625"/>
      <c r="AH29" s="625"/>
      <c r="AI29" s="625"/>
      <c r="AJ29" s="625"/>
      <c r="AK29" s="625"/>
      <c r="AL29" s="626" t="s">
        <v>239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64</v>
      </c>
      <c r="CG29" s="637"/>
      <c r="CH29" s="637"/>
      <c r="CI29" s="637"/>
      <c r="CJ29" s="637"/>
      <c r="CK29" s="637"/>
      <c r="CL29" s="637"/>
      <c r="CM29" s="637"/>
      <c r="CN29" s="637"/>
      <c r="CO29" s="637"/>
      <c r="CP29" s="637"/>
      <c r="CQ29" s="638"/>
      <c r="CR29" s="621">
        <v>4288618</v>
      </c>
      <c r="CS29" s="657"/>
      <c r="CT29" s="657"/>
      <c r="CU29" s="657"/>
      <c r="CV29" s="657"/>
      <c r="CW29" s="657"/>
      <c r="CX29" s="657"/>
      <c r="CY29" s="658"/>
      <c r="CZ29" s="626">
        <v>11.2</v>
      </c>
      <c r="DA29" s="655"/>
      <c r="DB29" s="655"/>
      <c r="DC29" s="659"/>
      <c r="DD29" s="630">
        <v>4237902</v>
      </c>
      <c r="DE29" s="657"/>
      <c r="DF29" s="657"/>
      <c r="DG29" s="657"/>
      <c r="DH29" s="657"/>
      <c r="DI29" s="657"/>
      <c r="DJ29" s="657"/>
      <c r="DK29" s="658"/>
      <c r="DL29" s="630">
        <v>4237902</v>
      </c>
      <c r="DM29" s="657"/>
      <c r="DN29" s="657"/>
      <c r="DO29" s="657"/>
      <c r="DP29" s="657"/>
      <c r="DQ29" s="657"/>
      <c r="DR29" s="657"/>
      <c r="DS29" s="657"/>
      <c r="DT29" s="657"/>
      <c r="DU29" s="657"/>
      <c r="DV29" s="658"/>
      <c r="DW29" s="626">
        <v>17.2</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357016</v>
      </c>
      <c r="S30" s="622"/>
      <c r="T30" s="622"/>
      <c r="U30" s="622"/>
      <c r="V30" s="622"/>
      <c r="W30" s="622"/>
      <c r="X30" s="622"/>
      <c r="Y30" s="623"/>
      <c r="Z30" s="624">
        <v>0.9</v>
      </c>
      <c r="AA30" s="624"/>
      <c r="AB30" s="624"/>
      <c r="AC30" s="624"/>
      <c r="AD30" s="625">
        <v>125343</v>
      </c>
      <c r="AE30" s="625"/>
      <c r="AF30" s="625"/>
      <c r="AG30" s="625"/>
      <c r="AH30" s="625"/>
      <c r="AI30" s="625"/>
      <c r="AJ30" s="625"/>
      <c r="AK30" s="625"/>
      <c r="AL30" s="626">
        <v>0.5</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98.8</v>
      </c>
      <c r="BH30" s="682"/>
      <c r="BI30" s="682"/>
      <c r="BJ30" s="682"/>
      <c r="BK30" s="682"/>
      <c r="BL30" s="682"/>
      <c r="BM30" s="616">
        <v>95.9</v>
      </c>
      <c r="BN30" s="682"/>
      <c r="BO30" s="682"/>
      <c r="BP30" s="682"/>
      <c r="BQ30" s="683"/>
      <c r="BR30" s="681">
        <v>98.5</v>
      </c>
      <c r="BS30" s="682"/>
      <c r="BT30" s="682"/>
      <c r="BU30" s="682"/>
      <c r="BV30" s="682"/>
      <c r="BW30" s="682"/>
      <c r="BX30" s="616">
        <v>95.3</v>
      </c>
      <c r="BY30" s="682"/>
      <c r="BZ30" s="682"/>
      <c r="CA30" s="682"/>
      <c r="CB30" s="683"/>
      <c r="CD30" s="686"/>
      <c r="CE30" s="687"/>
      <c r="CF30" s="636" t="s">
        <v>307</v>
      </c>
      <c r="CG30" s="637"/>
      <c r="CH30" s="637"/>
      <c r="CI30" s="637"/>
      <c r="CJ30" s="637"/>
      <c r="CK30" s="637"/>
      <c r="CL30" s="637"/>
      <c r="CM30" s="637"/>
      <c r="CN30" s="637"/>
      <c r="CO30" s="637"/>
      <c r="CP30" s="637"/>
      <c r="CQ30" s="638"/>
      <c r="CR30" s="621">
        <v>4023621</v>
      </c>
      <c r="CS30" s="622"/>
      <c r="CT30" s="622"/>
      <c r="CU30" s="622"/>
      <c r="CV30" s="622"/>
      <c r="CW30" s="622"/>
      <c r="CX30" s="622"/>
      <c r="CY30" s="623"/>
      <c r="CZ30" s="626">
        <v>10.5</v>
      </c>
      <c r="DA30" s="655"/>
      <c r="DB30" s="655"/>
      <c r="DC30" s="659"/>
      <c r="DD30" s="630">
        <v>3976039</v>
      </c>
      <c r="DE30" s="622"/>
      <c r="DF30" s="622"/>
      <c r="DG30" s="622"/>
      <c r="DH30" s="622"/>
      <c r="DI30" s="622"/>
      <c r="DJ30" s="622"/>
      <c r="DK30" s="623"/>
      <c r="DL30" s="630">
        <v>3976039</v>
      </c>
      <c r="DM30" s="622"/>
      <c r="DN30" s="622"/>
      <c r="DO30" s="622"/>
      <c r="DP30" s="622"/>
      <c r="DQ30" s="622"/>
      <c r="DR30" s="622"/>
      <c r="DS30" s="622"/>
      <c r="DT30" s="622"/>
      <c r="DU30" s="622"/>
      <c r="DV30" s="623"/>
      <c r="DW30" s="626">
        <v>16.100000000000001</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317238</v>
      </c>
      <c r="S31" s="622"/>
      <c r="T31" s="622"/>
      <c r="U31" s="622"/>
      <c r="V31" s="622"/>
      <c r="W31" s="622"/>
      <c r="X31" s="622"/>
      <c r="Y31" s="623"/>
      <c r="Z31" s="624">
        <v>0.8</v>
      </c>
      <c r="AA31" s="624"/>
      <c r="AB31" s="624"/>
      <c r="AC31" s="624"/>
      <c r="AD31" s="625" t="s">
        <v>239</v>
      </c>
      <c r="AE31" s="625"/>
      <c r="AF31" s="625"/>
      <c r="AG31" s="625"/>
      <c r="AH31" s="625"/>
      <c r="AI31" s="625"/>
      <c r="AJ31" s="625"/>
      <c r="AK31" s="625"/>
      <c r="AL31" s="626" t="s">
        <v>131</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98.8</v>
      </c>
      <c r="BH31" s="657"/>
      <c r="BI31" s="657"/>
      <c r="BJ31" s="657"/>
      <c r="BK31" s="657"/>
      <c r="BL31" s="657"/>
      <c r="BM31" s="627">
        <v>97.1</v>
      </c>
      <c r="BN31" s="679"/>
      <c r="BO31" s="679"/>
      <c r="BP31" s="679"/>
      <c r="BQ31" s="680"/>
      <c r="BR31" s="678">
        <v>98.8</v>
      </c>
      <c r="BS31" s="657"/>
      <c r="BT31" s="657"/>
      <c r="BU31" s="657"/>
      <c r="BV31" s="657"/>
      <c r="BW31" s="657"/>
      <c r="BX31" s="627">
        <v>96.7</v>
      </c>
      <c r="BY31" s="679"/>
      <c r="BZ31" s="679"/>
      <c r="CA31" s="679"/>
      <c r="CB31" s="680"/>
      <c r="CD31" s="686"/>
      <c r="CE31" s="687"/>
      <c r="CF31" s="636" t="s">
        <v>311</v>
      </c>
      <c r="CG31" s="637"/>
      <c r="CH31" s="637"/>
      <c r="CI31" s="637"/>
      <c r="CJ31" s="637"/>
      <c r="CK31" s="637"/>
      <c r="CL31" s="637"/>
      <c r="CM31" s="637"/>
      <c r="CN31" s="637"/>
      <c r="CO31" s="637"/>
      <c r="CP31" s="637"/>
      <c r="CQ31" s="638"/>
      <c r="CR31" s="621">
        <v>264997</v>
      </c>
      <c r="CS31" s="657"/>
      <c r="CT31" s="657"/>
      <c r="CU31" s="657"/>
      <c r="CV31" s="657"/>
      <c r="CW31" s="657"/>
      <c r="CX31" s="657"/>
      <c r="CY31" s="658"/>
      <c r="CZ31" s="626">
        <v>0.7</v>
      </c>
      <c r="DA31" s="655"/>
      <c r="DB31" s="655"/>
      <c r="DC31" s="659"/>
      <c r="DD31" s="630">
        <v>261863</v>
      </c>
      <c r="DE31" s="657"/>
      <c r="DF31" s="657"/>
      <c r="DG31" s="657"/>
      <c r="DH31" s="657"/>
      <c r="DI31" s="657"/>
      <c r="DJ31" s="657"/>
      <c r="DK31" s="658"/>
      <c r="DL31" s="630">
        <v>261863</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2815818</v>
      </c>
      <c r="S32" s="622"/>
      <c r="T32" s="622"/>
      <c r="U32" s="622"/>
      <c r="V32" s="622"/>
      <c r="W32" s="622"/>
      <c r="X32" s="622"/>
      <c r="Y32" s="623"/>
      <c r="Z32" s="624">
        <v>6.8</v>
      </c>
      <c r="AA32" s="624"/>
      <c r="AB32" s="624"/>
      <c r="AC32" s="624"/>
      <c r="AD32" s="625">
        <v>65679</v>
      </c>
      <c r="AE32" s="625"/>
      <c r="AF32" s="625"/>
      <c r="AG32" s="625"/>
      <c r="AH32" s="625"/>
      <c r="AI32" s="625"/>
      <c r="AJ32" s="625"/>
      <c r="AK32" s="625"/>
      <c r="AL32" s="626">
        <v>0.3</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98.6</v>
      </c>
      <c r="BH32" s="691"/>
      <c r="BI32" s="691"/>
      <c r="BJ32" s="691"/>
      <c r="BK32" s="691"/>
      <c r="BL32" s="691"/>
      <c r="BM32" s="692">
        <v>94.6</v>
      </c>
      <c r="BN32" s="691"/>
      <c r="BO32" s="691"/>
      <c r="BP32" s="691"/>
      <c r="BQ32" s="693"/>
      <c r="BR32" s="690">
        <v>98.2</v>
      </c>
      <c r="BS32" s="691"/>
      <c r="BT32" s="691"/>
      <c r="BU32" s="691"/>
      <c r="BV32" s="691"/>
      <c r="BW32" s="691"/>
      <c r="BX32" s="692">
        <v>93.8</v>
      </c>
      <c r="BY32" s="691"/>
      <c r="BZ32" s="691"/>
      <c r="CA32" s="691"/>
      <c r="CB32" s="693"/>
      <c r="CD32" s="688"/>
      <c r="CE32" s="689"/>
      <c r="CF32" s="636" t="s">
        <v>314</v>
      </c>
      <c r="CG32" s="637"/>
      <c r="CH32" s="637"/>
      <c r="CI32" s="637"/>
      <c r="CJ32" s="637"/>
      <c r="CK32" s="637"/>
      <c r="CL32" s="637"/>
      <c r="CM32" s="637"/>
      <c r="CN32" s="637"/>
      <c r="CO32" s="637"/>
      <c r="CP32" s="637"/>
      <c r="CQ32" s="638"/>
      <c r="CR32" s="621" t="s">
        <v>239</v>
      </c>
      <c r="CS32" s="622"/>
      <c r="CT32" s="622"/>
      <c r="CU32" s="622"/>
      <c r="CV32" s="622"/>
      <c r="CW32" s="622"/>
      <c r="CX32" s="622"/>
      <c r="CY32" s="623"/>
      <c r="CZ32" s="626" t="s">
        <v>131</v>
      </c>
      <c r="DA32" s="655"/>
      <c r="DB32" s="655"/>
      <c r="DC32" s="659"/>
      <c r="DD32" s="630" t="s">
        <v>172</v>
      </c>
      <c r="DE32" s="622"/>
      <c r="DF32" s="622"/>
      <c r="DG32" s="622"/>
      <c r="DH32" s="622"/>
      <c r="DI32" s="622"/>
      <c r="DJ32" s="622"/>
      <c r="DK32" s="623"/>
      <c r="DL32" s="630" t="s">
        <v>172</v>
      </c>
      <c r="DM32" s="622"/>
      <c r="DN32" s="622"/>
      <c r="DO32" s="622"/>
      <c r="DP32" s="622"/>
      <c r="DQ32" s="622"/>
      <c r="DR32" s="622"/>
      <c r="DS32" s="622"/>
      <c r="DT32" s="622"/>
      <c r="DU32" s="622"/>
      <c r="DV32" s="623"/>
      <c r="DW32" s="626" t="s">
        <v>131</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1510781</v>
      </c>
      <c r="S33" s="622"/>
      <c r="T33" s="622"/>
      <c r="U33" s="622"/>
      <c r="V33" s="622"/>
      <c r="W33" s="622"/>
      <c r="X33" s="622"/>
      <c r="Y33" s="623"/>
      <c r="Z33" s="624">
        <v>3.6</v>
      </c>
      <c r="AA33" s="624"/>
      <c r="AB33" s="624"/>
      <c r="AC33" s="624"/>
      <c r="AD33" s="625" t="s">
        <v>239</v>
      </c>
      <c r="AE33" s="625"/>
      <c r="AF33" s="625"/>
      <c r="AG33" s="625"/>
      <c r="AH33" s="625"/>
      <c r="AI33" s="625"/>
      <c r="AJ33" s="625"/>
      <c r="AK33" s="625"/>
      <c r="AL33" s="626" t="s">
        <v>239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16694081</v>
      </c>
      <c r="CS33" s="657"/>
      <c r="CT33" s="657"/>
      <c r="CU33" s="657"/>
      <c r="CV33" s="657"/>
      <c r="CW33" s="657"/>
      <c r="CX33" s="657"/>
      <c r="CY33" s="658"/>
      <c r="CZ33" s="626">
        <v>43.5</v>
      </c>
      <c r="DA33" s="655"/>
      <c r="DB33" s="655"/>
      <c r="DC33" s="659"/>
      <c r="DD33" s="630">
        <v>13269477</v>
      </c>
      <c r="DE33" s="657"/>
      <c r="DF33" s="657"/>
      <c r="DG33" s="657"/>
      <c r="DH33" s="657"/>
      <c r="DI33" s="657"/>
      <c r="DJ33" s="657"/>
      <c r="DK33" s="658"/>
      <c r="DL33" s="630">
        <v>10724980</v>
      </c>
      <c r="DM33" s="657"/>
      <c r="DN33" s="657"/>
      <c r="DO33" s="657"/>
      <c r="DP33" s="657"/>
      <c r="DQ33" s="657"/>
      <c r="DR33" s="657"/>
      <c r="DS33" s="657"/>
      <c r="DT33" s="657"/>
      <c r="DU33" s="657"/>
      <c r="DV33" s="658"/>
      <c r="DW33" s="626">
        <v>43.5</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1292084</v>
      </c>
      <c r="S34" s="622"/>
      <c r="T34" s="622"/>
      <c r="U34" s="622"/>
      <c r="V34" s="622"/>
      <c r="W34" s="622"/>
      <c r="X34" s="622"/>
      <c r="Y34" s="623"/>
      <c r="Z34" s="624">
        <v>3.1</v>
      </c>
      <c r="AA34" s="624"/>
      <c r="AB34" s="624"/>
      <c r="AC34" s="624"/>
      <c r="AD34" s="625">
        <v>41987</v>
      </c>
      <c r="AE34" s="625"/>
      <c r="AF34" s="625"/>
      <c r="AG34" s="625"/>
      <c r="AH34" s="625"/>
      <c r="AI34" s="625"/>
      <c r="AJ34" s="625"/>
      <c r="AK34" s="625"/>
      <c r="AL34" s="626">
        <v>0.2</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5718097</v>
      </c>
      <c r="CS34" s="622"/>
      <c r="CT34" s="622"/>
      <c r="CU34" s="622"/>
      <c r="CV34" s="622"/>
      <c r="CW34" s="622"/>
      <c r="CX34" s="622"/>
      <c r="CY34" s="623"/>
      <c r="CZ34" s="626">
        <v>14.9</v>
      </c>
      <c r="DA34" s="655"/>
      <c r="DB34" s="655"/>
      <c r="DC34" s="659"/>
      <c r="DD34" s="630">
        <v>4103985</v>
      </c>
      <c r="DE34" s="622"/>
      <c r="DF34" s="622"/>
      <c r="DG34" s="622"/>
      <c r="DH34" s="622"/>
      <c r="DI34" s="622"/>
      <c r="DJ34" s="622"/>
      <c r="DK34" s="623"/>
      <c r="DL34" s="630">
        <v>3716838</v>
      </c>
      <c r="DM34" s="622"/>
      <c r="DN34" s="622"/>
      <c r="DO34" s="622"/>
      <c r="DP34" s="622"/>
      <c r="DQ34" s="622"/>
      <c r="DR34" s="622"/>
      <c r="DS34" s="622"/>
      <c r="DT34" s="622"/>
      <c r="DU34" s="622"/>
      <c r="DV34" s="623"/>
      <c r="DW34" s="626">
        <v>15.1</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2747786</v>
      </c>
      <c r="S35" s="622"/>
      <c r="T35" s="622"/>
      <c r="U35" s="622"/>
      <c r="V35" s="622"/>
      <c r="W35" s="622"/>
      <c r="X35" s="622"/>
      <c r="Y35" s="623"/>
      <c r="Z35" s="624">
        <v>6.6</v>
      </c>
      <c r="AA35" s="624"/>
      <c r="AB35" s="624"/>
      <c r="AC35" s="624"/>
      <c r="AD35" s="625" t="s">
        <v>239</v>
      </c>
      <c r="AE35" s="625"/>
      <c r="AF35" s="625"/>
      <c r="AG35" s="625"/>
      <c r="AH35" s="625"/>
      <c r="AI35" s="625"/>
      <c r="AJ35" s="625"/>
      <c r="AK35" s="625"/>
      <c r="AL35" s="626" t="s">
        <v>172</v>
      </c>
      <c r="AM35" s="627"/>
      <c r="AN35" s="627"/>
      <c r="AO35" s="628"/>
      <c r="AP35" s="214"/>
      <c r="AQ35" s="694" t="s">
        <v>322</v>
      </c>
      <c r="AR35" s="695"/>
      <c r="AS35" s="695"/>
      <c r="AT35" s="695"/>
      <c r="AU35" s="695"/>
      <c r="AV35" s="695"/>
      <c r="AW35" s="695"/>
      <c r="AX35" s="695"/>
      <c r="AY35" s="696"/>
      <c r="AZ35" s="610">
        <v>7273593</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950562</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504526</v>
      </c>
      <c r="CS35" s="657"/>
      <c r="CT35" s="657"/>
      <c r="CU35" s="657"/>
      <c r="CV35" s="657"/>
      <c r="CW35" s="657"/>
      <c r="CX35" s="657"/>
      <c r="CY35" s="658"/>
      <c r="CZ35" s="626">
        <v>1.3</v>
      </c>
      <c r="DA35" s="655"/>
      <c r="DB35" s="655"/>
      <c r="DC35" s="659"/>
      <c r="DD35" s="630">
        <v>463769</v>
      </c>
      <c r="DE35" s="657"/>
      <c r="DF35" s="657"/>
      <c r="DG35" s="657"/>
      <c r="DH35" s="657"/>
      <c r="DI35" s="657"/>
      <c r="DJ35" s="657"/>
      <c r="DK35" s="658"/>
      <c r="DL35" s="630">
        <v>463769</v>
      </c>
      <c r="DM35" s="657"/>
      <c r="DN35" s="657"/>
      <c r="DO35" s="657"/>
      <c r="DP35" s="657"/>
      <c r="DQ35" s="657"/>
      <c r="DR35" s="657"/>
      <c r="DS35" s="657"/>
      <c r="DT35" s="657"/>
      <c r="DU35" s="657"/>
      <c r="DV35" s="658"/>
      <c r="DW35" s="626">
        <v>1.9</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172</v>
      </c>
      <c r="AA36" s="624"/>
      <c r="AB36" s="624"/>
      <c r="AC36" s="624"/>
      <c r="AD36" s="625" t="s">
        <v>172</v>
      </c>
      <c r="AE36" s="625"/>
      <c r="AF36" s="625"/>
      <c r="AG36" s="625"/>
      <c r="AH36" s="625"/>
      <c r="AI36" s="625"/>
      <c r="AJ36" s="625"/>
      <c r="AK36" s="625"/>
      <c r="AL36" s="626" t="s">
        <v>172</v>
      </c>
      <c r="AM36" s="627"/>
      <c r="AN36" s="627"/>
      <c r="AO36" s="628"/>
      <c r="AQ36" s="698" t="s">
        <v>326</v>
      </c>
      <c r="AR36" s="699"/>
      <c r="AS36" s="699"/>
      <c r="AT36" s="699"/>
      <c r="AU36" s="699"/>
      <c r="AV36" s="699"/>
      <c r="AW36" s="699"/>
      <c r="AX36" s="699"/>
      <c r="AY36" s="700"/>
      <c r="AZ36" s="621">
        <v>2313009</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876497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3112296</v>
      </c>
      <c r="CS36" s="622"/>
      <c r="CT36" s="622"/>
      <c r="CU36" s="622"/>
      <c r="CV36" s="622"/>
      <c r="CW36" s="622"/>
      <c r="CX36" s="622"/>
      <c r="CY36" s="623"/>
      <c r="CZ36" s="626">
        <v>8.1</v>
      </c>
      <c r="DA36" s="655"/>
      <c r="DB36" s="655"/>
      <c r="DC36" s="659"/>
      <c r="DD36" s="630">
        <v>2520421</v>
      </c>
      <c r="DE36" s="622"/>
      <c r="DF36" s="622"/>
      <c r="DG36" s="622"/>
      <c r="DH36" s="622"/>
      <c r="DI36" s="622"/>
      <c r="DJ36" s="622"/>
      <c r="DK36" s="623"/>
      <c r="DL36" s="630">
        <v>1490683</v>
      </c>
      <c r="DM36" s="622"/>
      <c r="DN36" s="622"/>
      <c r="DO36" s="622"/>
      <c r="DP36" s="622"/>
      <c r="DQ36" s="622"/>
      <c r="DR36" s="622"/>
      <c r="DS36" s="622"/>
      <c r="DT36" s="622"/>
      <c r="DU36" s="622"/>
      <c r="DV36" s="623"/>
      <c r="DW36" s="626">
        <v>6</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1226486</v>
      </c>
      <c r="S37" s="622"/>
      <c r="T37" s="622"/>
      <c r="U37" s="622"/>
      <c r="V37" s="622"/>
      <c r="W37" s="622"/>
      <c r="X37" s="622"/>
      <c r="Y37" s="623"/>
      <c r="Z37" s="624">
        <v>2.9</v>
      </c>
      <c r="AA37" s="624"/>
      <c r="AB37" s="624"/>
      <c r="AC37" s="624"/>
      <c r="AD37" s="625" t="s">
        <v>239</v>
      </c>
      <c r="AE37" s="625"/>
      <c r="AF37" s="625"/>
      <c r="AG37" s="625"/>
      <c r="AH37" s="625"/>
      <c r="AI37" s="625"/>
      <c r="AJ37" s="625"/>
      <c r="AK37" s="625"/>
      <c r="AL37" s="626" t="s">
        <v>172</v>
      </c>
      <c r="AM37" s="627"/>
      <c r="AN37" s="627"/>
      <c r="AO37" s="628"/>
      <c r="AQ37" s="698" t="s">
        <v>330</v>
      </c>
      <c r="AR37" s="699"/>
      <c r="AS37" s="699"/>
      <c r="AT37" s="699"/>
      <c r="AU37" s="699"/>
      <c r="AV37" s="699"/>
      <c r="AW37" s="699"/>
      <c r="AX37" s="699"/>
      <c r="AY37" s="700"/>
      <c r="AZ37" s="621">
        <v>1895802</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10027</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3730</v>
      </c>
      <c r="CS37" s="657"/>
      <c r="CT37" s="657"/>
      <c r="CU37" s="657"/>
      <c r="CV37" s="657"/>
      <c r="CW37" s="657"/>
      <c r="CX37" s="657"/>
      <c r="CY37" s="658"/>
      <c r="CZ37" s="626">
        <v>0</v>
      </c>
      <c r="DA37" s="655"/>
      <c r="DB37" s="655"/>
      <c r="DC37" s="659"/>
      <c r="DD37" s="630">
        <v>3730</v>
      </c>
      <c r="DE37" s="657"/>
      <c r="DF37" s="657"/>
      <c r="DG37" s="657"/>
      <c r="DH37" s="657"/>
      <c r="DI37" s="657"/>
      <c r="DJ37" s="657"/>
      <c r="DK37" s="658"/>
      <c r="DL37" s="630">
        <v>3730</v>
      </c>
      <c r="DM37" s="657"/>
      <c r="DN37" s="657"/>
      <c r="DO37" s="657"/>
      <c r="DP37" s="657"/>
      <c r="DQ37" s="657"/>
      <c r="DR37" s="657"/>
      <c r="DS37" s="657"/>
      <c r="DT37" s="657"/>
      <c r="DU37" s="657"/>
      <c r="DV37" s="658"/>
      <c r="DW37" s="626">
        <v>0</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41643857</v>
      </c>
      <c r="S38" s="702"/>
      <c r="T38" s="702"/>
      <c r="U38" s="702"/>
      <c r="V38" s="702"/>
      <c r="W38" s="702"/>
      <c r="X38" s="702"/>
      <c r="Y38" s="703"/>
      <c r="Z38" s="704">
        <v>100</v>
      </c>
      <c r="AA38" s="704"/>
      <c r="AB38" s="704"/>
      <c r="AC38" s="704"/>
      <c r="AD38" s="705">
        <v>23450974</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136931</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16175</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5179354</v>
      </c>
      <c r="CS38" s="622"/>
      <c r="CT38" s="622"/>
      <c r="CU38" s="622"/>
      <c r="CV38" s="622"/>
      <c r="CW38" s="622"/>
      <c r="CX38" s="622"/>
      <c r="CY38" s="623"/>
      <c r="CZ38" s="626">
        <v>13.5</v>
      </c>
      <c r="DA38" s="655"/>
      <c r="DB38" s="655"/>
      <c r="DC38" s="659"/>
      <c r="DD38" s="630">
        <v>4636782</v>
      </c>
      <c r="DE38" s="622"/>
      <c r="DF38" s="622"/>
      <c r="DG38" s="622"/>
      <c r="DH38" s="622"/>
      <c r="DI38" s="622"/>
      <c r="DJ38" s="622"/>
      <c r="DK38" s="623"/>
      <c r="DL38" s="630">
        <v>4340308</v>
      </c>
      <c r="DM38" s="622"/>
      <c r="DN38" s="622"/>
      <c r="DO38" s="622"/>
      <c r="DP38" s="622"/>
      <c r="DQ38" s="622"/>
      <c r="DR38" s="622"/>
      <c r="DS38" s="622"/>
      <c r="DT38" s="622"/>
      <c r="DU38" s="622"/>
      <c r="DV38" s="623"/>
      <c r="DW38" s="626">
        <v>17.600000000000001</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172</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108</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1125425</v>
      </c>
      <c r="CS39" s="657"/>
      <c r="CT39" s="657"/>
      <c r="CU39" s="657"/>
      <c r="CV39" s="657"/>
      <c r="CW39" s="657"/>
      <c r="CX39" s="657"/>
      <c r="CY39" s="658"/>
      <c r="CZ39" s="626">
        <v>2.9</v>
      </c>
      <c r="DA39" s="655"/>
      <c r="DB39" s="655"/>
      <c r="DC39" s="659"/>
      <c r="DD39" s="630">
        <v>810844</v>
      </c>
      <c r="DE39" s="657"/>
      <c r="DF39" s="657"/>
      <c r="DG39" s="657"/>
      <c r="DH39" s="657"/>
      <c r="DI39" s="657"/>
      <c r="DJ39" s="657"/>
      <c r="DK39" s="658"/>
      <c r="DL39" s="630" t="s">
        <v>172</v>
      </c>
      <c r="DM39" s="657"/>
      <c r="DN39" s="657"/>
      <c r="DO39" s="657"/>
      <c r="DP39" s="657"/>
      <c r="DQ39" s="657"/>
      <c r="DR39" s="657"/>
      <c r="DS39" s="657"/>
      <c r="DT39" s="657"/>
      <c r="DU39" s="657"/>
      <c r="DV39" s="658"/>
      <c r="DW39" s="626" t="s">
        <v>172</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658259</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85</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1054383</v>
      </c>
      <c r="CS40" s="622"/>
      <c r="CT40" s="622"/>
      <c r="CU40" s="622"/>
      <c r="CV40" s="622"/>
      <c r="CW40" s="622"/>
      <c r="CX40" s="622"/>
      <c r="CY40" s="623"/>
      <c r="CZ40" s="626">
        <v>2.7</v>
      </c>
      <c r="DA40" s="655"/>
      <c r="DB40" s="655"/>
      <c r="DC40" s="659"/>
      <c r="DD40" s="630">
        <v>733676</v>
      </c>
      <c r="DE40" s="622"/>
      <c r="DF40" s="622"/>
      <c r="DG40" s="622"/>
      <c r="DH40" s="622"/>
      <c r="DI40" s="622"/>
      <c r="DJ40" s="622"/>
      <c r="DK40" s="623"/>
      <c r="DL40" s="630">
        <v>713382</v>
      </c>
      <c r="DM40" s="622"/>
      <c r="DN40" s="622"/>
      <c r="DO40" s="622"/>
      <c r="DP40" s="622"/>
      <c r="DQ40" s="622"/>
      <c r="DR40" s="622"/>
      <c r="DS40" s="622"/>
      <c r="DT40" s="622"/>
      <c r="DU40" s="622"/>
      <c r="DV40" s="623"/>
      <c r="DW40" s="626">
        <v>2.9</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2269592</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302</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131</v>
      </c>
      <c r="CS41" s="657"/>
      <c r="CT41" s="657"/>
      <c r="CU41" s="657"/>
      <c r="CV41" s="657"/>
      <c r="CW41" s="657"/>
      <c r="CX41" s="657"/>
      <c r="CY41" s="658"/>
      <c r="CZ41" s="626" t="s">
        <v>239</v>
      </c>
      <c r="DA41" s="655"/>
      <c r="DB41" s="655"/>
      <c r="DC41" s="659"/>
      <c r="DD41" s="630" t="s">
        <v>239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5335961</v>
      </c>
      <c r="CS42" s="622"/>
      <c r="CT42" s="622"/>
      <c r="CU42" s="622"/>
      <c r="CV42" s="622"/>
      <c r="CW42" s="622"/>
      <c r="CX42" s="622"/>
      <c r="CY42" s="623"/>
      <c r="CZ42" s="626">
        <v>13.9</v>
      </c>
      <c r="DA42" s="627"/>
      <c r="DB42" s="627"/>
      <c r="DC42" s="722"/>
      <c r="DD42" s="630">
        <v>1743017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120682</v>
      </c>
      <c r="CS43" s="657"/>
      <c r="CT43" s="657"/>
      <c r="CU43" s="657"/>
      <c r="CV43" s="657"/>
      <c r="CW43" s="657"/>
      <c r="CX43" s="657"/>
      <c r="CY43" s="658"/>
      <c r="CZ43" s="626">
        <v>0.3</v>
      </c>
      <c r="DA43" s="655"/>
      <c r="DB43" s="655"/>
      <c r="DC43" s="659"/>
      <c r="DD43" s="630">
        <v>120682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303</v>
      </c>
      <c r="CE44" s="734"/>
      <c r="CF44" s="618" t="s">
        <v>352</v>
      </c>
      <c r="CG44" s="619"/>
      <c r="CH44" s="619"/>
      <c r="CI44" s="619"/>
      <c r="CJ44" s="619"/>
      <c r="CK44" s="619"/>
      <c r="CL44" s="619"/>
      <c r="CM44" s="619"/>
      <c r="CN44" s="619"/>
      <c r="CO44" s="619"/>
      <c r="CP44" s="619"/>
      <c r="CQ44" s="620"/>
      <c r="CR44" s="621">
        <v>5228015</v>
      </c>
      <c r="CS44" s="622"/>
      <c r="CT44" s="622"/>
      <c r="CU44" s="622"/>
      <c r="CV44" s="622"/>
      <c r="CW44" s="622"/>
      <c r="CX44" s="622"/>
      <c r="CY44" s="623"/>
      <c r="CZ44" s="626">
        <v>13.6</v>
      </c>
      <c r="DA44" s="627"/>
      <c r="DB44" s="627"/>
      <c r="DC44" s="722"/>
      <c r="DD44" s="630">
        <v>1700915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2785639</v>
      </c>
      <c r="CS45" s="657"/>
      <c r="CT45" s="657"/>
      <c r="CU45" s="657"/>
      <c r="CV45" s="657"/>
      <c r="CW45" s="657"/>
      <c r="CX45" s="657"/>
      <c r="CY45" s="658"/>
      <c r="CZ45" s="626">
        <v>7.3</v>
      </c>
      <c r="DA45" s="655"/>
      <c r="DB45" s="655"/>
      <c r="DC45" s="659"/>
      <c r="DD45" s="630">
        <v>274472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2276681</v>
      </c>
      <c r="CS46" s="622"/>
      <c r="CT46" s="622"/>
      <c r="CU46" s="622"/>
      <c r="CV46" s="622"/>
      <c r="CW46" s="622"/>
      <c r="CX46" s="622"/>
      <c r="CY46" s="623"/>
      <c r="CZ46" s="626">
        <v>5.9</v>
      </c>
      <c r="DA46" s="627"/>
      <c r="DB46" s="627"/>
      <c r="DC46" s="722"/>
      <c r="DD46" s="630">
        <v>1331993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107946</v>
      </c>
      <c r="CS47" s="657"/>
      <c r="CT47" s="657"/>
      <c r="CU47" s="657"/>
      <c r="CV47" s="657"/>
      <c r="CW47" s="657"/>
      <c r="CX47" s="657"/>
      <c r="CY47" s="658"/>
      <c r="CZ47" s="626">
        <v>0.3</v>
      </c>
      <c r="DA47" s="655"/>
      <c r="DB47" s="655"/>
      <c r="DC47" s="659"/>
      <c r="DD47" s="630">
        <v>42102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172</v>
      </c>
      <c r="CS48" s="622"/>
      <c r="CT48" s="622"/>
      <c r="CU48" s="622"/>
      <c r="CV48" s="622"/>
      <c r="CW48" s="622"/>
      <c r="CX48" s="622"/>
      <c r="CY48" s="623"/>
      <c r="CZ48" s="626" t="s">
        <v>172</v>
      </c>
      <c r="DA48" s="627"/>
      <c r="DB48" s="627"/>
      <c r="DC48" s="722"/>
      <c r="DD48" s="630" t="s">
        <v>131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38379115</v>
      </c>
      <c r="CS49" s="691"/>
      <c r="CT49" s="691"/>
      <c r="CU49" s="691"/>
      <c r="CV49" s="691"/>
      <c r="CW49" s="691"/>
      <c r="CX49" s="691"/>
      <c r="CY49" s="723"/>
      <c r="CZ49" s="706">
        <v>100</v>
      </c>
      <c r="DA49" s="724"/>
      <c r="DB49" s="724"/>
      <c r="DC49" s="725"/>
      <c r="DD49" s="726">
        <v>27391823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ImhpYP6yjGuznd6vhch3/EtYgBqa+WVuIm24Tumr2klhqU6V79YSPKkMBUk5IQ0+Y3Q2gB5bU0vlzy/WxWrOQA==" saltValue="WUrd7VHi5MrQdJgD6kwA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E63" sqref="BE63:BI6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575</v>
      </c>
      <c r="C7" s="754"/>
      <c r="D7" s="754"/>
      <c r="E7" s="754"/>
      <c r="F7" s="754"/>
      <c r="G7" s="754"/>
      <c r="H7" s="754"/>
      <c r="I7" s="754"/>
      <c r="J7" s="754"/>
      <c r="K7" s="754"/>
      <c r="L7" s="754"/>
      <c r="M7" s="754"/>
      <c r="N7" s="754"/>
      <c r="O7" s="754"/>
      <c r="P7" s="755"/>
      <c r="Q7" s="756">
        <v>41644</v>
      </c>
      <c r="R7" s="757"/>
      <c r="S7" s="757"/>
      <c r="T7" s="757"/>
      <c r="U7" s="757"/>
      <c r="V7" s="757">
        <v>38379</v>
      </c>
      <c r="W7" s="757"/>
      <c r="X7" s="757"/>
      <c r="Y7" s="757"/>
      <c r="Z7" s="757"/>
      <c r="AA7" s="757">
        <v>3265</v>
      </c>
      <c r="AB7" s="757"/>
      <c r="AC7" s="757"/>
      <c r="AD7" s="757"/>
      <c r="AE7" s="758"/>
      <c r="AF7" s="759">
        <v>2885</v>
      </c>
      <c r="AG7" s="760"/>
      <c r="AH7" s="760"/>
      <c r="AI7" s="760"/>
      <c r="AJ7" s="761"/>
      <c r="AK7" s="796">
        <v>2816</v>
      </c>
      <c r="AL7" s="797"/>
      <c r="AM7" s="797"/>
      <c r="AN7" s="797"/>
      <c r="AO7" s="797"/>
      <c r="AP7" s="797">
        <v>33834</v>
      </c>
      <c r="AQ7" s="797"/>
      <c r="AR7" s="797"/>
      <c r="AS7" s="797"/>
      <c r="AT7" s="797"/>
      <c r="AU7" s="798" t="s">
        <v>576</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593</v>
      </c>
      <c r="BS7" s="800" t="s">
        <v>583</v>
      </c>
      <c r="BT7" s="801"/>
      <c r="BU7" s="801"/>
      <c r="BV7" s="801"/>
      <c r="BW7" s="801"/>
      <c r="BX7" s="801"/>
      <c r="BY7" s="801"/>
      <c r="BZ7" s="801"/>
      <c r="CA7" s="801"/>
      <c r="CB7" s="801"/>
      <c r="CC7" s="801"/>
      <c r="CD7" s="801"/>
      <c r="CE7" s="801"/>
      <c r="CF7" s="801"/>
      <c r="CG7" s="802"/>
      <c r="CH7" s="793">
        <v>-7</v>
      </c>
      <c r="CI7" s="794"/>
      <c r="CJ7" s="794"/>
      <c r="CK7" s="794"/>
      <c r="CL7" s="795"/>
      <c r="CM7" s="793">
        <v>110</v>
      </c>
      <c r="CN7" s="794"/>
      <c r="CO7" s="794"/>
      <c r="CP7" s="794"/>
      <c r="CQ7" s="795"/>
      <c r="CR7" s="793">
        <v>5</v>
      </c>
      <c r="CS7" s="794"/>
      <c r="CT7" s="794"/>
      <c r="CU7" s="794"/>
      <c r="CV7" s="795"/>
      <c r="CW7" s="793" t="s">
        <v>577</v>
      </c>
      <c r="CX7" s="794"/>
      <c r="CY7" s="794"/>
      <c r="CZ7" s="794"/>
      <c r="DA7" s="795"/>
      <c r="DB7" s="793" t="s">
        <v>577</v>
      </c>
      <c r="DC7" s="794"/>
      <c r="DD7" s="794"/>
      <c r="DE7" s="794"/>
      <c r="DF7" s="795"/>
      <c r="DG7" s="793">
        <v>511</v>
      </c>
      <c r="DH7" s="794"/>
      <c r="DI7" s="794"/>
      <c r="DJ7" s="794"/>
      <c r="DK7" s="795"/>
      <c r="DL7" s="793" t="s">
        <v>577</v>
      </c>
      <c r="DM7" s="794"/>
      <c r="DN7" s="794"/>
      <c r="DO7" s="794"/>
      <c r="DP7" s="795"/>
      <c r="DQ7" s="793">
        <v>248</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584</v>
      </c>
      <c r="BT8" s="791"/>
      <c r="BU8" s="791"/>
      <c r="BV8" s="791"/>
      <c r="BW8" s="791"/>
      <c r="BX8" s="791"/>
      <c r="BY8" s="791"/>
      <c r="BZ8" s="791"/>
      <c r="CA8" s="791"/>
      <c r="CB8" s="791"/>
      <c r="CC8" s="791"/>
      <c r="CD8" s="791"/>
      <c r="CE8" s="791"/>
      <c r="CF8" s="791"/>
      <c r="CG8" s="792"/>
      <c r="CH8" s="803">
        <v>2</v>
      </c>
      <c r="CI8" s="804"/>
      <c r="CJ8" s="804"/>
      <c r="CK8" s="804"/>
      <c r="CL8" s="805"/>
      <c r="CM8" s="803">
        <v>20</v>
      </c>
      <c r="CN8" s="804"/>
      <c r="CO8" s="804"/>
      <c r="CP8" s="804"/>
      <c r="CQ8" s="805"/>
      <c r="CR8" s="803">
        <v>30</v>
      </c>
      <c r="CS8" s="804"/>
      <c r="CT8" s="804"/>
      <c r="CU8" s="804"/>
      <c r="CV8" s="805"/>
      <c r="CW8" s="803" t="s">
        <v>577</v>
      </c>
      <c r="CX8" s="804"/>
      <c r="CY8" s="804"/>
      <c r="CZ8" s="804"/>
      <c r="DA8" s="805"/>
      <c r="DB8" s="803" t="s">
        <v>585</v>
      </c>
      <c r="DC8" s="804"/>
      <c r="DD8" s="804"/>
      <c r="DE8" s="804"/>
      <c r="DF8" s="805"/>
      <c r="DG8" s="803" t="s">
        <v>585</v>
      </c>
      <c r="DH8" s="804"/>
      <c r="DI8" s="804"/>
      <c r="DJ8" s="804"/>
      <c r="DK8" s="805"/>
      <c r="DL8" s="803" t="s">
        <v>585</v>
      </c>
      <c r="DM8" s="804"/>
      <c r="DN8" s="804"/>
      <c r="DO8" s="804"/>
      <c r="DP8" s="805"/>
      <c r="DQ8" s="803" t="s">
        <v>585</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586</v>
      </c>
      <c r="BT9" s="791"/>
      <c r="BU9" s="791"/>
      <c r="BV9" s="791"/>
      <c r="BW9" s="791"/>
      <c r="BX9" s="791"/>
      <c r="BY9" s="791"/>
      <c r="BZ9" s="791"/>
      <c r="CA9" s="791"/>
      <c r="CB9" s="791"/>
      <c r="CC9" s="791"/>
      <c r="CD9" s="791"/>
      <c r="CE9" s="791"/>
      <c r="CF9" s="791"/>
      <c r="CG9" s="792"/>
      <c r="CH9" s="803">
        <v>-2</v>
      </c>
      <c r="CI9" s="804"/>
      <c r="CJ9" s="804"/>
      <c r="CK9" s="804"/>
      <c r="CL9" s="805"/>
      <c r="CM9" s="803">
        <v>78</v>
      </c>
      <c r="CN9" s="804"/>
      <c r="CO9" s="804"/>
      <c r="CP9" s="804"/>
      <c r="CQ9" s="805"/>
      <c r="CR9" s="803">
        <v>10</v>
      </c>
      <c r="CS9" s="804"/>
      <c r="CT9" s="804"/>
      <c r="CU9" s="804"/>
      <c r="CV9" s="805"/>
      <c r="CW9" s="803" t="s">
        <v>585</v>
      </c>
      <c r="CX9" s="804"/>
      <c r="CY9" s="804"/>
      <c r="CZ9" s="804"/>
      <c r="DA9" s="805"/>
      <c r="DB9" s="803" t="s">
        <v>577</v>
      </c>
      <c r="DC9" s="804"/>
      <c r="DD9" s="804"/>
      <c r="DE9" s="804"/>
      <c r="DF9" s="805"/>
      <c r="DG9" s="803" t="s">
        <v>577</v>
      </c>
      <c r="DH9" s="804"/>
      <c r="DI9" s="804"/>
      <c r="DJ9" s="804"/>
      <c r="DK9" s="805"/>
      <c r="DL9" s="803" t="s">
        <v>585</v>
      </c>
      <c r="DM9" s="804"/>
      <c r="DN9" s="804"/>
      <c r="DO9" s="804"/>
      <c r="DP9" s="805"/>
      <c r="DQ9" s="803" t="s">
        <v>585</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587</v>
      </c>
      <c r="BT10" s="791"/>
      <c r="BU10" s="791"/>
      <c r="BV10" s="791"/>
      <c r="BW10" s="791"/>
      <c r="BX10" s="791"/>
      <c r="BY10" s="791"/>
      <c r="BZ10" s="791"/>
      <c r="CA10" s="791"/>
      <c r="CB10" s="791"/>
      <c r="CC10" s="791"/>
      <c r="CD10" s="791"/>
      <c r="CE10" s="791"/>
      <c r="CF10" s="791"/>
      <c r="CG10" s="792"/>
      <c r="CH10" s="803">
        <v>1</v>
      </c>
      <c r="CI10" s="804"/>
      <c r="CJ10" s="804"/>
      <c r="CK10" s="804"/>
      <c r="CL10" s="805"/>
      <c r="CM10" s="803">
        <v>10</v>
      </c>
      <c r="CN10" s="804"/>
      <c r="CO10" s="804"/>
      <c r="CP10" s="804"/>
      <c r="CQ10" s="805"/>
      <c r="CR10" s="803">
        <v>5</v>
      </c>
      <c r="CS10" s="804"/>
      <c r="CT10" s="804"/>
      <c r="CU10" s="804"/>
      <c r="CV10" s="805"/>
      <c r="CW10" s="803" t="s">
        <v>585</v>
      </c>
      <c r="CX10" s="804"/>
      <c r="CY10" s="804"/>
      <c r="CZ10" s="804"/>
      <c r="DA10" s="805"/>
      <c r="DB10" s="803" t="s">
        <v>577</v>
      </c>
      <c r="DC10" s="804"/>
      <c r="DD10" s="804"/>
      <c r="DE10" s="804"/>
      <c r="DF10" s="805"/>
      <c r="DG10" s="803" t="s">
        <v>577</v>
      </c>
      <c r="DH10" s="804"/>
      <c r="DI10" s="804"/>
      <c r="DJ10" s="804"/>
      <c r="DK10" s="805"/>
      <c r="DL10" s="803" t="s">
        <v>577</v>
      </c>
      <c r="DM10" s="804"/>
      <c r="DN10" s="804"/>
      <c r="DO10" s="804"/>
      <c r="DP10" s="805"/>
      <c r="DQ10" s="803" t="s">
        <v>577</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588</v>
      </c>
      <c r="BT11" s="791"/>
      <c r="BU11" s="791"/>
      <c r="BV11" s="791"/>
      <c r="BW11" s="791"/>
      <c r="BX11" s="791"/>
      <c r="BY11" s="791"/>
      <c r="BZ11" s="791"/>
      <c r="CA11" s="791"/>
      <c r="CB11" s="791"/>
      <c r="CC11" s="791"/>
      <c r="CD11" s="791"/>
      <c r="CE11" s="791"/>
      <c r="CF11" s="791"/>
      <c r="CG11" s="792"/>
      <c r="CH11" s="803">
        <v>-5</v>
      </c>
      <c r="CI11" s="804"/>
      <c r="CJ11" s="804"/>
      <c r="CK11" s="804"/>
      <c r="CL11" s="805"/>
      <c r="CM11" s="803">
        <v>-2</v>
      </c>
      <c r="CN11" s="804"/>
      <c r="CO11" s="804"/>
      <c r="CP11" s="804"/>
      <c r="CQ11" s="805"/>
      <c r="CR11" s="803">
        <v>10</v>
      </c>
      <c r="CS11" s="804"/>
      <c r="CT11" s="804"/>
      <c r="CU11" s="804"/>
      <c r="CV11" s="805"/>
      <c r="CW11" s="803" t="s">
        <v>577</v>
      </c>
      <c r="CX11" s="804"/>
      <c r="CY11" s="804"/>
      <c r="CZ11" s="804"/>
      <c r="DA11" s="805"/>
      <c r="DB11" s="803" t="s">
        <v>577</v>
      </c>
      <c r="DC11" s="804"/>
      <c r="DD11" s="804"/>
      <c r="DE11" s="804"/>
      <c r="DF11" s="805"/>
      <c r="DG11" s="803" t="s">
        <v>577</v>
      </c>
      <c r="DH11" s="804"/>
      <c r="DI11" s="804"/>
      <c r="DJ11" s="804"/>
      <c r="DK11" s="805"/>
      <c r="DL11" s="803" t="s">
        <v>577</v>
      </c>
      <c r="DM11" s="804"/>
      <c r="DN11" s="804"/>
      <c r="DO11" s="804"/>
      <c r="DP11" s="805"/>
      <c r="DQ11" s="803" t="s">
        <v>577</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589</v>
      </c>
      <c r="BT12" s="791"/>
      <c r="BU12" s="791"/>
      <c r="BV12" s="791"/>
      <c r="BW12" s="791"/>
      <c r="BX12" s="791"/>
      <c r="BY12" s="791"/>
      <c r="BZ12" s="791"/>
      <c r="CA12" s="791"/>
      <c r="CB12" s="791"/>
      <c r="CC12" s="791"/>
      <c r="CD12" s="791"/>
      <c r="CE12" s="791"/>
      <c r="CF12" s="791"/>
      <c r="CG12" s="792"/>
      <c r="CH12" s="803">
        <v>9</v>
      </c>
      <c r="CI12" s="804"/>
      <c r="CJ12" s="804"/>
      <c r="CK12" s="804"/>
      <c r="CL12" s="805"/>
      <c r="CM12" s="803">
        <v>118</v>
      </c>
      <c r="CN12" s="804"/>
      <c r="CO12" s="804"/>
      <c r="CP12" s="804"/>
      <c r="CQ12" s="805"/>
      <c r="CR12" s="803">
        <v>24</v>
      </c>
      <c r="CS12" s="804"/>
      <c r="CT12" s="804"/>
      <c r="CU12" s="804"/>
      <c r="CV12" s="805"/>
      <c r="CW12" s="803" t="s">
        <v>577</v>
      </c>
      <c r="CX12" s="804"/>
      <c r="CY12" s="804"/>
      <c r="CZ12" s="804"/>
      <c r="DA12" s="805"/>
      <c r="DB12" s="803" t="s">
        <v>577</v>
      </c>
      <c r="DC12" s="804"/>
      <c r="DD12" s="804"/>
      <c r="DE12" s="804"/>
      <c r="DF12" s="805"/>
      <c r="DG12" s="803" t="s">
        <v>577</v>
      </c>
      <c r="DH12" s="804"/>
      <c r="DI12" s="804"/>
      <c r="DJ12" s="804"/>
      <c r="DK12" s="805"/>
      <c r="DL12" s="803" t="s">
        <v>577</v>
      </c>
      <c r="DM12" s="804"/>
      <c r="DN12" s="804"/>
      <c r="DO12" s="804"/>
      <c r="DP12" s="805"/>
      <c r="DQ12" s="803" t="s">
        <v>577</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590</v>
      </c>
      <c r="BT13" s="791"/>
      <c r="BU13" s="791"/>
      <c r="BV13" s="791"/>
      <c r="BW13" s="791"/>
      <c r="BX13" s="791"/>
      <c r="BY13" s="791"/>
      <c r="BZ13" s="791"/>
      <c r="CA13" s="791"/>
      <c r="CB13" s="791"/>
      <c r="CC13" s="791"/>
      <c r="CD13" s="791"/>
      <c r="CE13" s="791"/>
      <c r="CF13" s="791"/>
      <c r="CG13" s="792"/>
      <c r="CH13" s="803">
        <v>6</v>
      </c>
      <c r="CI13" s="804"/>
      <c r="CJ13" s="804"/>
      <c r="CK13" s="804"/>
      <c r="CL13" s="805"/>
      <c r="CM13" s="803">
        <v>118</v>
      </c>
      <c r="CN13" s="804"/>
      <c r="CO13" s="804"/>
      <c r="CP13" s="804"/>
      <c r="CQ13" s="805"/>
      <c r="CR13" s="803">
        <v>5</v>
      </c>
      <c r="CS13" s="804"/>
      <c r="CT13" s="804"/>
      <c r="CU13" s="804"/>
      <c r="CV13" s="805"/>
      <c r="CW13" s="803">
        <v>17</v>
      </c>
      <c r="CX13" s="804"/>
      <c r="CY13" s="804"/>
      <c r="CZ13" s="804"/>
      <c r="DA13" s="805"/>
      <c r="DB13" s="803" t="s">
        <v>577</v>
      </c>
      <c r="DC13" s="804"/>
      <c r="DD13" s="804"/>
      <c r="DE13" s="804"/>
      <c r="DF13" s="805"/>
      <c r="DG13" s="803" t="s">
        <v>577</v>
      </c>
      <c r="DH13" s="804"/>
      <c r="DI13" s="804"/>
      <c r="DJ13" s="804"/>
      <c r="DK13" s="805"/>
      <c r="DL13" s="803" t="s">
        <v>577</v>
      </c>
      <c r="DM13" s="804"/>
      <c r="DN13" s="804"/>
      <c r="DO13" s="804"/>
      <c r="DP13" s="805"/>
      <c r="DQ13" s="803" t="s">
        <v>577</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591</v>
      </c>
      <c r="BT14" s="791"/>
      <c r="BU14" s="791"/>
      <c r="BV14" s="791"/>
      <c r="BW14" s="791"/>
      <c r="BX14" s="791"/>
      <c r="BY14" s="791"/>
      <c r="BZ14" s="791"/>
      <c r="CA14" s="791"/>
      <c r="CB14" s="791"/>
      <c r="CC14" s="791"/>
      <c r="CD14" s="791"/>
      <c r="CE14" s="791"/>
      <c r="CF14" s="791"/>
      <c r="CG14" s="792"/>
      <c r="CH14" s="803">
        <v>0</v>
      </c>
      <c r="CI14" s="804"/>
      <c r="CJ14" s="804"/>
      <c r="CK14" s="804"/>
      <c r="CL14" s="805"/>
      <c r="CM14" s="803">
        <v>232</v>
      </c>
      <c r="CN14" s="804"/>
      <c r="CO14" s="804"/>
      <c r="CP14" s="804"/>
      <c r="CQ14" s="805"/>
      <c r="CR14" s="803">
        <v>100</v>
      </c>
      <c r="CS14" s="804"/>
      <c r="CT14" s="804"/>
      <c r="CU14" s="804"/>
      <c r="CV14" s="805"/>
      <c r="CW14" s="803" t="s">
        <v>577</v>
      </c>
      <c r="CX14" s="804"/>
      <c r="CY14" s="804"/>
      <c r="CZ14" s="804"/>
      <c r="DA14" s="805"/>
      <c r="DB14" s="803" t="s">
        <v>577</v>
      </c>
      <c r="DC14" s="804"/>
      <c r="DD14" s="804"/>
      <c r="DE14" s="804"/>
      <c r="DF14" s="805"/>
      <c r="DG14" s="803" t="s">
        <v>577</v>
      </c>
      <c r="DH14" s="804"/>
      <c r="DI14" s="804"/>
      <c r="DJ14" s="804"/>
      <c r="DK14" s="805"/>
      <c r="DL14" s="803" t="s">
        <v>577</v>
      </c>
      <c r="DM14" s="804"/>
      <c r="DN14" s="804"/>
      <c r="DO14" s="804"/>
      <c r="DP14" s="805"/>
      <c r="DQ14" s="803" t="s">
        <v>577</v>
      </c>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592</v>
      </c>
      <c r="BT15" s="791"/>
      <c r="BU15" s="791"/>
      <c r="BV15" s="791"/>
      <c r="BW15" s="791"/>
      <c r="BX15" s="791"/>
      <c r="BY15" s="791"/>
      <c r="BZ15" s="791"/>
      <c r="CA15" s="791"/>
      <c r="CB15" s="791"/>
      <c r="CC15" s="791"/>
      <c r="CD15" s="791"/>
      <c r="CE15" s="791"/>
      <c r="CF15" s="791"/>
      <c r="CG15" s="792"/>
      <c r="CH15" s="803">
        <v>-65</v>
      </c>
      <c r="CI15" s="804"/>
      <c r="CJ15" s="804"/>
      <c r="CK15" s="804"/>
      <c r="CL15" s="805"/>
      <c r="CM15" s="803">
        <v>174</v>
      </c>
      <c r="CN15" s="804"/>
      <c r="CO15" s="804"/>
      <c r="CP15" s="804"/>
      <c r="CQ15" s="805"/>
      <c r="CR15" s="803">
        <v>10</v>
      </c>
      <c r="CS15" s="804"/>
      <c r="CT15" s="804"/>
      <c r="CU15" s="804"/>
      <c r="CV15" s="805"/>
      <c r="CW15" s="803">
        <v>13</v>
      </c>
      <c r="CX15" s="804"/>
      <c r="CY15" s="804"/>
      <c r="CZ15" s="804"/>
      <c r="DA15" s="805"/>
      <c r="DB15" s="803" t="s">
        <v>577</v>
      </c>
      <c r="DC15" s="804"/>
      <c r="DD15" s="804"/>
      <c r="DE15" s="804"/>
      <c r="DF15" s="805"/>
      <c r="DG15" s="803" t="s">
        <v>577</v>
      </c>
      <c r="DH15" s="804"/>
      <c r="DI15" s="804"/>
      <c r="DJ15" s="804"/>
      <c r="DK15" s="805"/>
      <c r="DL15" s="803" t="s">
        <v>577</v>
      </c>
      <c r="DM15" s="804"/>
      <c r="DN15" s="804"/>
      <c r="DO15" s="804"/>
      <c r="DP15" s="805"/>
      <c r="DQ15" s="803" t="s">
        <v>577</v>
      </c>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41644</v>
      </c>
      <c r="R23" s="816"/>
      <c r="S23" s="816"/>
      <c r="T23" s="816"/>
      <c r="U23" s="816"/>
      <c r="V23" s="816">
        <v>38379</v>
      </c>
      <c r="W23" s="816"/>
      <c r="X23" s="816"/>
      <c r="Y23" s="816"/>
      <c r="Z23" s="816"/>
      <c r="AA23" s="816">
        <v>3265</v>
      </c>
      <c r="AB23" s="816"/>
      <c r="AC23" s="816"/>
      <c r="AD23" s="816"/>
      <c r="AE23" s="817"/>
      <c r="AF23" s="818">
        <v>2855</v>
      </c>
      <c r="AG23" s="816"/>
      <c r="AH23" s="816"/>
      <c r="AI23" s="816"/>
      <c r="AJ23" s="819"/>
      <c r="AK23" s="820"/>
      <c r="AL23" s="821"/>
      <c r="AM23" s="821"/>
      <c r="AN23" s="821"/>
      <c r="AO23" s="821"/>
      <c r="AP23" s="816">
        <v>33834</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9061</v>
      </c>
      <c r="R28" s="845"/>
      <c r="S28" s="845"/>
      <c r="T28" s="845"/>
      <c r="U28" s="845"/>
      <c r="V28" s="845">
        <v>8111</v>
      </c>
      <c r="W28" s="845"/>
      <c r="X28" s="845"/>
      <c r="Y28" s="845"/>
      <c r="Z28" s="845"/>
      <c r="AA28" s="845">
        <v>951</v>
      </c>
      <c r="AB28" s="845"/>
      <c r="AC28" s="845"/>
      <c r="AD28" s="845"/>
      <c r="AE28" s="846"/>
      <c r="AF28" s="847">
        <v>951</v>
      </c>
      <c r="AG28" s="845"/>
      <c r="AH28" s="845"/>
      <c r="AI28" s="845"/>
      <c r="AJ28" s="848"/>
      <c r="AK28" s="849">
        <v>585</v>
      </c>
      <c r="AL28" s="840"/>
      <c r="AM28" s="840"/>
      <c r="AN28" s="840"/>
      <c r="AO28" s="840"/>
      <c r="AP28" s="840" t="s">
        <v>577</v>
      </c>
      <c r="AQ28" s="840"/>
      <c r="AR28" s="840"/>
      <c r="AS28" s="840"/>
      <c r="AT28" s="840"/>
      <c r="AU28" s="840" t="s">
        <v>577</v>
      </c>
      <c r="AV28" s="840"/>
      <c r="AW28" s="840"/>
      <c r="AX28" s="840"/>
      <c r="AY28" s="840"/>
      <c r="AZ28" s="841" t="s">
        <v>577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346</v>
      </c>
      <c r="R29" s="781"/>
      <c r="S29" s="781"/>
      <c r="T29" s="781"/>
      <c r="U29" s="781"/>
      <c r="V29" s="781">
        <v>269</v>
      </c>
      <c r="W29" s="781"/>
      <c r="X29" s="781"/>
      <c r="Y29" s="781"/>
      <c r="Z29" s="781"/>
      <c r="AA29" s="781">
        <v>76</v>
      </c>
      <c r="AB29" s="781"/>
      <c r="AC29" s="781"/>
      <c r="AD29" s="781"/>
      <c r="AE29" s="782"/>
      <c r="AF29" s="783">
        <v>76</v>
      </c>
      <c r="AG29" s="784"/>
      <c r="AH29" s="784"/>
      <c r="AI29" s="784"/>
      <c r="AJ29" s="785"/>
      <c r="AK29" s="852">
        <v>73</v>
      </c>
      <c r="AL29" s="853"/>
      <c r="AM29" s="853"/>
      <c r="AN29" s="853"/>
      <c r="AO29" s="853"/>
      <c r="AP29" s="853">
        <v>100</v>
      </c>
      <c r="AQ29" s="853"/>
      <c r="AR29" s="853"/>
      <c r="AS29" s="853"/>
      <c r="AT29" s="853"/>
      <c r="AU29" s="853">
        <v>27</v>
      </c>
      <c r="AV29" s="853"/>
      <c r="AW29" s="853"/>
      <c r="AX29" s="853"/>
      <c r="AY29" s="853"/>
      <c r="AZ29" s="854" t="s">
        <v>577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7961</v>
      </c>
      <c r="R30" s="781"/>
      <c r="S30" s="781"/>
      <c r="T30" s="781"/>
      <c r="U30" s="781"/>
      <c r="V30" s="781">
        <v>7681</v>
      </c>
      <c r="W30" s="781"/>
      <c r="X30" s="781"/>
      <c r="Y30" s="781"/>
      <c r="Z30" s="781"/>
      <c r="AA30" s="781">
        <v>280</v>
      </c>
      <c r="AB30" s="781"/>
      <c r="AC30" s="781"/>
      <c r="AD30" s="781"/>
      <c r="AE30" s="782"/>
      <c r="AF30" s="783">
        <v>280</v>
      </c>
      <c r="AG30" s="784"/>
      <c r="AH30" s="784"/>
      <c r="AI30" s="784"/>
      <c r="AJ30" s="785"/>
      <c r="AK30" s="852">
        <v>1094</v>
      </c>
      <c r="AL30" s="853"/>
      <c r="AM30" s="853"/>
      <c r="AN30" s="853"/>
      <c r="AO30" s="853"/>
      <c r="AP30" s="853" t="s">
        <v>577</v>
      </c>
      <c r="AQ30" s="853"/>
      <c r="AR30" s="853"/>
      <c r="AS30" s="853"/>
      <c r="AT30" s="853"/>
      <c r="AU30" s="853" t="s">
        <v>577</v>
      </c>
      <c r="AV30" s="853"/>
      <c r="AW30" s="853"/>
      <c r="AX30" s="853"/>
      <c r="AY30" s="853"/>
      <c r="AZ30" s="854" t="s">
        <v>577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1021</v>
      </c>
      <c r="R31" s="781"/>
      <c r="S31" s="781"/>
      <c r="T31" s="781"/>
      <c r="U31" s="781"/>
      <c r="V31" s="781">
        <v>1006</v>
      </c>
      <c r="W31" s="781"/>
      <c r="X31" s="781"/>
      <c r="Y31" s="781"/>
      <c r="Z31" s="781"/>
      <c r="AA31" s="781">
        <v>15</v>
      </c>
      <c r="AB31" s="781"/>
      <c r="AC31" s="781"/>
      <c r="AD31" s="781"/>
      <c r="AE31" s="782"/>
      <c r="AF31" s="783">
        <v>15</v>
      </c>
      <c r="AG31" s="784"/>
      <c r="AH31" s="784"/>
      <c r="AI31" s="784"/>
      <c r="AJ31" s="785"/>
      <c r="AK31" s="852">
        <v>237</v>
      </c>
      <c r="AL31" s="853"/>
      <c r="AM31" s="853"/>
      <c r="AN31" s="853"/>
      <c r="AO31" s="853"/>
      <c r="AP31" s="853" t="s">
        <v>577</v>
      </c>
      <c r="AQ31" s="853"/>
      <c r="AR31" s="853"/>
      <c r="AS31" s="853"/>
      <c r="AT31" s="853"/>
      <c r="AU31" s="853" t="s">
        <v>577</v>
      </c>
      <c r="AV31" s="853"/>
      <c r="AW31" s="853"/>
      <c r="AX31" s="853"/>
      <c r="AY31" s="853"/>
      <c r="AZ31" s="854" t="s">
        <v>577</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127</v>
      </c>
      <c r="R32" s="781"/>
      <c r="S32" s="781"/>
      <c r="T32" s="781"/>
      <c r="U32" s="781"/>
      <c r="V32" s="781">
        <v>16</v>
      </c>
      <c r="W32" s="781"/>
      <c r="X32" s="781"/>
      <c r="Y32" s="781"/>
      <c r="Z32" s="781"/>
      <c r="AA32" s="781">
        <v>111</v>
      </c>
      <c r="AB32" s="781"/>
      <c r="AC32" s="781"/>
      <c r="AD32" s="781"/>
      <c r="AE32" s="782"/>
      <c r="AF32" s="783">
        <v>111</v>
      </c>
      <c r="AG32" s="784"/>
      <c r="AH32" s="784"/>
      <c r="AI32" s="784"/>
      <c r="AJ32" s="785"/>
      <c r="AK32" s="852" t="s">
        <v>577</v>
      </c>
      <c r="AL32" s="853"/>
      <c r="AM32" s="853"/>
      <c r="AN32" s="853"/>
      <c r="AO32" s="853"/>
      <c r="AP32" s="853" t="s">
        <v>577</v>
      </c>
      <c r="AQ32" s="853"/>
      <c r="AR32" s="853"/>
      <c r="AS32" s="853"/>
      <c r="AT32" s="853"/>
      <c r="AU32" s="853" t="s">
        <v>577</v>
      </c>
      <c r="AV32" s="853"/>
      <c r="AW32" s="853"/>
      <c r="AX32" s="853"/>
      <c r="AY32" s="853"/>
      <c r="AZ32" s="854" t="s">
        <v>577</v>
      </c>
      <c r="BA32" s="854"/>
      <c r="BB32" s="854"/>
      <c r="BC32" s="854"/>
      <c r="BD32" s="854"/>
      <c r="BE32" s="850" t="s">
        <v>594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399</v>
      </c>
      <c r="C33" s="778"/>
      <c r="D33" s="778"/>
      <c r="E33" s="778"/>
      <c r="F33" s="778"/>
      <c r="G33" s="778"/>
      <c r="H33" s="778"/>
      <c r="I33" s="778"/>
      <c r="J33" s="778"/>
      <c r="K33" s="778"/>
      <c r="L33" s="778"/>
      <c r="M33" s="778"/>
      <c r="N33" s="778"/>
      <c r="O33" s="778"/>
      <c r="P33" s="779"/>
      <c r="Q33" s="780">
        <v>2153</v>
      </c>
      <c r="R33" s="781"/>
      <c r="S33" s="781"/>
      <c r="T33" s="781"/>
      <c r="U33" s="781"/>
      <c r="V33" s="781">
        <v>2113</v>
      </c>
      <c r="W33" s="781"/>
      <c r="X33" s="781"/>
      <c r="Y33" s="781"/>
      <c r="Z33" s="781"/>
      <c r="AA33" s="781">
        <v>40</v>
      </c>
      <c r="AB33" s="781"/>
      <c r="AC33" s="781"/>
      <c r="AD33" s="781"/>
      <c r="AE33" s="782"/>
      <c r="AF33" s="783">
        <v>1394</v>
      </c>
      <c r="AG33" s="784"/>
      <c r="AH33" s="784"/>
      <c r="AI33" s="784"/>
      <c r="AJ33" s="785"/>
      <c r="AK33" s="852">
        <v>137</v>
      </c>
      <c r="AL33" s="853"/>
      <c r="AM33" s="853"/>
      <c r="AN33" s="853"/>
      <c r="AO33" s="853"/>
      <c r="AP33" s="853">
        <v>3318</v>
      </c>
      <c r="AQ33" s="853"/>
      <c r="AR33" s="853"/>
      <c r="AS33" s="853"/>
      <c r="AT33" s="853"/>
      <c r="AU33" s="853">
        <v>153</v>
      </c>
      <c r="AV33" s="853"/>
      <c r="AW33" s="853"/>
      <c r="AX33" s="853"/>
      <c r="AY33" s="853"/>
      <c r="AZ33" s="854" t="s">
        <v>577</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10023</v>
      </c>
      <c r="R34" s="781"/>
      <c r="S34" s="781"/>
      <c r="T34" s="781"/>
      <c r="U34" s="781"/>
      <c r="V34" s="781">
        <v>10541</v>
      </c>
      <c r="W34" s="781"/>
      <c r="X34" s="781"/>
      <c r="Y34" s="781"/>
      <c r="Z34" s="781"/>
      <c r="AA34" s="781">
        <v>-518</v>
      </c>
      <c r="AB34" s="781"/>
      <c r="AC34" s="781"/>
      <c r="AD34" s="781"/>
      <c r="AE34" s="782"/>
      <c r="AF34" s="783">
        <v>1264</v>
      </c>
      <c r="AG34" s="784"/>
      <c r="AH34" s="784"/>
      <c r="AI34" s="784"/>
      <c r="AJ34" s="785"/>
      <c r="AK34" s="852">
        <v>1896</v>
      </c>
      <c r="AL34" s="853"/>
      <c r="AM34" s="853"/>
      <c r="AN34" s="853"/>
      <c r="AO34" s="853"/>
      <c r="AP34" s="853">
        <v>6858</v>
      </c>
      <c r="AQ34" s="853"/>
      <c r="AR34" s="853"/>
      <c r="AS34" s="853"/>
      <c r="AT34" s="853"/>
      <c r="AU34" s="853">
        <v>4705</v>
      </c>
      <c r="AV34" s="853"/>
      <c r="AW34" s="853"/>
      <c r="AX34" s="853"/>
      <c r="AY34" s="853"/>
      <c r="AZ34" s="854" t="s">
        <v>577</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402</v>
      </c>
      <c r="C35" s="778"/>
      <c r="D35" s="778"/>
      <c r="E35" s="778"/>
      <c r="F35" s="778"/>
      <c r="G35" s="778"/>
      <c r="H35" s="778"/>
      <c r="I35" s="778"/>
      <c r="J35" s="778"/>
      <c r="K35" s="778"/>
      <c r="L35" s="778"/>
      <c r="M35" s="778"/>
      <c r="N35" s="778"/>
      <c r="O35" s="778"/>
      <c r="P35" s="779"/>
      <c r="Q35" s="780">
        <v>1859</v>
      </c>
      <c r="R35" s="781"/>
      <c r="S35" s="781"/>
      <c r="T35" s="781"/>
      <c r="U35" s="781"/>
      <c r="V35" s="781">
        <v>1777</v>
      </c>
      <c r="W35" s="781"/>
      <c r="X35" s="781"/>
      <c r="Y35" s="781"/>
      <c r="Z35" s="781"/>
      <c r="AA35" s="781">
        <v>82</v>
      </c>
      <c r="AB35" s="781"/>
      <c r="AC35" s="781"/>
      <c r="AD35" s="781"/>
      <c r="AE35" s="782"/>
      <c r="AF35" s="783">
        <v>82</v>
      </c>
      <c r="AG35" s="784"/>
      <c r="AH35" s="784"/>
      <c r="AI35" s="784"/>
      <c r="AJ35" s="785"/>
      <c r="AK35" s="852">
        <v>790</v>
      </c>
      <c r="AL35" s="853"/>
      <c r="AM35" s="853"/>
      <c r="AN35" s="853"/>
      <c r="AO35" s="853"/>
      <c r="AP35" s="853">
        <v>7648</v>
      </c>
      <c r="AQ35" s="853"/>
      <c r="AR35" s="853"/>
      <c r="AS35" s="853"/>
      <c r="AT35" s="853"/>
      <c r="AU35" s="853">
        <v>6317</v>
      </c>
      <c r="AV35" s="853"/>
      <c r="AW35" s="853"/>
      <c r="AX35" s="853"/>
      <c r="AY35" s="853"/>
      <c r="AZ35" s="854" t="s">
        <v>577</v>
      </c>
      <c r="BA35" s="854"/>
      <c r="BB35" s="854"/>
      <c r="BC35" s="854"/>
      <c r="BD35" s="854"/>
      <c r="BE35" s="850" t="s">
        <v>403</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404</v>
      </c>
      <c r="C36" s="778"/>
      <c r="D36" s="778"/>
      <c r="E36" s="778"/>
      <c r="F36" s="778"/>
      <c r="G36" s="778"/>
      <c r="H36" s="778"/>
      <c r="I36" s="778"/>
      <c r="J36" s="778"/>
      <c r="K36" s="778"/>
      <c r="L36" s="778"/>
      <c r="M36" s="778"/>
      <c r="N36" s="778"/>
      <c r="O36" s="778"/>
      <c r="P36" s="779"/>
      <c r="Q36" s="780">
        <v>726</v>
      </c>
      <c r="R36" s="781"/>
      <c r="S36" s="781"/>
      <c r="T36" s="781"/>
      <c r="U36" s="781"/>
      <c r="V36" s="781">
        <v>696</v>
      </c>
      <c r="W36" s="781"/>
      <c r="X36" s="781"/>
      <c r="Y36" s="781"/>
      <c r="Z36" s="781"/>
      <c r="AA36" s="781">
        <v>30</v>
      </c>
      <c r="AB36" s="781"/>
      <c r="AC36" s="781"/>
      <c r="AD36" s="781"/>
      <c r="AE36" s="782"/>
      <c r="AF36" s="783">
        <v>30</v>
      </c>
      <c r="AG36" s="784"/>
      <c r="AH36" s="784"/>
      <c r="AI36" s="784"/>
      <c r="AJ36" s="785"/>
      <c r="AK36" s="852">
        <v>523</v>
      </c>
      <c r="AL36" s="853"/>
      <c r="AM36" s="853"/>
      <c r="AN36" s="853"/>
      <c r="AO36" s="853"/>
      <c r="AP36" s="853">
        <v>4007</v>
      </c>
      <c r="AQ36" s="853"/>
      <c r="AR36" s="853"/>
      <c r="AS36" s="853"/>
      <c r="AT36" s="853"/>
      <c r="AU36" s="853">
        <v>4007</v>
      </c>
      <c r="AV36" s="853"/>
      <c r="AW36" s="853"/>
      <c r="AX36" s="853"/>
      <c r="AY36" s="853"/>
      <c r="AZ36" s="854" t="s">
        <v>577</v>
      </c>
      <c r="BA36" s="854"/>
      <c r="BB36" s="854"/>
      <c r="BC36" s="854"/>
      <c r="BD36" s="854"/>
      <c r="BE36" s="850" t="s">
        <v>403</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405</v>
      </c>
      <c r="C37" s="778"/>
      <c r="D37" s="778"/>
      <c r="E37" s="778"/>
      <c r="F37" s="778"/>
      <c r="G37" s="778"/>
      <c r="H37" s="778"/>
      <c r="I37" s="778"/>
      <c r="J37" s="778"/>
      <c r="K37" s="778"/>
      <c r="L37" s="778"/>
      <c r="M37" s="778"/>
      <c r="N37" s="778"/>
      <c r="O37" s="778"/>
      <c r="P37" s="779"/>
      <c r="Q37" s="780">
        <v>1498</v>
      </c>
      <c r="R37" s="781"/>
      <c r="S37" s="781"/>
      <c r="T37" s="781"/>
      <c r="U37" s="781"/>
      <c r="V37" s="781">
        <v>1447</v>
      </c>
      <c r="W37" s="781"/>
      <c r="X37" s="781"/>
      <c r="Y37" s="781"/>
      <c r="Z37" s="781"/>
      <c r="AA37" s="781">
        <v>51</v>
      </c>
      <c r="AB37" s="781"/>
      <c r="AC37" s="781"/>
      <c r="AD37" s="781"/>
      <c r="AE37" s="782"/>
      <c r="AF37" s="783">
        <v>51</v>
      </c>
      <c r="AG37" s="784"/>
      <c r="AH37" s="784"/>
      <c r="AI37" s="784"/>
      <c r="AJ37" s="785"/>
      <c r="AK37" s="852">
        <v>1083</v>
      </c>
      <c r="AL37" s="853"/>
      <c r="AM37" s="853"/>
      <c r="AN37" s="853"/>
      <c r="AO37" s="853"/>
      <c r="AP37" s="853">
        <v>9795</v>
      </c>
      <c r="AQ37" s="853"/>
      <c r="AR37" s="853"/>
      <c r="AS37" s="853"/>
      <c r="AT37" s="853"/>
      <c r="AU37" s="853">
        <v>9001</v>
      </c>
      <c r="AV37" s="853"/>
      <c r="AW37" s="853"/>
      <c r="AX37" s="853"/>
      <c r="AY37" s="853"/>
      <c r="AZ37" s="854" t="s">
        <v>577</v>
      </c>
      <c r="BA37" s="854"/>
      <c r="BB37" s="854"/>
      <c r="BC37" s="854"/>
      <c r="BD37" s="854"/>
      <c r="BE37" s="850" t="s">
        <v>403</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406</v>
      </c>
      <c r="C38" s="778"/>
      <c r="D38" s="778"/>
      <c r="E38" s="778"/>
      <c r="F38" s="778"/>
      <c r="G38" s="778"/>
      <c r="H38" s="778"/>
      <c r="I38" s="778"/>
      <c r="J38" s="778"/>
      <c r="K38" s="778"/>
      <c r="L38" s="778"/>
      <c r="M38" s="778"/>
      <c r="N38" s="778"/>
      <c r="O38" s="778"/>
      <c r="P38" s="779"/>
      <c r="Q38" s="780">
        <v>10</v>
      </c>
      <c r="R38" s="781"/>
      <c r="S38" s="781"/>
      <c r="T38" s="781"/>
      <c r="U38" s="781"/>
      <c r="V38" s="781">
        <v>9</v>
      </c>
      <c r="W38" s="781"/>
      <c r="X38" s="781"/>
      <c r="Y38" s="781"/>
      <c r="Z38" s="781"/>
      <c r="AA38" s="781">
        <v>2</v>
      </c>
      <c r="AB38" s="781"/>
      <c r="AC38" s="781"/>
      <c r="AD38" s="781"/>
      <c r="AE38" s="782"/>
      <c r="AF38" s="783">
        <v>2</v>
      </c>
      <c r="AG38" s="784"/>
      <c r="AH38" s="784"/>
      <c r="AI38" s="784"/>
      <c r="AJ38" s="785"/>
      <c r="AK38" s="852">
        <v>4</v>
      </c>
      <c r="AL38" s="853"/>
      <c r="AM38" s="853"/>
      <c r="AN38" s="853"/>
      <c r="AO38" s="853"/>
      <c r="AP38" s="853">
        <v>45</v>
      </c>
      <c r="AQ38" s="853"/>
      <c r="AR38" s="853"/>
      <c r="AS38" s="853"/>
      <c r="AT38" s="853"/>
      <c r="AU38" s="853">
        <v>39</v>
      </c>
      <c r="AV38" s="853"/>
      <c r="AW38" s="853"/>
      <c r="AX38" s="853"/>
      <c r="AY38" s="853"/>
      <c r="AZ38" s="854" t="s">
        <v>577</v>
      </c>
      <c r="BA38" s="854"/>
      <c r="BB38" s="854"/>
      <c r="BC38" s="854"/>
      <c r="BD38" s="854"/>
      <c r="BE38" s="850" t="s">
        <v>403</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4256</v>
      </c>
      <c r="AG63" s="864"/>
      <c r="AH63" s="864"/>
      <c r="AI63" s="864"/>
      <c r="AJ63" s="865"/>
      <c r="AK63" s="866"/>
      <c r="AL63" s="861"/>
      <c r="AM63" s="861"/>
      <c r="AN63" s="861"/>
      <c r="AO63" s="861"/>
      <c r="AP63" s="864">
        <v>31771</v>
      </c>
      <c r="AQ63" s="864"/>
      <c r="AR63" s="864"/>
      <c r="AS63" s="864"/>
      <c r="AT63" s="864"/>
      <c r="AU63" s="864">
        <v>24249</v>
      </c>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387</v>
      </c>
      <c r="W66" s="740"/>
      <c r="X66" s="740"/>
      <c r="Y66" s="740"/>
      <c r="Z66" s="741"/>
      <c r="AA66" s="739" t="s">
        <v>413</v>
      </c>
      <c r="AB66" s="740"/>
      <c r="AC66" s="740"/>
      <c r="AD66" s="740"/>
      <c r="AE66" s="741"/>
      <c r="AF66" s="874" t="s">
        <v>414</v>
      </c>
      <c r="AG66" s="835"/>
      <c r="AH66" s="835"/>
      <c r="AI66" s="835"/>
      <c r="AJ66" s="875"/>
      <c r="AK66" s="739" t="s">
        <v>390</v>
      </c>
      <c r="AL66" s="763"/>
      <c r="AM66" s="763"/>
      <c r="AN66" s="763"/>
      <c r="AO66" s="764"/>
      <c r="AP66" s="739" t="s">
        <v>415</v>
      </c>
      <c r="AQ66" s="740"/>
      <c r="AR66" s="740"/>
      <c r="AS66" s="740"/>
      <c r="AT66" s="741"/>
      <c r="AU66" s="739" t="s">
        <v>416</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578</v>
      </c>
      <c r="C68" s="892"/>
      <c r="D68" s="892"/>
      <c r="E68" s="892"/>
      <c r="F68" s="892"/>
      <c r="G68" s="892"/>
      <c r="H68" s="892"/>
      <c r="I68" s="892"/>
      <c r="J68" s="892"/>
      <c r="K68" s="892"/>
      <c r="L68" s="892"/>
      <c r="M68" s="892"/>
      <c r="N68" s="892"/>
      <c r="O68" s="892"/>
      <c r="P68" s="893"/>
      <c r="Q68" s="894">
        <v>68</v>
      </c>
      <c r="R68" s="888"/>
      <c r="S68" s="888"/>
      <c r="T68" s="888"/>
      <c r="U68" s="888"/>
      <c r="V68" s="888">
        <v>64</v>
      </c>
      <c r="W68" s="888"/>
      <c r="X68" s="888"/>
      <c r="Y68" s="888"/>
      <c r="Z68" s="888"/>
      <c r="AA68" s="888">
        <v>3</v>
      </c>
      <c r="AB68" s="888"/>
      <c r="AC68" s="888"/>
      <c r="AD68" s="888"/>
      <c r="AE68" s="888"/>
      <c r="AF68" s="888">
        <v>3</v>
      </c>
      <c r="AG68" s="888"/>
      <c r="AH68" s="888"/>
      <c r="AI68" s="888"/>
      <c r="AJ68" s="888"/>
      <c r="AK68" s="888" t="s">
        <v>577</v>
      </c>
      <c r="AL68" s="888"/>
      <c r="AM68" s="888"/>
      <c r="AN68" s="888"/>
      <c r="AO68" s="888"/>
      <c r="AP68" s="888" t="s">
        <v>577</v>
      </c>
      <c r="AQ68" s="888"/>
      <c r="AR68" s="888"/>
      <c r="AS68" s="888"/>
      <c r="AT68" s="888"/>
      <c r="AU68" s="888" t="s">
        <v>577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579</v>
      </c>
      <c r="C69" s="896"/>
      <c r="D69" s="896"/>
      <c r="E69" s="896"/>
      <c r="F69" s="896"/>
      <c r="G69" s="896"/>
      <c r="H69" s="896"/>
      <c r="I69" s="896"/>
      <c r="J69" s="896"/>
      <c r="K69" s="896"/>
      <c r="L69" s="896"/>
      <c r="M69" s="896"/>
      <c r="N69" s="896"/>
      <c r="O69" s="896"/>
      <c r="P69" s="897"/>
      <c r="Q69" s="898">
        <v>295</v>
      </c>
      <c r="R69" s="853"/>
      <c r="S69" s="853"/>
      <c r="T69" s="853"/>
      <c r="U69" s="853"/>
      <c r="V69" s="853">
        <v>292</v>
      </c>
      <c r="W69" s="853"/>
      <c r="X69" s="853"/>
      <c r="Y69" s="853"/>
      <c r="Z69" s="853"/>
      <c r="AA69" s="853">
        <v>3</v>
      </c>
      <c r="AB69" s="853"/>
      <c r="AC69" s="853"/>
      <c r="AD69" s="853"/>
      <c r="AE69" s="853"/>
      <c r="AF69" s="853">
        <v>726</v>
      </c>
      <c r="AG69" s="853"/>
      <c r="AH69" s="853"/>
      <c r="AI69" s="853"/>
      <c r="AJ69" s="853"/>
      <c r="AK69" s="853" t="s">
        <v>577</v>
      </c>
      <c r="AL69" s="853"/>
      <c r="AM69" s="853"/>
      <c r="AN69" s="853"/>
      <c r="AO69" s="853"/>
      <c r="AP69" s="853" t="s">
        <v>577</v>
      </c>
      <c r="AQ69" s="853"/>
      <c r="AR69" s="853"/>
      <c r="AS69" s="853"/>
      <c r="AT69" s="853"/>
      <c r="AU69" s="853" t="s">
        <v>577</v>
      </c>
      <c r="AV69" s="853"/>
      <c r="AW69" s="853"/>
      <c r="AX69" s="853"/>
      <c r="AY69" s="853"/>
      <c r="AZ69" s="899" t="s">
        <v>582</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580</v>
      </c>
      <c r="C70" s="896"/>
      <c r="D70" s="896"/>
      <c r="E70" s="896"/>
      <c r="F70" s="896"/>
      <c r="G70" s="896"/>
      <c r="H70" s="896"/>
      <c r="I70" s="896"/>
      <c r="J70" s="896"/>
      <c r="K70" s="896"/>
      <c r="L70" s="896"/>
      <c r="M70" s="896"/>
      <c r="N70" s="896"/>
      <c r="O70" s="896"/>
      <c r="P70" s="897"/>
      <c r="Q70" s="898">
        <v>250</v>
      </c>
      <c r="R70" s="853"/>
      <c r="S70" s="853"/>
      <c r="T70" s="853"/>
      <c r="U70" s="853"/>
      <c r="V70" s="853">
        <v>234</v>
      </c>
      <c r="W70" s="853"/>
      <c r="X70" s="853"/>
      <c r="Y70" s="853"/>
      <c r="Z70" s="853"/>
      <c r="AA70" s="853">
        <v>16</v>
      </c>
      <c r="AB70" s="853"/>
      <c r="AC70" s="853"/>
      <c r="AD70" s="853"/>
      <c r="AE70" s="853"/>
      <c r="AF70" s="853">
        <v>16</v>
      </c>
      <c r="AG70" s="853"/>
      <c r="AH70" s="853"/>
      <c r="AI70" s="853"/>
      <c r="AJ70" s="853"/>
      <c r="AK70" s="853" t="s">
        <v>577</v>
      </c>
      <c r="AL70" s="853"/>
      <c r="AM70" s="853"/>
      <c r="AN70" s="853"/>
      <c r="AO70" s="853"/>
      <c r="AP70" s="853" t="s">
        <v>577</v>
      </c>
      <c r="AQ70" s="853"/>
      <c r="AR70" s="853"/>
      <c r="AS70" s="853"/>
      <c r="AT70" s="853"/>
      <c r="AU70" s="853" t="s">
        <v>577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581</v>
      </c>
      <c r="C71" s="896"/>
      <c r="D71" s="896"/>
      <c r="E71" s="896"/>
      <c r="F71" s="896"/>
      <c r="G71" s="896"/>
      <c r="H71" s="896"/>
      <c r="I71" s="896"/>
      <c r="J71" s="896"/>
      <c r="K71" s="896"/>
      <c r="L71" s="896"/>
      <c r="M71" s="896"/>
      <c r="N71" s="896"/>
      <c r="O71" s="896"/>
      <c r="P71" s="897"/>
      <c r="Q71" s="898">
        <v>253621</v>
      </c>
      <c r="R71" s="853"/>
      <c r="S71" s="853"/>
      <c r="T71" s="853"/>
      <c r="U71" s="853"/>
      <c r="V71" s="853">
        <v>241656</v>
      </c>
      <c r="W71" s="853"/>
      <c r="X71" s="853"/>
      <c r="Y71" s="853"/>
      <c r="Z71" s="853"/>
      <c r="AA71" s="853">
        <v>11965</v>
      </c>
      <c r="AB71" s="853"/>
      <c r="AC71" s="853"/>
      <c r="AD71" s="853"/>
      <c r="AE71" s="853"/>
      <c r="AF71" s="853">
        <v>11965</v>
      </c>
      <c r="AG71" s="853"/>
      <c r="AH71" s="853"/>
      <c r="AI71" s="853"/>
      <c r="AJ71" s="853"/>
      <c r="AK71" s="853" t="s">
        <v>577</v>
      </c>
      <c r="AL71" s="853"/>
      <c r="AM71" s="853"/>
      <c r="AN71" s="853"/>
      <c r="AO71" s="853"/>
      <c r="AP71" s="853" t="s">
        <v>577</v>
      </c>
      <c r="AQ71" s="853"/>
      <c r="AR71" s="853"/>
      <c r="AS71" s="853"/>
      <c r="AT71" s="853"/>
      <c r="AU71" s="853" t="s">
        <v>577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12710</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199</v>
      </c>
      <c r="CS102" s="872"/>
      <c r="CT102" s="872"/>
      <c r="CU102" s="872"/>
      <c r="CV102" s="915"/>
      <c r="CW102" s="914">
        <v>30</v>
      </c>
      <c r="CX102" s="872"/>
      <c r="CY102" s="872"/>
      <c r="CZ102" s="872"/>
      <c r="DA102" s="915"/>
      <c r="DB102" s="916"/>
      <c r="DC102" s="872"/>
      <c r="DD102" s="872"/>
      <c r="DE102" s="872"/>
      <c r="DF102" s="915"/>
      <c r="DG102" s="914">
        <v>511</v>
      </c>
      <c r="DH102" s="872"/>
      <c r="DI102" s="872"/>
      <c r="DJ102" s="872"/>
      <c r="DK102" s="915"/>
      <c r="DL102" s="916"/>
      <c r="DM102" s="872"/>
      <c r="DN102" s="872"/>
      <c r="DO102" s="872"/>
      <c r="DP102" s="915"/>
      <c r="DQ102" s="914">
        <v>248</v>
      </c>
      <c r="DR102" s="872"/>
      <c r="DS102" s="872"/>
      <c r="DT102" s="872"/>
      <c r="DU102" s="915"/>
      <c r="DV102" s="939"/>
      <c r="DW102" s="940"/>
      <c r="DX102" s="940"/>
      <c r="DY102" s="940"/>
      <c r="DZ102" s="94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419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420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4" t="s">
        <v>423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7" t="s">
        <v>425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426</v>
      </c>
      <c r="AB109" s="918"/>
      <c r="AC109" s="918"/>
      <c r="AD109" s="918"/>
      <c r="AE109" s="919"/>
      <c r="AF109" s="917" t="s">
        <v>302</v>
      </c>
      <c r="AG109" s="918"/>
      <c r="AH109" s="918"/>
      <c r="AI109" s="918"/>
      <c r="AJ109" s="919"/>
      <c r="AK109" s="917" t="s">
        <v>301</v>
      </c>
      <c r="AL109" s="918"/>
      <c r="AM109" s="918"/>
      <c r="AN109" s="918"/>
      <c r="AO109" s="919"/>
      <c r="AP109" s="917" t="s">
        <v>427</v>
      </c>
      <c r="AQ109" s="918"/>
      <c r="AR109" s="918"/>
      <c r="AS109" s="918"/>
      <c r="AT109" s="920"/>
      <c r="AU109" s="937" t="s">
        <v>425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426</v>
      </c>
      <c r="BR109" s="918"/>
      <c r="BS109" s="918"/>
      <c r="BT109" s="918"/>
      <c r="BU109" s="919"/>
      <c r="BV109" s="917" t="s">
        <v>302</v>
      </c>
      <c r="BW109" s="918"/>
      <c r="BX109" s="918"/>
      <c r="BY109" s="918"/>
      <c r="BZ109" s="919"/>
      <c r="CA109" s="917" t="s">
        <v>301</v>
      </c>
      <c r="CB109" s="918"/>
      <c r="CC109" s="918"/>
      <c r="CD109" s="918"/>
      <c r="CE109" s="919"/>
      <c r="CF109" s="938" t="s">
        <v>427</v>
      </c>
      <c r="CG109" s="938"/>
      <c r="CH109" s="938"/>
      <c r="CI109" s="938"/>
      <c r="CJ109" s="938"/>
      <c r="CK109" s="917" t="s">
        <v>428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426</v>
      </c>
      <c r="DH109" s="918"/>
      <c r="DI109" s="918"/>
      <c r="DJ109" s="918"/>
      <c r="DK109" s="919"/>
      <c r="DL109" s="917" t="s">
        <v>302</v>
      </c>
      <c r="DM109" s="918"/>
      <c r="DN109" s="918"/>
      <c r="DO109" s="918"/>
      <c r="DP109" s="919"/>
      <c r="DQ109" s="917" t="s">
        <v>301</v>
      </c>
      <c r="DR109" s="918"/>
      <c r="DS109" s="918"/>
      <c r="DT109" s="918"/>
      <c r="DU109" s="919"/>
      <c r="DV109" s="917" t="s">
        <v>427</v>
      </c>
      <c r="DW109" s="918"/>
      <c r="DX109" s="918"/>
      <c r="DY109" s="918"/>
      <c r="DZ109" s="920"/>
    </row>
    <row r="110" spans="1:131" s="226" customFormat="1" ht="26.25" customHeight="1" x14ac:dyDescent="0.15">
      <c r="A110" s="921" t="s">
        <v>429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4222604</v>
      </c>
      <c r="AB110" s="925"/>
      <c r="AC110" s="925"/>
      <c r="AD110" s="925"/>
      <c r="AE110" s="926"/>
      <c r="AF110" s="927">
        <v>4385513</v>
      </c>
      <c r="AG110" s="925"/>
      <c r="AH110" s="925"/>
      <c r="AI110" s="925"/>
      <c r="AJ110" s="926"/>
      <c r="AK110" s="927">
        <v>4288618</v>
      </c>
      <c r="AL110" s="925"/>
      <c r="AM110" s="925"/>
      <c r="AN110" s="925"/>
      <c r="AO110" s="926"/>
      <c r="AP110" s="928">
        <v>22.1</v>
      </c>
      <c r="AQ110" s="929"/>
      <c r="AR110" s="929"/>
      <c r="AS110" s="929"/>
      <c r="AT110" s="930"/>
      <c r="AU110" s="931" t="s">
        <v>67</v>
      </c>
      <c r="AV110" s="932"/>
      <c r="AW110" s="932"/>
      <c r="AX110" s="932"/>
      <c r="AY110" s="932"/>
      <c r="AZ110" s="973" t="s">
        <v>430</v>
      </c>
      <c r="BA110" s="922"/>
      <c r="BB110" s="922"/>
      <c r="BC110" s="922"/>
      <c r="BD110" s="922"/>
      <c r="BE110" s="922"/>
      <c r="BF110" s="922"/>
      <c r="BG110" s="922"/>
      <c r="BH110" s="922"/>
      <c r="BI110" s="922"/>
      <c r="BJ110" s="922"/>
      <c r="BK110" s="922"/>
      <c r="BL110" s="922"/>
      <c r="BM110" s="922"/>
      <c r="BN110" s="922"/>
      <c r="BO110" s="922"/>
      <c r="BP110" s="923"/>
      <c r="BQ110" s="959">
        <v>36683936</v>
      </c>
      <c r="BR110" s="960"/>
      <c r="BS110" s="960"/>
      <c r="BT110" s="960"/>
      <c r="BU110" s="960"/>
      <c r="BV110" s="960">
        <v>35110172</v>
      </c>
      <c r="BW110" s="960"/>
      <c r="BX110" s="960"/>
      <c r="BY110" s="960"/>
      <c r="BZ110" s="960"/>
      <c r="CA110" s="960">
        <v>33834337</v>
      </c>
      <c r="CB110" s="960"/>
      <c r="CC110" s="960"/>
      <c r="CD110" s="960"/>
      <c r="CE110" s="960"/>
      <c r="CF110" s="974">
        <v>174.3</v>
      </c>
      <c r="CG110" s="975"/>
      <c r="CH110" s="975"/>
      <c r="CI110" s="975"/>
      <c r="CJ110" s="975"/>
      <c r="CK110" s="976" t="s">
        <v>431</v>
      </c>
      <c r="CL110" s="977"/>
      <c r="CM110" s="956" t="s">
        <v>432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433</v>
      </c>
      <c r="DH110" s="960"/>
      <c r="DI110" s="960"/>
      <c r="DJ110" s="960"/>
      <c r="DK110" s="960"/>
      <c r="DL110" s="960" t="s">
        <v>434</v>
      </c>
      <c r="DM110" s="960"/>
      <c r="DN110" s="960"/>
      <c r="DO110" s="960"/>
      <c r="DP110" s="960"/>
      <c r="DQ110" s="960" t="s">
        <v>434</v>
      </c>
      <c r="DR110" s="960"/>
      <c r="DS110" s="960"/>
      <c r="DT110" s="960"/>
      <c r="DU110" s="960"/>
      <c r="DV110" s="961" t="s">
        <v>435</v>
      </c>
      <c r="DW110" s="961"/>
      <c r="DX110" s="961"/>
      <c r="DY110" s="961"/>
      <c r="DZ110" s="962"/>
    </row>
    <row r="111" spans="1:131" s="226" customFormat="1" ht="26.25" customHeight="1" x14ac:dyDescent="0.15">
      <c r="A111" s="963" t="s">
        <v>436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383</v>
      </c>
      <c r="AB111" s="967"/>
      <c r="AC111" s="967"/>
      <c r="AD111" s="967"/>
      <c r="AE111" s="968"/>
      <c r="AF111" s="969" t="s">
        <v>434</v>
      </c>
      <c r="AG111" s="967"/>
      <c r="AH111" s="967"/>
      <c r="AI111" s="967"/>
      <c r="AJ111" s="968"/>
      <c r="AK111" s="969" t="s">
        <v>434</v>
      </c>
      <c r="AL111" s="967"/>
      <c r="AM111" s="967"/>
      <c r="AN111" s="967"/>
      <c r="AO111" s="968"/>
      <c r="AP111" s="970" t="s">
        <v>434</v>
      </c>
      <c r="AQ111" s="971"/>
      <c r="AR111" s="971"/>
      <c r="AS111" s="971"/>
      <c r="AT111" s="972"/>
      <c r="AU111" s="933"/>
      <c r="AV111" s="934"/>
      <c r="AW111" s="934"/>
      <c r="AX111" s="934"/>
      <c r="AY111" s="934"/>
      <c r="AZ111" s="982" t="s">
        <v>437</v>
      </c>
      <c r="BA111" s="983"/>
      <c r="BB111" s="983"/>
      <c r="BC111" s="983"/>
      <c r="BD111" s="983"/>
      <c r="BE111" s="983"/>
      <c r="BF111" s="983"/>
      <c r="BG111" s="983"/>
      <c r="BH111" s="983"/>
      <c r="BI111" s="983"/>
      <c r="BJ111" s="983"/>
      <c r="BK111" s="983"/>
      <c r="BL111" s="983"/>
      <c r="BM111" s="983"/>
      <c r="BN111" s="983"/>
      <c r="BO111" s="983"/>
      <c r="BP111" s="984"/>
      <c r="BQ111" s="952">
        <v>151693</v>
      </c>
      <c r="BR111" s="953"/>
      <c r="BS111" s="953"/>
      <c r="BT111" s="953"/>
      <c r="BU111" s="953"/>
      <c r="BV111" s="953">
        <v>98643</v>
      </c>
      <c r="BW111" s="953"/>
      <c r="BX111" s="953"/>
      <c r="BY111" s="953"/>
      <c r="BZ111" s="953"/>
      <c r="CA111" s="953">
        <v>59880</v>
      </c>
      <c r="CB111" s="953"/>
      <c r="CC111" s="953"/>
      <c r="CD111" s="953"/>
      <c r="CE111" s="953"/>
      <c r="CF111" s="947">
        <v>0.3</v>
      </c>
      <c r="CG111" s="948"/>
      <c r="CH111" s="948"/>
      <c r="CI111" s="948"/>
      <c r="CJ111" s="948"/>
      <c r="CK111" s="978"/>
      <c r="CL111" s="979"/>
      <c r="CM111" s="949" t="s">
        <v>438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434</v>
      </c>
      <c r="DH111" s="953"/>
      <c r="DI111" s="953"/>
      <c r="DJ111" s="953"/>
      <c r="DK111" s="953"/>
      <c r="DL111" s="953" t="s">
        <v>434</v>
      </c>
      <c r="DM111" s="953"/>
      <c r="DN111" s="953"/>
      <c r="DO111" s="953"/>
      <c r="DP111" s="953"/>
      <c r="DQ111" s="953" t="s">
        <v>434</v>
      </c>
      <c r="DR111" s="953"/>
      <c r="DS111" s="953"/>
      <c r="DT111" s="953"/>
      <c r="DU111" s="953"/>
      <c r="DV111" s="954" t="s">
        <v>434</v>
      </c>
      <c r="DW111" s="954"/>
      <c r="DX111" s="954"/>
      <c r="DY111" s="954"/>
      <c r="DZ111" s="955"/>
    </row>
    <row r="112" spans="1:131" s="226" customFormat="1" ht="26.25" customHeight="1" x14ac:dyDescent="0.15">
      <c r="A112" s="985" t="s">
        <v>439</v>
      </c>
      <c r="B112" s="986"/>
      <c r="C112" s="983" t="s">
        <v>440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435</v>
      </c>
      <c r="AB112" s="992"/>
      <c r="AC112" s="992"/>
      <c r="AD112" s="992"/>
      <c r="AE112" s="993"/>
      <c r="AF112" s="994" t="s">
        <v>435</v>
      </c>
      <c r="AG112" s="992"/>
      <c r="AH112" s="992"/>
      <c r="AI112" s="992"/>
      <c r="AJ112" s="993"/>
      <c r="AK112" s="994" t="s">
        <v>172</v>
      </c>
      <c r="AL112" s="992"/>
      <c r="AM112" s="992"/>
      <c r="AN112" s="992"/>
      <c r="AO112" s="993"/>
      <c r="AP112" s="995" t="s">
        <v>434</v>
      </c>
      <c r="AQ112" s="996"/>
      <c r="AR112" s="996"/>
      <c r="AS112" s="996"/>
      <c r="AT112" s="997"/>
      <c r="AU112" s="933"/>
      <c r="AV112" s="934"/>
      <c r="AW112" s="934"/>
      <c r="AX112" s="934"/>
      <c r="AY112" s="934"/>
      <c r="AZ112" s="982" t="s">
        <v>441</v>
      </c>
      <c r="BA112" s="983"/>
      <c r="BB112" s="983"/>
      <c r="BC112" s="983"/>
      <c r="BD112" s="983"/>
      <c r="BE112" s="983"/>
      <c r="BF112" s="983"/>
      <c r="BG112" s="983"/>
      <c r="BH112" s="983"/>
      <c r="BI112" s="983"/>
      <c r="BJ112" s="983"/>
      <c r="BK112" s="983"/>
      <c r="BL112" s="983"/>
      <c r="BM112" s="983"/>
      <c r="BN112" s="983"/>
      <c r="BO112" s="983"/>
      <c r="BP112" s="984"/>
      <c r="BQ112" s="952">
        <v>28809259</v>
      </c>
      <c r="BR112" s="953"/>
      <c r="BS112" s="953"/>
      <c r="BT112" s="953"/>
      <c r="BU112" s="953"/>
      <c r="BV112" s="953">
        <v>26881362</v>
      </c>
      <c r="BW112" s="953"/>
      <c r="BX112" s="953"/>
      <c r="BY112" s="953"/>
      <c r="BZ112" s="953"/>
      <c r="CA112" s="953">
        <v>24248965</v>
      </c>
      <c r="CB112" s="953"/>
      <c r="CC112" s="953"/>
      <c r="CD112" s="953"/>
      <c r="CE112" s="953"/>
      <c r="CF112" s="947">
        <v>124.9</v>
      </c>
      <c r="CG112" s="948"/>
      <c r="CH112" s="948"/>
      <c r="CI112" s="948"/>
      <c r="CJ112" s="948"/>
      <c r="CK112" s="978"/>
      <c r="CL112" s="979"/>
      <c r="CM112" s="949" t="s">
        <v>442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433</v>
      </c>
      <c r="DH112" s="953"/>
      <c r="DI112" s="953"/>
      <c r="DJ112" s="953"/>
      <c r="DK112" s="953"/>
      <c r="DL112" s="953" t="s">
        <v>434</v>
      </c>
      <c r="DM112" s="953"/>
      <c r="DN112" s="953"/>
      <c r="DO112" s="953"/>
      <c r="DP112" s="953"/>
      <c r="DQ112" s="953" t="s">
        <v>434</v>
      </c>
      <c r="DR112" s="953"/>
      <c r="DS112" s="953"/>
      <c r="DT112" s="953"/>
      <c r="DU112" s="953"/>
      <c r="DV112" s="954" t="s">
        <v>434</v>
      </c>
      <c r="DW112" s="954"/>
      <c r="DX112" s="954"/>
      <c r="DY112" s="954"/>
      <c r="DZ112" s="955"/>
    </row>
    <row r="113" spans="1:130" s="226" customFormat="1" ht="26.25" customHeight="1" x14ac:dyDescent="0.15">
      <c r="A113" s="987"/>
      <c r="B113" s="988"/>
      <c r="C113" s="983" t="s">
        <v>443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2913125</v>
      </c>
      <c r="AB113" s="967"/>
      <c r="AC113" s="967"/>
      <c r="AD113" s="967"/>
      <c r="AE113" s="968"/>
      <c r="AF113" s="969">
        <v>3165731</v>
      </c>
      <c r="AG113" s="967"/>
      <c r="AH113" s="967"/>
      <c r="AI113" s="967"/>
      <c r="AJ113" s="968"/>
      <c r="AK113" s="969">
        <v>2974299</v>
      </c>
      <c r="AL113" s="967"/>
      <c r="AM113" s="967"/>
      <c r="AN113" s="967"/>
      <c r="AO113" s="968"/>
      <c r="AP113" s="970">
        <v>15.3</v>
      </c>
      <c r="AQ113" s="971"/>
      <c r="AR113" s="971"/>
      <c r="AS113" s="971"/>
      <c r="AT113" s="972"/>
      <c r="AU113" s="933"/>
      <c r="AV113" s="934"/>
      <c r="AW113" s="934"/>
      <c r="AX113" s="934"/>
      <c r="AY113" s="934"/>
      <c r="AZ113" s="982" t="s">
        <v>444</v>
      </c>
      <c r="BA113" s="983"/>
      <c r="BB113" s="983"/>
      <c r="BC113" s="983"/>
      <c r="BD113" s="983"/>
      <c r="BE113" s="983"/>
      <c r="BF113" s="983"/>
      <c r="BG113" s="983"/>
      <c r="BH113" s="983"/>
      <c r="BI113" s="983"/>
      <c r="BJ113" s="983"/>
      <c r="BK113" s="983"/>
      <c r="BL113" s="983"/>
      <c r="BM113" s="983"/>
      <c r="BN113" s="983"/>
      <c r="BO113" s="983"/>
      <c r="BP113" s="984"/>
      <c r="BQ113" s="952" t="s">
        <v>445</v>
      </c>
      <c r="BR113" s="953"/>
      <c r="BS113" s="953"/>
      <c r="BT113" s="953"/>
      <c r="BU113" s="953"/>
      <c r="BV113" s="953" t="s">
        <v>172</v>
      </c>
      <c r="BW113" s="953"/>
      <c r="BX113" s="953"/>
      <c r="BY113" s="953"/>
      <c r="BZ113" s="953"/>
      <c r="CA113" s="953" t="s">
        <v>434</v>
      </c>
      <c r="CB113" s="953"/>
      <c r="CC113" s="953"/>
      <c r="CD113" s="953"/>
      <c r="CE113" s="953"/>
      <c r="CF113" s="947" t="s">
        <v>435</v>
      </c>
      <c r="CG113" s="948"/>
      <c r="CH113" s="948"/>
      <c r="CI113" s="948"/>
      <c r="CJ113" s="948"/>
      <c r="CK113" s="978"/>
      <c r="CL113" s="979"/>
      <c r="CM113" s="949" t="s">
        <v>446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434</v>
      </c>
      <c r="DH113" s="992"/>
      <c r="DI113" s="992"/>
      <c r="DJ113" s="992"/>
      <c r="DK113" s="993"/>
      <c r="DL113" s="994" t="s">
        <v>434</v>
      </c>
      <c r="DM113" s="992"/>
      <c r="DN113" s="992"/>
      <c r="DO113" s="992"/>
      <c r="DP113" s="993"/>
      <c r="DQ113" s="994" t="s">
        <v>434</v>
      </c>
      <c r="DR113" s="992"/>
      <c r="DS113" s="992"/>
      <c r="DT113" s="992"/>
      <c r="DU113" s="993"/>
      <c r="DV113" s="995" t="s">
        <v>434</v>
      </c>
      <c r="DW113" s="996"/>
      <c r="DX113" s="996"/>
      <c r="DY113" s="996"/>
      <c r="DZ113" s="997"/>
    </row>
    <row r="114" spans="1:130" s="226" customFormat="1" ht="26.25" customHeight="1" x14ac:dyDescent="0.15">
      <c r="A114" s="987"/>
      <c r="B114" s="988"/>
      <c r="C114" s="983" t="s">
        <v>447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433</v>
      </c>
      <c r="AB114" s="992"/>
      <c r="AC114" s="992"/>
      <c r="AD114" s="992"/>
      <c r="AE114" s="993"/>
      <c r="AF114" s="994" t="s">
        <v>434</v>
      </c>
      <c r="AG114" s="992"/>
      <c r="AH114" s="992"/>
      <c r="AI114" s="992"/>
      <c r="AJ114" s="993"/>
      <c r="AK114" s="994" t="s">
        <v>434</v>
      </c>
      <c r="AL114" s="992"/>
      <c r="AM114" s="992"/>
      <c r="AN114" s="992"/>
      <c r="AO114" s="993"/>
      <c r="AP114" s="995" t="s">
        <v>434</v>
      </c>
      <c r="AQ114" s="996"/>
      <c r="AR114" s="996"/>
      <c r="AS114" s="996"/>
      <c r="AT114" s="997"/>
      <c r="AU114" s="933"/>
      <c r="AV114" s="934"/>
      <c r="AW114" s="934"/>
      <c r="AX114" s="934"/>
      <c r="AY114" s="934"/>
      <c r="AZ114" s="982" t="s">
        <v>448</v>
      </c>
      <c r="BA114" s="983"/>
      <c r="BB114" s="983"/>
      <c r="BC114" s="983"/>
      <c r="BD114" s="983"/>
      <c r="BE114" s="983"/>
      <c r="BF114" s="983"/>
      <c r="BG114" s="983"/>
      <c r="BH114" s="983"/>
      <c r="BI114" s="983"/>
      <c r="BJ114" s="983"/>
      <c r="BK114" s="983"/>
      <c r="BL114" s="983"/>
      <c r="BM114" s="983"/>
      <c r="BN114" s="983"/>
      <c r="BO114" s="983"/>
      <c r="BP114" s="984"/>
      <c r="BQ114" s="952">
        <v>6473541</v>
      </c>
      <c r="BR114" s="953"/>
      <c r="BS114" s="953"/>
      <c r="BT114" s="953"/>
      <c r="BU114" s="953"/>
      <c r="BV114" s="953">
        <v>6202668</v>
      </c>
      <c r="BW114" s="953"/>
      <c r="BX114" s="953"/>
      <c r="BY114" s="953"/>
      <c r="BZ114" s="953"/>
      <c r="CA114" s="953">
        <v>6140858</v>
      </c>
      <c r="CB114" s="953"/>
      <c r="CC114" s="953"/>
      <c r="CD114" s="953"/>
      <c r="CE114" s="953"/>
      <c r="CF114" s="947">
        <v>31.6</v>
      </c>
      <c r="CG114" s="948"/>
      <c r="CH114" s="948"/>
      <c r="CI114" s="948"/>
      <c r="CJ114" s="948"/>
      <c r="CK114" s="978"/>
      <c r="CL114" s="979"/>
      <c r="CM114" s="949" t="s">
        <v>449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434</v>
      </c>
      <c r="DH114" s="992"/>
      <c r="DI114" s="992"/>
      <c r="DJ114" s="992"/>
      <c r="DK114" s="993"/>
      <c r="DL114" s="994" t="s">
        <v>445</v>
      </c>
      <c r="DM114" s="992"/>
      <c r="DN114" s="992"/>
      <c r="DO114" s="992"/>
      <c r="DP114" s="993"/>
      <c r="DQ114" s="994" t="s">
        <v>434</v>
      </c>
      <c r="DR114" s="992"/>
      <c r="DS114" s="992"/>
      <c r="DT114" s="992"/>
      <c r="DU114" s="993"/>
      <c r="DV114" s="995" t="s">
        <v>433</v>
      </c>
      <c r="DW114" s="996"/>
      <c r="DX114" s="996"/>
      <c r="DY114" s="996"/>
      <c r="DZ114" s="997"/>
    </row>
    <row r="115" spans="1:130" s="226" customFormat="1" ht="26.25" customHeight="1" x14ac:dyDescent="0.15">
      <c r="A115" s="987"/>
      <c r="B115" s="988"/>
      <c r="C115" s="983" t="s">
        <v>450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34157</v>
      </c>
      <c r="AB115" s="967"/>
      <c r="AC115" s="967"/>
      <c r="AD115" s="967"/>
      <c r="AE115" s="968"/>
      <c r="AF115" s="969">
        <v>32880</v>
      </c>
      <c r="AG115" s="967"/>
      <c r="AH115" s="967"/>
      <c r="AI115" s="967"/>
      <c r="AJ115" s="968"/>
      <c r="AK115" s="969">
        <v>32072</v>
      </c>
      <c r="AL115" s="967"/>
      <c r="AM115" s="967"/>
      <c r="AN115" s="967"/>
      <c r="AO115" s="968"/>
      <c r="AP115" s="970">
        <v>0.2</v>
      </c>
      <c r="AQ115" s="971"/>
      <c r="AR115" s="971"/>
      <c r="AS115" s="971"/>
      <c r="AT115" s="972"/>
      <c r="AU115" s="933"/>
      <c r="AV115" s="934"/>
      <c r="AW115" s="934"/>
      <c r="AX115" s="934"/>
      <c r="AY115" s="934"/>
      <c r="AZ115" s="982" t="s">
        <v>451</v>
      </c>
      <c r="BA115" s="983"/>
      <c r="BB115" s="983"/>
      <c r="BC115" s="983"/>
      <c r="BD115" s="983"/>
      <c r="BE115" s="983"/>
      <c r="BF115" s="983"/>
      <c r="BG115" s="983"/>
      <c r="BH115" s="983"/>
      <c r="BI115" s="983"/>
      <c r="BJ115" s="983"/>
      <c r="BK115" s="983"/>
      <c r="BL115" s="983"/>
      <c r="BM115" s="983"/>
      <c r="BN115" s="983"/>
      <c r="BO115" s="983"/>
      <c r="BP115" s="984"/>
      <c r="BQ115" s="952">
        <v>45497</v>
      </c>
      <c r="BR115" s="953"/>
      <c r="BS115" s="953"/>
      <c r="BT115" s="953"/>
      <c r="BU115" s="953"/>
      <c r="BV115" s="953">
        <v>58816</v>
      </c>
      <c r="BW115" s="953"/>
      <c r="BX115" s="953"/>
      <c r="BY115" s="953"/>
      <c r="BZ115" s="953"/>
      <c r="CA115" s="953">
        <v>247831</v>
      </c>
      <c r="CB115" s="953"/>
      <c r="CC115" s="953"/>
      <c r="CD115" s="953"/>
      <c r="CE115" s="953"/>
      <c r="CF115" s="947">
        <v>1.3</v>
      </c>
      <c r="CG115" s="948"/>
      <c r="CH115" s="948"/>
      <c r="CI115" s="948"/>
      <c r="CJ115" s="948"/>
      <c r="CK115" s="978"/>
      <c r="CL115" s="979"/>
      <c r="CM115" s="982" t="s">
        <v>452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32002</v>
      </c>
      <c r="DH115" s="992"/>
      <c r="DI115" s="992"/>
      <c r="DJ115" s="992"/>
      <c r="DK115" s="993"/>
      <c r="DL115" s="994">
        <v>8742</v>
      </c>
      <c r="DM115" s="992"/>
      <c r="DN115" s="992"/>
      <c r="DO115" s="992"/>
      <c r="DP115" s="993"/>
      <c r="DQ115" s="994" t="s">
        <v>434</v>
      </c>
      <c r="DR115" s="992"/>
      <c r="DS115" s="992"/>
      <c r="DT115" s="992"/>
      <c r="DU115" s="993"/>
      <c r="DV115" s="995" t="s">
        <v>434</v>
      </c>
      <c r="DW115" s="996"/>
      <c r="DX115" s="996"/>
      <c r="DY115" s="996"/>
      <c r="DZ115" s="997"/>
    </row>
    <row r="116" spans="1:130" s="226" customFormat="1" ht="26.25" customHeight="1" x14ac:dyDescent="0.15">
      <c r="A116" s="989"/>
      <c r="B116" s="990"/>
      <c r="C116" s="998" t="s">
        <v>453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434</v>
      </c>
      <c r="AB116" s="992"/>
      <c r="AC116" s="992"/>
      <c r="AD116" s="992"/>
      <c r="AE116" s="993"/>
      <c r="AF116" s="994" t="s">
        <v>434</v>
      </c>
      <c r="AG116" s="992"/>
      <c r="AH116" s="992"/>
      <c r="AI116" s="992"/>
      <c r="AJ116" s="993"/>
      <c r="AK116" s="994" t="s">
        <v>434</v>
      </c>
      <c r="AL116" s="992"/>
      <c r="AM116" s="992"/>
      <c r="AN116" s="992"/>
      <c r="AO116" s="993"/>
      <c r="AP116" s="995" t="s">
        <v>435</v>
      </c>
      <c r="AQ116" s="996"/>
      <c r="AR116" s="996"/>
      <c r="AS116" s="996"/>
      <c r="AT116" s="997"/>
      <c r="AU116" s="933"/>
      <c r="AV116" s="934"/>
      <c r="AW116" s="934"/>
      <c r="AX116" s="934"/>
      <c r="AY116" s="934"/>
      <c r="AZ116" s="1000" t="s">
        <v>454</v>
      </c>
      <c r="BA116" s="1001"/>
      <c r="BB116" s="1001"/>
      <c r="BC116" s="1001"/>
      <c r="BD116" s="1001"/>
      <c r="BE116" s="1001"/>
      <c r="BF116" s="1001"/>
      <c r="BG116" s="1001"/>
      <c r="BH116" s="1001"/>
      <c r="BI116" s="1001"/>
      <c r="BJ116" s="1001"/>
      <c r="BK116" s="1001"/>
      <c r="BL116" s="1001"/>
      <c r="BM116" s="1001"/>
      <c r="BN116" s="1001"/>
      <c r="BO116" s="1001"/>
      <c r="BP116" s="1002"/>
      <c r="BQ116" s="952" t="s">
        <v>434</v>
      </c>
      <c r="BR116" s="953"/>
      <c r="BS116" s="953"/>
      <c r="BT116" s="953"/>
      <c r="BU116" s="953"/>
      <c r="BV116" s="953" t="s">
        <v>435</v>
      </c>
      <c r="BW116" s="953"/>
      <c r="BX116" s="953"/>
      <c r="BY116" s="953"/>
      <c r="BZ116" s="953"/>
      <c r="CA116" s="953" t="s">
        <v>433</v>
      </c>
      <c r="CB116" s="953"/>
      <c r="CC116" s="953"/>
      <c r="CD116" s="953"/>
      <c r="CE116" s="953"/>
      <c r="CF116" s="947" t="s">
        <v>435</v>
      </c>
      <c r="CG116" s="948"/>
      <c r="CH116" s="948"/>
      <c r="CI116" s="948"/>
      <c r="CJ116" s="948"/>
      <c r="CK116" s="978"/>
      <c r="CL116" s="979"/>
      <c r="CM116" s="949" t="s">
        <v>455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116200</v>
      </c>
      <c r="DH116" s="992"/>
      <c r="DI116" s="992"/>
      <c r="DJ116" s="992"/>
      <c r="DK116" s="993"/>
      <c r="DL116" s="994">
        <v>87150</v>
      </c>
      <c r="DM116" s="992"/>
      <c r="DN116" s="992"/>
      <c r="DO116" s="992"/>
      <c r="DP116" s="993"/>
      <c r="DQ116" s="994">
        <v>58100</v>
      </c>
      <c r="DR116" s="992"/>
      <c r="DS116" s="992"/>
      <c r="DT116" s="992"/>
      <c r="DU116" s="993"/>
      <c r="DV116" s="995">
        <v>0.3</v>
      </c>
      <c r="DW116" s="996"/>
      <c r="DX116" s="996"/>
      <c r="DY116" s="996"/>
      <c r="DZ116" s="997"/>
    </row>
    <row r="117" spans="1:130" s="226" customFormat="1" ht="26.25" customHeight="1" x14ac:dyDescent="0.15">
      <c r="A117" s="937" t="s">
        <v>181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456</v>
      </c>
      <c r="Z117" s="919"/>
      <c r="AA117" s="1009">
        <v>7169886</v>
      </c>
      <c r="AB117" s="1010"/>
      <c r="AC117" s="1010"/>
      <c r="AD117" s="1010"/>
      <c r="AE117" s="1011"/>
      <c r="AF117" s="1012">
        <v>7584124</v>
      </c>
      <c r="AG117" s="1010"/>
      <c r="AH117" s="1010"/>
      <c r="AI117" s="1010"/>
      <c r="AJ117" s="1011"/>
      <c r="AK117" s="1012">
        <v>7294989</v>
      </c>
      <c r="AL117" s="1010"/>
      <c r="AM117" s="1010"/>
      <c r="AN117" s="1010"/>
      <c r="AO117" s="1011"/>
      <c r="AP117" s="1013"/>
      <c r="AQ117" s="1014"/>
      <c r="AR117" s="1014"/>
      <c r="AS117" s="1014"/>
      <c r="AT117" s="1015"/>
      <c r="AU117" s="933"/>
      <c r="AV117" s="934"/>
      <c r="AW117" s="934"/>
      <c r="AX117" s="934"/>
      <c r="AY117" s="934"/>
      <c r="AZ117" s="1000" t="s">
        <v>457</v>
      </c>
      <c r="BA117" s="1001"/>
      <c r="BB117" s="1001"/>
      <c r="BC117" s="1001"/>
      <c r="BD117" s="1001"/>
      <c r="BE117" s="1001"/>
      <c r="BF117" s="1001"/>
      <c r="BG117" s="1001"/>
      <c r="BH117" s="1001"/>
      <c r="BI117" s="1001"/>
      <c r="BJ117" s="1001"/>
      <c r="BK117" s="1001"/>
      <c r="BL117" s="1001"/>
      <c r="BM117" s="1001"/>
      <c r="BN117" s="1001"/>
      <c r="BO117" s="1001"/>
      <c r="BP117" s="1002"/>
      <c r="BQ117" s="952" t="s">
        <v>433</v>
      </c>
      <c r="BR117" s="953"/>
      <c r="BS117" s="953"/>
      <c r="BT117" s="953"/>
      <c r="BU117" s="953"/>
      <c r="BV117" s="953" t="s">
        <v>434</v>
      </c>
      <c r="BW117" s="953"/>
      <c r="BX117" s="953"/>
      <c r="BY117" s="953"/>
      <c r="BZ117" s="953"/>
      <c r="CA117" s="953" t="s">
        <v>434</v>
      </c>
      <c r="CB117" s="953"/>
      <c r="CC117" s="953"/>
      <c r="CD117" s="953"/>
      <c r="CE117" s="953"/>
      <c r="CF117" s="947" t="s">
        <v>433</v>
      </c>
      <c r="CG117" s="948"/>
      <c r="CH117" s="948"/>
      <c r="CI117" s="948"/>
      <c r="CJ117" s="948"/>
      <c r="CK117" s="978"/>
      <c r="CL117" s="979"/>
      <c r="CM117" s="949" t="s">
        <v>458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433</v>
      </c>
      <c r="DH117" s="992"/>
      <c r="DI117" s="992"/>
      <c r="DJ117" s="992"/>
      <c r="DK117" s="993"/>
      <c r="DL117" s="994" t="s">
        <v>434</v>
      </c>
      <c r="DM117" s="992"/>
      <c r="DN117" s="992"/>
      <c r="DO117" s="992"/>
      <c r="DP117" s="993"/>
      <c r="DQ117" s="994" t="s">
        <v>433</v>
      </c>
      <c r="DR117" s="992"/>
      <c r="DS117" s="992"/>
      <c r="DT117" s="992"/>
      <c r="DU117" s="993"/>
      <c r="DV117" s="995" t="s">
        <v>433</v>
      </c>
      <c r="DW117" s="996"/>
      <c r="DX117" s="996"/>
      <c r="DY117" s="996"/>
      <c r="DZ117" s="997"/>
    </row>
    <row r="118" spans="1:130" s="226" customFormat="1" ht="26.25" customHeight="1" x14ac:dyDescent="0.15">
      <c r="A118" s="937" t="s">
        <v>428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426</v>
      </c>
      <c r="AB118" s="918"/>
      <c r="AC118" s="918"/>
      <c r="AD118" s="918"/>
      <c r="AE118" s="919"/>
      <c r="AF118" s="917" t="s">
        <v>302</v>
      </c>
      <c r="AG118" s="918"/>
      <c r="AH118" s="918"/>
      <c r="AI118" s="918"/>
      <c r="AJ118" s="919"/>
      <c r="AK118" s="917" t="s">
        <v>301</v>
      </c>
      <c r="AL118" s="918"/>
      <c r="AM118" s="918"/>
      <c r="AN118" s="918"/>
      <c r="AO118" s="919"/>
      <c r="AP118" s="1004" t="s">
        <v>427</v>
      </c>
      <c r="AQ118" s="1005"/>
      <c r="AR118" s="1005"/>
      <c r="AS118" s="1005"/>
      <c r="AT118" s="1006"/>
      <c r="AU118" s="933"/>
      <c r="AV118" s="934"/>
      <c r="AW118" s="934"/>
      <c r="AX118" s="934"/>
      <c r="AY118" s="934"/>
      <c r="AZ118" s="1007" t="s">
        <v>459</v>
      </c>
      <c r="BA118" s="998"/>
      <c r="BB118" s="998"/>
      <c r="BC118" s="998"/>
      <c r="BD118" s="998"/>
      <c r="BE118" s="998"/>
      <c r="BF118" s="998"/>
      <c r="BG118" s="998"/>
      <c r="BH118" s="998"/>
      <c r="BI118" s="998"/>
      <c r="BJ118" s="998"/>
      <c r="BK118" s="998"/>
      <c r="BL118" s="998"/>
      <c r="BM118" s="998"/>
      <c r="BN118" s="998"/>
      <c r="BO118" s="998"/>
      <c r="BP118" s="999"/>
      <c r="BQ118" s="1030" t="s">
        <v>433</v>
      </c>
      <c r="BR118" s="1031"/>
      <c r="BS118" s="1031"/>
      <c r="BT118" s="1031"/>
      <c r="BU118" s="1031"/>
      <c r="BV118" s="1031" t="s">
        <v>434</v>
      </c>
      <c r="BW118" s="1031"/>
      <c r="BX118" s="1031"/>
      <c r="BY118" s="1031"/>
      <c r="BZ118" s="1031"/>
      <c r="CA118" s="1031" t="s">
        <v>433</v>
      </c>
      <c r="CB118" s="1031"/>
      <c r="CC118" s="1031"/>
      <c r="CD118" s="1031"/>
      <c r="CE118" s="1031"/>
      <c r="CF118" s="947" t="s">
        <v>433</v>
      </c>
      <c r="CG118" s="948"/>
      <c r="CH118" s="948"/>
      <c r="CI118" s="948"/>
      <c r="CJ118" s="948"/>
      <c r="CK118" s="978"/>
      <c r="CL118" s="979"/>
      <c r="CM118" s="949" t="s">
        <v>460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433</v>
      </c>
      <c r="DH118" s="992"/>
      <c r="DI118" s="992"/>
      <c r="DJ118" s="992"/>
      <c r="DK118" s="993"/>
      <c r="DL118" s="994" t="s">
        <v>434</v>
      </c>
      <c r="DM118" s="992"/>
      <c r="DN118" s="992"/>
      <c r="DO118" s="992"/>
      <c r="DP118" s="993"/>
      <c r="DQ118" s="994" t="s">
        <v>434</v>
      </c>
      <c r="DR118" s="992"/>
      <c r="DS118" s="992"/>
      <c r="DT118" s="992"/>
      <c r="DU118" s="993"/>
      <c r="DV118" s="995" t="s">
        <v>434</v>
      </c>
      <c r="DW118" s="996"/>
      <c r="DX118" s="996"/>
      <c r="DY118" s="996"/>
      <c r="DZ118" s="997"/>
    </row>
    <row r="119" spans="1:130" s="226" customFormat="1" ht="26.25" customHeight="1" x14ac:dyDescent="0.15">
      <c r="A119" s="1091" t="s">
        <v>431</v>
      </c>
      <c r="B119" s="977"/>
      <c r="C119" s="956" t="s">
        <v>432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434</v>
      </c>
      <c r="AB119" s="925"/>
      <c r="AC119" s="925"/>
      <c r="AD119" s="925"/>
      <c r="AE119" s="926"/>
      <c r="AF119" s="927" t="s">
        <v>433</v>
      </c>
      <c r="AG119" s="925"/>
      <c r="AH119" s="925"/>
      <c r="AI119" s="925"/>
      <c r="AJ119" s="926"/>
      <c r="AK119" s="927" t="s">
        <v>433</v>
      </c>
      <c r="AL119" s="925"/>
      <c r="AM119" s="925"/>
      <c r="AN119" s="925"/>
      <c r="AO119" s="926"/>
      <c r="AP119" s="928" t="s">
        <v>433</v>
      </c>
      <c r="AQ119" s="929"/>
      <c r="AR119" s="929"/>
      <c r="AS119" s="929"/>
      <c r="AT119" s="930"/>
      <c r="AU119" s="935"/>
      <c r="AV119" s="936"/>
      <c r="AW119" s="936"/>
      <c r="AX119" s="936"/>
      <c r="AY119" s="936"/>
      <c r="AZ119" s="257" t="s">
        <v>181</v>
      </c>
      <c r="BA119" s="257"/>
      <c r="BB119" s="257"/>
      <c r="BC119" s="257"/>
      <c r="BD119" s="257"/>
      <c r="BE119" s="257"/>
      <c r="BF119" s="257"/>
      <c r="BG119" s="257"/>
      <c r="BH119" s="257"/>
      <c r="BI119" s="257"/>
      <c r="BJ119" s="257"/>
      <c r="BK119" s="257"/>
      <c r="BL119" s="257"/>
      <c r="BM119" s="257"/>
      <c r="BN119" s="257"/>
      <c r="BO119" s="1008" t="s">
        <v>461</v>
      </c>
      <c r="BP119" s="1039"/>
      <c r="BQ119" s="1030">
        <v>72163926</v>
      </c>
      <c r="BR119" s="1031"/>
      <c r="BS119" s="1031"/>
      <c r="BT119" s="1031"/>
      <c r="BU119" s="1031"/>
      <c r="BV119" s="1031">
        <v>68351661</v>
      </c>
      <c r="BW119" s="1031"/>
      <c r="BX119" s="1031"/>
      <c r="BY119" s="1031"/>
      <c r="BZ119" s="1031"/>
      <c r="CA119" s="1031">
        <v>64531871</v>
      </c>
      <c r="CB119" s="1031"/>
      <c r="CC119" s="1031"/>
      <c r="CD119" s="1031"/>
      <c r="CE119" s="1031"/>
      <c r="CF119" s="1032"/>
      <c r="CG119" s="1033"/>
      <c r="CH119" s="1033"/>
      <c r="CI119" s="1033"/>
      <c r="CJ119" s="1034"/>
      <c r="CK119" s="980"/>
      <c r="CL119" s="981"/>
      <c r="CM119" s="1035" t="s">
        <v>462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3491</v>
      </c>
      <c r="DH119" s="1017"/>
      <c r="DI119" s="1017"/>
      <c r="DJ119" s="1017"/>
      <c r="DK119" s="1018"/>
      <c r="DL119" s="1016">
        <v>2751</v>
      </c>
      <c r="DM119" s="1017"/>
      <c r="DN119" s="1017"/>
      <c r="DO119" s="1017"/>
      <c r="DP119" s="1018"/>
      <c r="DQ119" s="1016">
        <v>1780</v>
      </c>
      <c r="DR119" s="1017"/>
      <c r="DS119" s="1017"/>
      <c r="DT119" s="1017"/>
      <c r="DU119" s="1018"/>
      <c r="DV119" s="1019">
        <v>0</v>
      </c>
      <c r="DW119" s="1020"/>
      <c r="DX119" s="1020"/>
      <c r="DY119" s="1020"/>
      <c r="DZ119" s="1021"/>
    </row>
    <row r="120" spans="1:130" s="226" customFormat="1" ht="26.25" customHeight="1" x14ac:dyDescent="0.15">
      <c r="A120" s="1092"/>
      <c r="B120" s="979"/>
      <c r="C120" s="949" t="s">
        <v>438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445</v>
      </c>
      <c r="AB120" s="992"/>
      <c r="AC120" s="992"/>
      <c r="AD120" s="992"/>
      <c r="AE120" s="993"/>
      <c r="AF120" s="994" t="s">
        <v>445</v>
      </c>
      <c r="AG120" s="992"/>
      <c r="AH120" s="992"/>
      <c r="AI120" s="992"/>
      <c r="AJ120" s="993"/>
      <c r="AK120" s="994" t="s">
        <v>434</v>
      </c>
      <c r="AL120" s="992"/>
      <c r="AM120" s="992"/>
      <c r="AN120" s="992"/>
      <c r="AO120" s="993"/>
      <c r="AP120" s="995" t="s">
        <v>434</v>
      </c>
      <c r="AQ120" s="996"/>
      <c r="AR120" s="996"/>
      <c r="AS120" s="996"/>
      <c r="AT120" s="997"/>
      <c r="AU120" s="1022" t="s">
        <v>463</v>
      </c>
      <c r="AV120" s="1023"/>
      <c r="AW120" s="1023"/>
      <c r="AX120" s="1023"/>
      <c r="AY120" s="1024"/>
      <c r="AZ120" s="973" t="s">
        <v>464</v>
      </c>
      <c r="BA120" s="922"/>
      <c r="BB120" s="922"/>
      <c r="BC120" s="922"/>
      <c r="BD120" s="922"/>
      <c r="BE120" s="922"/>
      <c r="BF120" s="922"/>
      <c r="BG120" s="922"/>
      <c r="BH120" s="922"/>
      <c r="BI120" s="922"/>
      <c r="BJ120" s="922"/>
      <c r="BK120" s="922"/>
      <c r="BL120" s="922"/>
      <c r="BM120" s="922"/>
      <c r="BN120" s="922"/>
      <c r="BO120" s="922"/>
      <c r="BP120" s="923"/>
      <c r="BQ120" s="959">
        <v>13999678</v>
      </c>
      <c r="BR120" s="960"/>
      <c r="BS120" s="960"/>
      <c r="BT120" s="960"/>
      <c r="BU120" s="960"/>
      <c r="BV120" s="960">
        <v>14393669</v>
      </c>
      <c r="BW120" s="960"/>
      <c r="BX120" s="960"/>
      <c r="BY120" s="960"/>
      <c r="BZ120" s="960"/>
      <c r="CA120" s="960">
        <v>14174402</v>
      </c>
      <c r="CB120" s="960"/>
      <c r="CC120" s="960"/>
      <c r="CD120" s="960"/>
      <c r="CE120" s="960"/>
      <c r="CF120" s="974">
        <v>73</v>
      </c>
      <c r="CG120" s="975"/>
      <c r="CH120" s="975"/>
      <c r="CI120" s="975"/>
      <c r="CJ120" s="975"/>
      <c r="CK120" s="1040" t="s">
        <v>465</v>
      </c>
      <c r="CL120" s="1041"/>
      <c r="CM120" s="1041"/>
      <c r="CN120" s="1041"/>
      <c r="CO120" s="1042"/>
      <c r="CP120" s="1048" t="s">
        <v>466</v>
      </c>
      <c r="CQ120" s="1049"/>
      <c r="CR120" s="1049"/>
      <c r="CS120" s="1049"/>
      <c r="CT120" s="1049"/>
      <c r="CU120" s="1049"/>
      <c r="CV120" s="1049"/>
      <c r="CW120" s="1049"/>
      <c r="CX120" s="1049"/>
      <c r="CY120" s="1049"/>
      <c r="CZ120" s="1049"/>
      <c r="DA120" s="1049"/>
      <c r="DB120" s="1049"/>
      <c r="DC120" s="1049"/>
      <c r="DD120" s="1049"/>
      <c r="DE120" s="1049"/>
      <c r="DF120" s="1050"/>
      <c r="DG120" s="959">
        <v>10435390</v>
      </c>
      <c r="DH120" s="960"/>
      <c r="DI120" s="960"/>
      <c r="DJ120" s="960"/>
      <c r="DK120" s="960"/>
      <c r="DL120" s="960">
        <v>9735406</v>
      </c>
      <c r="DM120" s="960"/>
      <c r="DN120" s="960"/>
      <c r="DO120" s="960"/>
      <c r="DP120" s="960"/>
      <c r="DQ120" s="960">
        <v>9001332</v>
      </c>
      <c r="DR120" s="960"/>
      <c r="DS120" s="960"/>
      <c r="DT120" s="960"/>
      <c r="DU120" s="960"/>
      <c r="DV120" s="961">
        <v>46.4</v>
      </c>
      <c r="DW120" s="961"/>
      <c r="DX120" s="961"/>
      <c r="DY120" s="961"/>
      <c r="DZ120" s="962"/>
    </row>
    <row r="121" spans="1:130" s="226" customFormat="1" ht="26.25" customHeight="1" x14ac:dyDescent="0.15">
      <c r="A121" s="1092"/>
      <c r="B121" s="979"/>
      <c r="C121" s="1000" t="s">
        <v>467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v>98</v>
      </c>
      <c r="AB121" s="992"/>
      <c r="AC121" s="992"/>
      <c r="AD121" s="992"/>
      <c r="AE121" s="993"/>
      <c r="AF121" s="994">
        <v>98</v>
      </c>
      <c r="AG121" s="992"/>
      <c r="AH121" s="992"/>
      <c r="AI121" s="992"/>
      <c r="AJ121" s="993"/>
      <c r="AK121" s="994">
        <v>98</v>
      </c>
      <c r="AL121" s="992"/>
      <c r="AM121" s="992"/>
      <c r="AN121" s="992"/>
      <c r="AO121" s="993"/>
      <c r="AP121" s="995">
        <v>0</v>
      </c>
      <c r="AQ121" s="996"/>
      <c r="AR121" s="996"/>
      <c r="AS121" s="996"/>
      <c r="AT121" s="997"/>
      <c r="AU121" s="1025"/>
      <c r="AV121" s="1026"/>
      <c r="AW121" s="1026"/>
      <c r="AX121" s="1026"/>
      <c r="AY121" s="1027"/>
      <c r="AZ121" s="982" t="s">
        <v>468</v>
      </c>
      <c r="BA121" s="983"/>
      <c r="BB121" s="983"/>
      <c r="BC121" s="983"/>
      <c r="BD121" s="983"/>
      <c r="BE121" s="983"/>
      <c r="BF121" s="983"/>
      <c r="BG121" s="983"/>
      <c r="BH121" s="983"/>
      <c r="BI121" s="983"/>
      <c r="BJ121" s="983"/>
      <c r="BK121" s="983"/>
      <c r="BL121" s="983"/>
      <c r="BM121" s="983"/>
      <c r="BN121" s="983"/>
      <c r="BO121" s="983"/>
      <c r="BP121" s="984"/>
      <c r="BQ121" s="952">
        <v>4778024</v>
      </c>
      <c r="BR121" s="953"/>
      <c r="BS121" s="953"/>
      <c r="BT121" s="953"/>
      <c r="BU121" s="953"/>
      <c r="BV121" s="953">
        <v>4629559</v>
      </c>
      <c r="BW121" s="953"/>
      <c r="BX121" s="953"/>
      <c r="BY121" s="953"/>
      <c r="BZ121" s="953"/>
      <c r="CA121" s="953">
        <v>4647128</v>
      </c>
      <c r="CB121" s="953"/>
      <c r="CC121" s="953"/>
      <c r="CD121" s="953"/>
      <c r="CE121" s="953"/>
      <c r="CF121" s="947">
        <v>23.9</v>
      </c>
      <c r="CG121" s="948"/>
      <c r="CH121" s="948"/>
      <c r="CI121" s="948"/>
      <c r="CJ121" s="948"/>
      <c r="CK121" s="1043"/>
      <c r="CL121" s="1044"/>
      <c r="CM121" s="1044"/>
      <c r="CN121" s="1044"/>
      <c r="CO121" s="1045"/>
      <c r="CP121" s="1053" t="s">
        <v>469</v>
      </c>
      <c r="CQ121" s="1054"/>
      <c r="CR121" s="1054"/>
      <c r="CS121" s="1054"/>
      <c r="CT121" s="1054"/>
      <c r="CU121" s="1054"/>
      <c r="CV121" s="1054"/>
      <c r="CW121" s="1054"/>
      <c r="CX121" s="1054"/>
      <c r="CY121" s="1054"/>
      <c r="CZ121" s="1054"/>
      <c r="DA121" s="1054"/>
      <c r="DB121" s="1054"/>
      <c r="DC121" s="1054"/>
      <c r="DD121" s="1054"/>
      <c r="DE121" s="1054"/>
      <c r="DF121" s="1055"/>
      <c r="DG121" s="952">
        <v>7053018</v>
      </c>
      <c r="DH121" s="953"/>
      <c r="DI121" s="953"/>
      <c r="DJ121" s="953"/>
      <c r="DK121" s="953"/>
      <c r="DL121" s="953">
        <v>6705116</v>
      </c>
      <c r="DM121" s="953"/>
      <c r="DN121" s="953"/>
      <c r="DO121" s="953"/>
      <c r="DP121" s="953"/>
      <c r="DQ121" s="953">
        <v>6316909</v>
      </c>
      <c r="DR121" s="953"/>
      <c r="DS121" s="953"/>
      <c r="DT121" s="953"/>
      <c r="DU121" s="953"/>
      <c r="DV121" s="954">
        <v>32.5</v>
      </c>
      <c r="DW121" s="954"/>
      <c r="DX121" s="954"/>
      <c r="DY121" s="954"/>
      <c r="DZ121" s="955"/>
    </row>
    <row r="122" spans="1:130" s="226" customFormat="1" ht="26.25" customHeight="1" x14ac:dyDescent="0.15">
      <c r="A122" s="1092"/>
      <c r="B122" s="979"/>
      <c r="C122" s="949" t="s">
        <v>449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445</v>
      </c>
      <c r="AB122" s="992"/>
      <c r="AC122" s="992"/>
      <c r="AD122" s="992"/>
      <c r="AE122" s="993"/>
      <c r="AF122" s="994" t="s">
        <v>445</v>
      </c>
      <c r="AG122" s="992"/>
      <c r="AH122" s="992"/>
      <c r="AI122" s="992"/>
      <c r="AJ122" s="993"/>
      <c r="AK122" s="994" t="s">
        <v>434</v>
      </c>
      <c r="AL122" s="992"/>
      <c r="AM122" s="992"/>
      <c r="AN122" s="992"/>
      <c r="AO122" s="993"/>
      <c r="AP122" s="995" t="s">
        <v>445</v>
      </c>
      <c r="AQ122" s="996"/>
      <c r="AR122" s="996"/>
      <c r="AS122" s="996"/>
      <c r="AT122" s="997"/>
      <c r="AU122" s="1025"/>
      <c r="AV122" s="1026"/>
      <c r="AW122" s="1026"/>
      <c r="AX122" s="1026"/>
      <c r="AY122" s="1027"/>
      <c r="AZ122" s="1007" t="s">
        <v>470</v>
      </c>
      <c r="BA122" s="998"/>
      <c r="BB122" s="998"/>
      <c r="BC122" s="998"/>
      <c r="BD122" s="998"/>
      <c r="BE122" s="998"/>
      <c r="BF122" s="998"/>
      <c r="BG122" s="998"/>
      <c r="BH122" s="998"/>
      <c r="BI122" s="998"/>
      <c r="BJ122" s="998"/>
      <c r="BK122" s="998"/>
      <c r="BL122" s="998"/>
      <c r="BM122" s="998"/>
      <c r="BN122" s="998"/>
      <c r="BO122" s="998"/>
      <c r="BP122" s="999"/>
      <c r="BQ122" s="1030">
        <v>46555244</v>
      </c>
      <c r="BR122" s="1031"/>
      <c r="BS122" s="1031"/>
      <c r="BT122" s="1031"/>
      <c r="BU122" s="1031"/>
      <c r="BV122" s="1031">
        <v>44839523</v>
      </c>
      <c r="BW122" s="1031"/>
      <c r="BX122" s="1031"/>
      <c r="BY122" s="1031"/>
      <c r="BZ122" s="1031"/>
      <c r="CA122" s="1031">
        <v>43193854</v>
      </c>
      <c r="CB122" s="1031"/>
      <c r="CC122" s="1031"/>
      <c r="CD122" s="1031"/>
      <c r="CE122" s="1031"/>
      <c r="CF122" s="1051">
        <v>222.5</v>
      </c>
      <c r="CG122" s="1052"/>
      <c r="CH122" s="1052"/>
      <c r="CI122" s="1052"/>
      <c r="CJ122" s="1052"/>
      <c r="CK122" s="1043"/>
      <c r="CL122" s="1044"/>
      <c r="CM122" s="1044"/>
      <c r="CN122" s="1044"/>
      <c r="CO122" s="1045"/>
      <c r="CP122" s="1053" t="s">
        <v>471</v>
      </c>
      <c r="CQ122" s="1054"/>
      <c r="CR122" s="1054"/>
      <c r="CS122" s="1054"/>
      <c r="CT122" s="1054"/>
      <c r="CU122" s="1054"/>
      <c r="CV122" s="1054"/>
      <c r="CW122" s="1054"/>
      <c r="CX122" s="1054"/>
      <c r="CY122" s="1054"/>
      <c r="CZ122" s="1054"/>
      <c r="DA122" s="1054"/>
      <c r="DB122" s="1054"/>
      <c r="DC122" s="1054"/>
      <c r="DD122" s="1054"/>
      <c r="DE122" s="1054"/>
      <c r="DF122" s="1055"/>
      <c r="DG122" s="952">
        <v>5260051</v>
      </c>
      <c r="DH122" s="953"/>
      <c r="DI122" s="953"/>
      <c r="DJ122" s="953"/>
      <c r="DK122" s="953"/>
      <c r="DL122" s="953">
        <v>4751207</v>
      </c>
      <c r="DM122" s="953"/>
      <c r="DN122" s="953"/>
      <c r="DO122" s="953"/>
      <c r="DP122" s="953"/>
      <c r="DQ122" s="953">
        <v>4704547</v>
      </c>
      <c r="DR122" s="953"/>
      <c r="DS122" s="953"/>
      <c r="DT122" s="953"/>
      <c r="DU122" s="953"/>
      <c r="DV122" s="954">
        <v>24.2</v>
      </c>
      <c r="DW122" s="954"/>
      <c r="DX122" s="954"/>
      <c r="DY122" s="954"/>
      <c r="DZ122" s="955"/>
    </row>
    <row r="123" spans="1:130" s="226" customFormat="1" ht="26.25" customHeight="1" x14ac:dyDescent="0.15">
      <c r="A123" s="1092"/>
      <c r="B123" s="979"/>
      <c r="C123" s="949" t="s">
        <v>455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31142</v>
      </c>
      <c r="AB123" s="992"/>
      <c r="AC123" s="992"/>
      <c r="AD123" s="992"/>
      <c r="AE123" s="993"/>
      <c r="AF123" s="994">
        <v>30677</v>
      </c>
      <c r="AG123" s="992"/>
      <c r="AH123" s="992"/>
      <c r="AI123" s="992"/>
      <c r="AJ123" s="993"/>
      <c r="AK123" s="994">
        <v>30212</v>
      </c>
      <c r="AL123" s="992"/>
      <c r="AM123" s="992"/>
      <c r="AN123" s="992"/>
      <c r="AO123" s="993"/>
      <c r="AP123" s="995">
        <v>0.2</v>
      </c>
      <c r="AQ123" s="996"/>
      <c r="AR123" s="996"/>
      <c r="AS123" s="996"/>
      <c r="AT123" s="997"/>
      <c r="AU123" s="1028"/>
      <c r="AV123" s="1029"/>
      <c r="AW123" s="1029"/>
      <c r="AX123" s="1029"/>
      <c r="AY123" s="1029"/>
      <c r="AZ123" s="257" t="s">
        <v>181</v>
      </c>
      <c r="BA123" s="257"/>
      <c r="BB123" s="257"/>
      <c r="BC123" s="257"/>
      <c r="BD123" s="257"/>
      <c r="BE123" s="257"/>
      <c r="BF123" s="257"/>
      <c r="BG123" s="257"/>
      <c r="BH123" s="257"/>
      <c r="BI123" s="257"/>
      <c r="BJ123" s="257"/>
      <c r="BK123" s="257"/>
      <c r="BL123" s="257"/>
      <c r="BM123" s="257"/>
      <c r="BN123" s="257"/>
      <c r="BO123" s="1008" t="s">
        <v>472</v>
      </c>
      <c r="BP123" s="1039"/>
      <c r="BQ123" s="1098">
        <v>65332946</v>
      </c>
      <c r="BR123" s="1099"/>
      <c r="BS123" s="1099"/>
      <c r="BT123" s="1099"/>
      <c r="BU123" s="1099"/>
      <c r="BV123" s="1099">
        <v>63862751</v>
      </c>
      <c r="BW123" s="1099"/>
      <c r="BX123" s="1099"/>
      <c r="BY123" s="1099"/>
      <c r="BZ123" s="1099"/>
      <c r="CA123" s="1099">
        <v>62015384</v>
      </c>
      <c r="CB123" s="1099"/>
      <c r="CC123" s="1099"/>
      <c r="CD123" s="1099"/>
      <c r="CE123" s="1099"/>
      <c r="CF123" s="1032"/>
      <c r="CG123" s="1033"/>
      <c r="CH123" s="1033"/>
      <c r="CI123" s="1033"/>
      <c r="CJ123" s="1034"/>
      <c r="CK123" s="1043"/>
      <c r="CL123" s="1044"/>
      <c r="CM123" s="1044"/>
      <c r="CN123" s="1044"/>
      <c r="CO123" s="1045"/>
      <c r="CP123" s="1053" t="s">
        <v>404</v>
      </c>
      <c r="CQ123" s="1054"/>
      <c r="CR123" s="1054"/>
      <c r="CS123" s="1054"/>
      <c r="CT123" s="1054"/>
      <c r="CU123" s="1054"/>
      <c r="CV123" s="1054"/>
      <c r="CW123" s="1054"/>
      <c r="CX123" s="1054"/>
      <c r="CY123" s="1054"/>
      <c r="CZ123" s="1054"/>
      <c r="DA123" s="1054"/>
      <c r="DB123" s="1054"/>
      <c r="DC123" s="1054"/>
      <c r="DD123" s="1054"/>
      <c r="DE123" s="1054"/>
      <c r="DF123" s="1055"/>
      <c r="DG123" s="991">
        <v>4661032</v>
      </c>
      <c r="DH123" s="992"/>
      <c r="DI123" s="992"/>
      <c r="DJ123" s="992"/>
      <c r="DK123" s="993"/>
      <c r="DL123" s="994">
        <v>4333288</v>
      </c>
      <c r="DM123" s="992"/>
      <c r="DN123" s="992"/>
      <c r="DO123" s="992"/>
      <c r="DP123" s="993"/>
      <c r="DQ123" s="994">
        <v>4007055</v>
      </c>
      <c r="DR123" s="992"/>
      <c r="DS123" s="992"/>
      <c r="DT123" s="992"/>
      <c r="DU123" s="993"/>
      <c r="DV123" s="995">
        <v>20.6</v>
      </c>
      <c r="DW123" s="996"/>
      <c r="DX123" s="996"/>
      <c r="DY123" s="996"/>
      <c r="DZ123" s="997"/>
    </row>
    <row r="124" spans="1:130" s="226" customFormat="1" ht="26.25" customHeight="1" thickBot="1" x14ac:dyDescent="0.2">
      <c r="A124" s="1092"/>
      <c r="B124" s="979"/>
      <c r="C124" s="949" t="s">
        <v>458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473</v>
      </c>
      <c r="AB124" s="992"/>
      <c r="AC124" s="992"/>
      <c r="AD124" s="992"/>
      <c r="AE124" s="993"/>
      <c r="AF124" s="994" t="s">
        <v>172</v>
      </c>
      <c r="AG124" s="992"/>
      <c r="AH124" s="992"/>
      <c r="AI124" s="992"/>
      <c r="AJ124" s="993"/>
      <c r="AK124" s="994" t="s">
        <v>172</v>
      </c>
      <c r="AL124" s="992"/>
      <c r="AM124" s="992"/>
      <c r="AN124" s="992"/>
      <c r="AO124" s="993"/>
      <c r="AP124" s="995" t="s">
        <v>172</v>
      </c>
      <c r="AQ124" s="996"/>
      <c r="AR124" s="996"/>
      <c r="AS124" s="996"/>
      <c r="AT124" s="997"/>
      <c r="AU124" s="1094" t="s">
        <v>474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33.5</v>
      </c>
      <c r="BR124" s="1061"/>
      <c r="BS124" s="1061"/>
      <c r="BT124" s="1061"/>
      <c r="BU124" s="1061"/>
      <c r="BV124" s="1061">
        <v>22.7</v>
      </c>
      <c r="BW124" s="1061"/>
      <c r="BX124" s="1061"/>
      <c r="BY124" s="1061"/>
      <c r="BZ124" s="1061"/>
      <c r="CA124" s="1061">
        <v>12.9</v>
      </c>
      <c r="CB124" s="1061"/>
      <c r="CC124" s="1061"/>
      <c r="CD124" s="1061"/>
      <c r="CE124" s="1061"/>
      <c r="CF124" s="1062"/>
      <c r="CG124" s="1063"/>
      <c r="CH124" s="1063"/>
      <c r="CI124" s="1063"/>
      <c r="CJ124" s="1064"/>
      <c r="CK124" s="1046"/>
      <c r="CL124" s="1046"/>
      <c r="CM124" s="1046"/>
      <c r="CN124" s="1046"/>
      <c r="CO124" s="1047"/>
      <c r="CP124" s="1053" t="s">
        <v>475</v>
      </c>
      <c r="CQ124" s="1054"/>
      <c r="CR124" s="1054"/>
      <c r="CS124" s="1054"/>
      <c r="CT124" s="1054"/>
      <c r="CU124" s="1054"/>
      <c r="CV124" s="1054"/>
      <c r="CW124" s="1054"/>
      <c r="CX124" s="1054"/>
      <c r="CY124" s="1054"/>
      <c r="CZ124" s="1054"/>
      <c r="DA124" s="1054"/>
      <c r="DB124" s="1054"/>
      <c r="DC124" s="1054"/>
      <c r="DD124" s="1054"/>
      <c r="DE124" s="1054"/>
      <c r="DF124" s="1055"/>
      <c r="DG124" s="1038">
        <v>1399768</v>
      </c>
      <c r="DH124" s="1017"/>
      <c r="DI124" s="1017"/>
      <c r="DJ124" s="1017"/>
      <c r="DK124" s="1018"/>
      <c r="DL124" s="1016">
        <v>1356345</v>
      </c>
      <c r="DM124" s="1017"/>
      <c r="DN124" s="1017"/>
      <c r="DO124" s="1017"/>
      <c r="DP124" s="1018"/>
      <c r="DQ124" s="1016">
        <v>219122</v>
      </c>
      <c r="DR124" s="1017"/>
      <c r="DS124" s="1017"/>
      <c r="DT124" s="1017"/>
      <c r="DU124" s="1018"/>
      <c r="DV124" s="1019">
        <v>1.1000000000000001</v>
      </c>
      <c r="DW124" s="1020"/>
      <c r="DX124" s="1020"/>
      <c r="DY124" s="1020"/>
      <c r="DZ124" s="1021"/>
    </row>
    <row r="125" spans="1:130" s="226" customFormat="1" ht="26.25" customHeight="1" x14ac:dyDescent="0.15">
      <c r="A125" s="1092"/>
      <c r="B125" s="979"/>
      <c r="C125" s="949" t="s">
        <v>460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445</v>
      </c>
      <c r="AB125" s="992"/>
      <c r="AC125" s="992"/>
      <c r="AD125" s="992"/>
      <c r="AE125" s="993"/>
      <c r="AF125" s="994" t="s">
        <v>383</v>
      </c>
      <c r="AG125" s="992"/>
      <c r="AH125" s="992"/>
      <c r="AI125" s="992"/>
      <c r="AJ125" s="993"/>
      <c r="AK125" s="994" t="s">
        <v>172</v>
      </c>
      <c r="AL125" s="992"/>
      <c r="AM125" s="992"/>
      <c r="AN125" s="992"/>
      <c r="AO125" s="993"/>
      <c r="AP125" s="995" t="s">
        <v>476</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477</v>
      </c>
      <c r="CL125" s="1041"/>
      <c r="CM125" s="1041"/>
      <c r="CN125" s="1041"/>
      <c r="CO125" s="1042"/>
      <c r="CP125" s="973" t="s">
        <v>478</v>
      </c>
      <c r="CQ125" s="922"/>
      <c r="CR125" s="922"/>
      <c r="CS125" s="922"/>
      <c r="CT125" s="922"/>
      <c r="CU125" s="922"/>
      <c r="CV125" s="922"/>
      <c r="CW125" s="922"/>
      <c r="CX125" s="922"/>
      <c r="CY125" s="922"/>
      <c r="CZ125" s="922"/>
      <c r="DA125" s="922"/>
      <c r="DB125" s="922"/>
      <c r="DC125" s="922"/>
      <c r="DD125" s="922"/>
      <c r="DE125" s="922"/>
      <c r="DF125" s="923"/>
      <c r="DG125" s="959" t="s">
        <v>172</v>
      </c>
      <c r="DH125" s="960"/>
      <c r="DI125" s="960"/>
      <c r="DJ125" s="960"/>
      <c r="DK125" s="960"/>
      <c r="DL125" s="960" t="s">
        <v>479</v>
      </c>
      <c r="DM125" s="960"/>
      <c r="DN125" s="960"/>
      <c r="DO125" s="960"/>
      <c r="DP125" s="960"/>
      <c r="DQ125" s="960" t="s">
        <v>172</v>
      </c>
      <c r="DR125" s="960"/>
      <c r="DS125" s="960"/>
      <c r="DT125" s="960"/>
      <c r="DU125" s="960"/>
      <c r="DV125" s="961" t="s">
        <v>476</v>
      </c>
      <c r="DW125" s="961"/>
      <c r="DX125" s="961"/>
      <c r="DY125" s="961"/>
      <c r="DZ125" s="962"/>
    </row>
    <row r="126" spans="1:130" s="226" customFormat="1" ht="26.25" customHeight="1" thickBot="1" x14ac:dyDescent="0.2">
      <c r="A126" s="1092"/>
      <c r="B126" s="979"/>
      <c r="C126" s="949" t="s">
        <v>462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1416</v>
      </c>
      <c r="AB126" s="992"/>
      <c r="AC126" s="992"/>
      <c r="AD126" s="992"/>
      <c r="AE126" s="993"/>
      <c r="AF126" s="994">
        <v>917</v>
      </c>
      <c r="AG126" s="992"/>
      <c r="AH126" s="992"/>
      <c r="AI126" s="992"/>
      <c r="AJ126" s="993"/>
      <c r="AK126" s="994">
        <v>917</v>
      </c>
      <c r="AL126" s="992"/>
      <c r="AM126" s="992"/>
      <c r="AN126" s="992"/>
      <c r="AO126" s="993"/>
      <c r="AP126" s="995">
        <v>0</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480</v>
      </c>
      <c r="CQ126" s="983"/>
      <c r="CR126" s="983"/>
      <c r="CS126" s="983"/>
      <c r="CT126" s="983"/>
      <c r="CU126" s="983"/>
      <c r="CV126" s="983"/>
      <c r="CW126" s="983"/>
      <c r="CX126" s="983"/>
      <c r="CY126" s="983"/>
      <c r="CZ126" s="983"/>
      <c r="DA126" s="983"/>
      <c r="DB126" s="983"/>
      <c r="DC126" s="983"/>
      <c r="DD126" s="983"/>
      <c r="DE126" s="983"/>
      <c r="DF126" s="984"/>
      <c r="DG126" s="952">
        <v>45497</v>
      </c>
      <c r="DH126" s="953"/>
      <c r="DI126" s="953"/>
      <c r="DJ126" s="953"/>
      <c r="DK126" s="953"/>
      <c r="DL126" s="953">
        <v>58816</v>
      </c>
      <c r="DM126" s="953"/>
      <c r="DN126" s="953"/>
      <c r="DO126" s="953"/>
      <c r="DP126" s="953"/>
      <c r="DQ126" s="953">
        <v>247831</v>
      </c>
      <c r="DR126" s="953"/>
      <c r="DS126" s="953"/>
      <c r="DT126" s="953"/>
      <c r="DU126" s="953"/>
      <c r="DV126" s="954">
        <v>1.3</v>
      </c>
      <c r="DW126" s="954"/>
      <c r="DX126" s="954"/>
      <c r="DY126" s="954"/>
      <c r="DZ126" s="955"/>
    </row>
    <row r="127" spans="1:130" s="226" customFormat="1" ht="26.25" customHeight="1" x14ac:dyDescent="0.15">
      <c r="A127" s="1093"/>
      <c r="B127" s="981"/>
      <c r="C127" s="1035" t="s">
        <v>481</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1501</v>
      </c>
      <c r="AB127" s="992"/>
      <c r="AC127" s="992"/>
      <c r="AD127" s="992"/>
      <c r="AE127" s="993"/>
      <c r="AF127" s="994">
        <v>1188</v>
      </c>
      <c r="AG127" s="992"/>
      <c r="AH127" s="992"/>
      <c r="AI127" s="992"/>
      <c r="AJ127" s="993"/>
      <c r="AK127" s="994">
        <v>845</v>
      </c>
      <c r="AL127" s="992"/>
      <c r="AM127" s="992"/>
      <c r="AN127" s="992"/>
      <c r="AO127" s="993"/>
      <c r="AP127" s="995">
        <v>0</v>
      </c>
      <c r="AQ127" s="996"/>
      <c r="AR127" s="996"/>
      <c r="AS127" s="996"/>
      <c r="AT127" s="997"/>
      <c r="AU127" s="262"/>
      <c r="AV127" s="262"/>
      <c r="AW127" s="262"/>
      <c r="AX127" s="1065" t="s">
        <v>482</v>
      </c>
      <c r="AY127" s="1066"/>
      <c r="AZ127" s="1066"/>
      <c r="BA127" s="1066"/>
      <c r="BB127" s="1066"/>
      <c r="BC127" s="1066"/>
      <c r="BD127" s="1066"/>
      <c r="BE127" s="1067"/>
      <c r="BF127" s="1068" t="s">
        <v>483</v>
      </c>
      <c r="BG127" s="1066"/>
      <c r="BH127" s="1066"/>
      <c r="BI127" s="1066"/>
      <c r="BJ127" s="1066"/>
      <c r="BK127" s="1066"/>
      <c r="BL127" s="1067"/>
      <c r="BM127" s="1068" t="s">
        <v>484</v>
      </c>
      <c r="BN127" s="1066"/>
      <c r="BO127" s="1066"/>
      <c r="BP127" s="1066"/>
      <c r="BQ127" s="1066"/>
      <c r="BR127" s="1066"/>
      <c r="BS127" s="1067"/>
      <c r="BT127" s="1068" t="s">
        <v>485</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486</v>
      </c>
      <c r="CQ127" s="983"/>
      <c r="CR127" s="983"/>
      <c r="CS127" s="983"/>
      <c r="CT127" s="983"/>
      <c r="CU127" s="983"/>
      <c r="CV127" s="983"/>
      <c r="CW127" s="983"/>
      <c r="CX127" s="983"/>
      <c r="CY127" s="983"/>
      <c r="CZ127" s="983"/>
      <c r="DA127" s="983"/>
      <c r="DB127" s="983"/>
      <c r="DC127" s="983"/>
      <c r="DD127" s="983"/>
      <c r="DE127" s="983"/>
      <c r="DF127" s="984"/>
      <c r="DG127" s="952" t="s">
        <v>172</v>
      </c>
      <c r="DH127" s="953"/>
      <c r="DI127" s="953"/>
      <c r="DJ127" s="953"/>
      <c r="DK127" s="953"/>
      <c r="DL127" s="953" t="s">
        <v>383</v>
      </c>
      <c r="DM127" s="953"/>
      <c r="DN127" s="953"/>
      <c r="DO127" s="953"/>
      <c r="DP127" s="953"/>
      <c r="DQ127" s="953" t="s">
        <v>445</v>
      </c>
      <c r="DR127" s="953"/>
      <c r="DS127" s="953"/>
      <c r="DT127" s="953"/>
      <c r="DU127" s="953"/>
      <c r="DV127" s="954" t="s">
        <v>383</v>
      </c>
      <c r="DW127" s="954"/>
      <c r="DX127" s="954"/>
      <c r="DY127" s="954"/>
      <c r="DZ127" s="955"/>
    </row>
    <row r="128" spans="1:130" s="226" customFormat="1" ht="26.25" customHeight="1" thickBot="1" x14ac:dyDescent="0.2">
      <c r="A128" s="1076" t="s">
        <v>487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488</v>
      </c>
      <c r="X128" s="1078"/>
      <c r="Y128" s="1078"/>
      <c r="Z128" s="1079"/>
      <c r="AA128" s="1080">
        <v>556457</v>
      </c>
      <c r="AB128" s="1081"/>
      <c r="AC128" s="1081"/>
      <c r="AD128" s="1081"/>
      <c r="AE128" s="1082"/>
      <c r="AF128" s="1083">
        <v>543019</v>
      </c>
      <c r="AG128" s="1081"/>
      <c r="AH128" s="1081"/>
      <c r="AI128" s="1081"/>
      <c r="AJ128" s="1082"/>
      <c r="AK128" s="1083">
        <v>549673</v>
      </c>
      <c r="AL128" s="1081"/>
      <c r="AM128" s="1081"/>
      <c r="AN128" s="1081"/>
      <c r="AO128" s="1082"/>
      <c r="AP128" s="1084"/>
      <c r="AQ128" s="1085"/>
      <c r="AR128" s="1085"/>
      <c r="AS128" s="1085"/>
      <c r="AT128" s="1086"/>
      <c r="AU128" s="262"/>
      <c r="AV128" s="262"/>
      <c r="AW128" s="262"/>
      <c r="AX128" s="921" t="s">
        <v>489</v>
      </c>
      <c r="AY128" s="922"/>
      <c r="AZ128" s="922"/>
      <c r="BA128" s="922"/>
      <c r="BB128" s="922"/>
      <c r="BC128" s="922"/>
      <c r="BD128" s="922"/>
      <c r="BE128" s="923"/>
      <c r="BF128" s="1087" t="s">
        <v>445</v>
      </c>
      <c r="BG128" s="1088"/>
      <c r="BH128" s="1088"/>
      <c r="BI128" s="1088"/>
      <c r="BJ128" s="1088"/>
      <c r="BK128" s="1088"/>
      <c r="BL128" s="1089"/>
      <c r="BM128" s="1087">
        <v>12.15</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490</v>
      </c>
      <c r="CQ128" s="1070"/>
      <c r="CR128" s="1070"/>
      <c r="CS128" s="1070"/>
      <c r="CT128" s="1070"/>
      <c r="CU128" s="1070"/>
      <c r="CV128" s="1070"/>
      <c r="CW128" s="1070"/>
      <c r="CX128" s="1070"/>
      <c r="CY128" s="1070"/>
      <c r="CZ128" s="1070"/>
      <c r="DA128" s="1070"/>
      <c r="DB128" s="1070"/>
      <c r="DC128" s="1070"/>
      <c r="DD128" s="1070"/>
      <c r="DE128" s="1070"/>
      <c r="DF128" s="1071"/>
      <c r="DG128" s="1072" t="s">
        <v>172</v>
      </c>
      <c r="DH128" s="1073"/>
      <c r="DI128" s="1073"/>
      <c r="DJ128" s="1073"/>
      <c r="DK128" s="1073"/>
      <c r="DL128" s="1073" t="s">
        <v>172</v>
      </c>
      <c r="DM128" s="1073"/>
      <c r="DN128" s="1073"/>
      <c r="DO128" s="1073"/>
      <c r="DP128" s="1073"/>
      <c r="DQ128" s="1073" t="s">
        <v>172</v>
      </c>
      <c r="DR128" s="1073"/>
      <c r="DS128" s="1073"/>
      <c r="DT128" s="1073"/>
      <c r="DU128" s="1073"/>
      <c r="DV128" s="1074" t="s">
        <v>476</v>
      </c>
      <c r="DW128" s="1074"/>
      <c r="DX128" s="1074"/>
      <c r="DY128" s="1074"/>
      <c r="DZ128" s="1075"/>
    </row>
    <row r="129" spans="1:131" s="226" customFormat="1" ht="26.25" customHeight="1" x14ac:dyDescent="0.15">
      <c r="A129" s="963" t="s">
        <v>100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491</v>
      </c>
      <c r="X129" s="1107"/>
      <c r="Y129" s="1107"/>
      <c r="Z129" s="1108"/>
      <c r="AA129" s="991">
        <v>25076106</v>
      </c>
      <c r="AB129" s="992"/>
      <c r="AC129" s="992"/>
      <c r="AD129" s="992"/>
      <c r="AE129" s="993"/>
      <c r="AF129" s="994">
        <v>24532268</v>
      </c>
      <c r="AG129" s="992"/>
      <c r="AH129" s="992"/>
      <c r="AI129" s="992"/>
      <c r="AJ129" s="993"/>
      <c r="AK129" s="994">
        <v>24038963</v>
      </c>
      <c r="AL129" s="992"/>
      <c r="AM129" s="992"/>
      <c r="AN129" s="992"/>
      <c r="AO129" s="993"/>
      <c r="AP129" s="1109"/>
      <c r="AQ129" s="1110"/>
      <c r="AR129" s="1110"/>
      <c r="AS129" s="1110"/>
      <c r="AT129" s="1111"/>
      <c r="AU129" s="264"/>
      <c r="AV129" s="264"/>
      <c r="AW129" s="264"/>
      <c r="AX129" s="1100" t="s">
        <v>492</v>
      </c>
      <c r="AY129" s="983"/>
      <c r="AZ129" s="983"/>
      <c r="BA129" s="983"/>
      <c r="BB129" s="983"/>
      <c r="BC129" s="983"/>
      <c r="BD129" s="983"/>
      <c r="BE129" s="984"/>
      <c r="BF129" s="1101" t="s">
        <v>383</v>
      </c>
      <c r="BG129" s="1102"/>
      <c r="BH129" s="1102"/>
      <c r="BI129" s="1102"/>
      <c r="BJ129" s="1102"/>
      <c r="BK129" s="1102"/>
      <c r="BL129" s="1103"/>
      <c r="BM129" s="1101">
        <v>17.149999999999999</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3" t="s">
        <v>493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494</v>
      </c>
      <c r="X130" s="1107"/>
      <c r="Y130" s="1107"/>
      <c r="Z130" s="1108"/>
      <c r="AA130" s="991">
        <v>4711119</v>
      </c>
      <c r="AB130" s="992"/>
      <c r="AC130" s="992"/>
      <c r="AD130" s="992"/>
      <c r="AE130" s="993"/>
      <c r="AF130" s="994">
        <v>4802253</v>
      </c>
      <c r="AG130" s="992"/>
      <c r="AH130" s="992"/>
      <c r="AI130" s="992"/>
      <c r="AJ130" s="993"/>
      <c r="AK130" s="994">
        <v>4625533</v>
      </c>
      <c r="AL130" s="992"/>
      <c r="AM130" s="992"/>
      <c r="AN130" s="992"/>
      <c r="AO130" s="993"/>
      <c r="AP130" s="1109"/>
      <c r="AQ130" s="1110"/>
      <c r="AR130" s="1110"/>
      <c r="AS130" s="1110"/>
      <c r="AT130" s="1111"/>
      <c r="AU130" s="264"/>
      <c r="AV130" s="264"/>
      <c r="AW130" s="264"/>
      <c r="AX130" s="1100" t="s">
        <v>495</v>
      </c>
      <c r="AY130" s="983"/>
      <c r="AZ130" s="983"/>
      <c r="BA130" s="983"/>
      <c r="BB130" s="983"/>
      <c r="BC130" s="983"/>
      <c r="BD130" s="983"/>
      <c r="BE130" s="984"/>
      <c r="BF130" s="1137">
        <v>10.5</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496</v>
      </c>
      <c r="X131" s="1145"/>
      <c r="Y131" s="1145"/>
      <c r="Z131" s="1146"/>
      <c r="AA131" s="1038">
        <v>20364987</v>
      </c>
      <c r="AB131" s="1017"/>
      <c r="AC131" s="1017"/>
      <c r="AD131" s="1017"/>
      <c r="AE131" s="1018"/>
      <c r="AF131" s="1016">
        <v>19730015</v>
      </c>
      <c r="AG131" s="1017"/>
      <c r="AH131" s="1017"/>
      <c r="AI131" s="1017"/>
      <c r="AJ131" s="1018"/>
      <c r="AK131" s="1016">
        <v>19413430</v>
      </c>
      <c r="AL131" s="1017"/>
      <c r="AM131" s="1017"/>
      <c r="AN131" s="1017"/>
      <c r="AO131" s="1018"/>
      <c r="AP131" s="1147"/>
      <c r="AQ131" s="1148"/>
      <c r="AR131" s="1148"/>
      <c r="AS131" s="1148"/>
      <c r="AT131" s="1149"/>
      <c r="AU131" s="264"/>
      <c r="AV131" s="264"/>
      <c r="AW131" s="264"/>
      <c r="AX131" s="1119" t="s">
        <v>497</v>
      </c>
      <c r="AY131" s="1070"/>
      <c r="AZ131" s="1070"/>
      <c r="BA131" s="1070"/>
      <c r="BB131" s="1070"/>
      <c r="BC131" s="1070"/>
      <c r="BD131" s="1070"/>
      <c r="BE131" s="1071"/>
      <c r="BF131" s="1120">
        <v>12.9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9.3410813370000003</v>
      </c>
      <c r="AB132" s="1133"/>
      <c r="AC132" s="1133"/>
      <c r="AD132" s="1133"/>
      <c r="AE132" s="1134"/>
      <c r="AF132" s="1135">
        <v>11.347441959999999</v>
      </c>
      <c r="AG132" s="1133"/>
      <c r="AH132" s="1133"/>
      <c r="AI132" s="1133"/>
      <c r="AJ132" s="1134"/>
      <c r="AK132" s="1135">
        <v>10.91915751</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9.4</v>
      </c>
      <c r="AB133" s="1116"/>
      <c r="AC133" s="1116"/>
      <c r="AD133" s="1116"/>
      <c r="AE133" s="1117"/>
      <c r="AF133" s="1115">
        <v>9.9</v>
      </c>
      <c r="AG133" s="1116"/>
      <c r="AH133" s="1116"/>
      <c r="AI133" s="1116"/>
      <c r="AJ133" s="1117"/>
      <c r="AK133" s="1115">
        <v>10.5</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yCkNz7RUxMRc48wRAqgabg8TSwbEfjfrtJXPAXELqxzoFsb/b3RN1JZQqxFUqIHPxqUnAW5bVaCs4yEU2qJHA==" saltValue="mtQlyutPCjGzD5ESy8/P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85" zoomScaleNormal="85" zoomScaleSheetLayoutView="85" workbookViewId="0">
      <selection activeCell="G57" sqref="G5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8FXFO36OqYocZzWLKGneLR+owmdVu160fVwqf6QFMuRic8CxEF4Keh2CMDVyu/L5/22O3eQtTqX5CIdaoud9g==" saltValue="Gf9VGPlRkSx5Lv8eCKT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Normal="100" zoomScaleSheetLayoutView="55" workbookViewId="0">
      <selection activeCell="G57" sqref="G5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I36Ldb5uqRKL4sZ+YarVup5H5jrSbFLDVtRSHNpq4mHiEiV8AMstQo98w7Z8mHQF2xHtFENL2b9Tp/HlKhveg==" saltValue="FwqZSAy+FJ7UjQXFM2rb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G57" sqref="G57"/>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509</v>
      </c>
      <c r="AL9" s="1156"/>
      <c r="AM9" s="1156"/>
      <c r="AN9" s="1157"/>
      <c r="AO9" s="292">
        <v>6301069</v>
      </c>
      <c r="AP9" s="292">
        <v>79126</v>
      </c>
      <c r="AQ9" s="293">
        <v>61846</v>
      </c>
      <c r="AR9" s="294">
        <v>27.9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510</v>
      </c>
      <c r="AL10" s="1156"/>
      <c r="AM10" s="1156"/>
      <c r="AN10" s="1157"/>
      <c r="AO10" s="295">
        <v>923176</v>
      </c>
      <c r="AP10" s="295">
        <v>11593</v>
      </c>
      <c r="AQ10" s="296">
        <v>5819</v>
      </c>
      <c r="AR10" s="297">
        <v>99.2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511</v>
      </c>
      <c r="AL11" s="1156"/>
      <c r="AM11" s="1156"/>
      <c r="AN11" s="1157"/>
      <c r="AO11" s="295">
        <v>270</v>
      </c>
      <c r="AP11" s="295">
        <v>3</v>
      </c>
      <c r="AQ11" s="296">
        <v>5868</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512</v>
      </c>
      <c r="AL12" s="1156"/>
      <c r="AM12" s="1156"/>
      <c r="AN12" s="1157"/>
      <c r="AO12" s="295">
        <v>311658</v>
      </c>
      <c r="AP12" s="295">
        <v>3914</v>
      </c>
      <c r="AQ12" s="296">
        <v>1247</v>
      </c>
      <c r="AR12" s="297">
        <v>213.9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513</v>
      </c>
      <c r="AL13" s="1156"/>
      <c r="AM13" s="1156"/>
      <c r="AN13" s="1157"/>
      <c r="AO13" s="295" t="s">
        <v>514</v>
      </c>
      <c r="AP13" s="295" t="s">
        <v>514</v>
      </c>
      <c r="AQ13" s="296">
        <v>0</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515</v>
      </c>
      <c r="AL14" s="1156"/>
      <c r="AM14" s="1156"/>
      <c r="AN14" s="1157"/>
      <c r="AO14" s="295">
        <v>201884</v>
      </c>
      <c r="AP14" s="295">
        <v>2535</v>
      </c>
      <c r="AQ14" s="296">
        <v>2376</v>
      </c>
      <c r="AR14" s="297">
        <v>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516</v>
      </c>
      <c r="AL15" s="1156"/>
      <c r="AM15" s="1156"/>
      <c r="AN15" s="1157"/>
      <c r="AO15" s="295">
        <v>120682</v>
      </c>
      <c r="AP15" s="295">
        <v>1515</v>
      </c>
      <c r="AQ15" s="296">
        <v>1663</v>
      </c>
      <c r="AR15" s="297">
        <v>-8.9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517</v>
      </c>
      <c r="AL16" s="1159"/>
      <c r="AM16" s="1159"/>
      <c r="AN16" s="1160"/>
      <c r="AO16" s="295">
        <v>-690910</v>
      </c>
      <c r="AP16" s="295">
        <v>-8676</v>
      </c>
      <c r="AQ16" s="296">
        <v>-5271</v>
      </c>
      <c r="AR16" s="297">
        <v>64.599999999999994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181</v>
      </c>
      <c r="AL17" s="1159"/>
      <c r="AM17" s="1159"/>
      <c r="AN17" s="1160"/>
      <c r="AO17" s="295">
        <v>7167829</v>
      </c>
      <c r="AP17" s="295">
        <v>90011</v>
      </c>
      <c r="AQ17" s="296">
        <v>73548</v>
      </c>
      <c r="AR17" s="297">
        <v>22.4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522</v>
      </c>
      <c r="AL21" s="1151"/>
      <c r="AM21" s="1151"/>
      <c r="AN21" s="1152"/>
      <c r="AO21" s="307">
        <v>9.49</v>
      </c>
      <c r="AP21" s="308">
        <v>7.24</v>
      </c>
      <c r="AQ21" s="309">
        <v>2.25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523</v>
      </c>
      <c r="AL22" s="1151"/>
      <c r="AM22" s="1151"/>
      <c r="AN22" s="1152"/>
      <c r="AO22" s="312">
        <v>97.9</v>
      </c>
      <c r="AP22" s="313">
        <v>98.4</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528</v>
      </c>
      <c r="AL32" s="1167"/>
      <c r="AM32" s="1167"/>
      <c r="AN32" s="1168"/>
      <c r="AO32" s="322">
        <v>4288618</v>
      </c>
      <c r="AP32" s="322">
        <v>53855</v>
      </c>
      <c r="AQ32" s="323">
        <v>39633</v>
      </c>
      <c r="AR32" s="324">
        <v>35.9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529</v>
      </c>
      <c r="AL33" s="1167"/>
      <c r="AM33" s="1167"/>
      <c r="AN33" s="116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530</v>
      </c>
      <c r="AL34" s="1167"/>
      <c r="AM34" s="1167"/>
      <c r="AN34" s="1168"/>
      <c r="AO34" s="322" t="s">
        <v>514</v>
      </c>
      <c r="AP34" s="322" t="s">
        <v>514</v>
      </c>
      <c r="AQ34" s="323">
        <v>58</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531</v>
      </c>
      <c r="AL35" s="1167"/>
      <c r="AM35" s="1167"/>
      <c r="AN35" s="1168"/>
      <c r="AO35" s="322">
        <v>2974299</v>
      </c>
      <c r="AP35" s="322">
        <v>37350</v>
      </c>
      <c r="AQ35" s="323">
        <v>13693</v>
      </c>
      <c r="AR35" s="324">
        <v>172.8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532</v>
      </c>
      <c r="AL36" s="1167"/>
      <c r="AM36" s="1167"/>
      <c r="AN36" s="1168"/>
      <c r="AO36" s="322" t="s">
        <v>514</v>
      </c>
      <c r="AP36" s="322" t="s">
        <v>514</v>
      </c>
      <c r="AQ36" s="323">
        <v>1763</v>
      </c>
      <c r="AR36" s="324" t="s">
        <v>514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533</v>
      </c>
      <c r="AL37" s="1167"/>
      <c r="AM37" s="1167"/>
      <c r="AN37" s="1168"/>
      <c r="AO37" s="322">
        <v>32072</v>
      </c>
      <c r="AP37" s="322">
        <v>403</v>
      </c>
      <c r="AQ37" s="323">
        <v>897</v>
      </c>
      <c r="AR37" s="324">
        <v>-55.1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534</v>
      </c>
      <c r="AL38" s="1170"/>
      <c r="AM38" s="1170"/>
      <c r="AN38" s="1171"/>
      <c r="AO38" s="325" t="s">
        <v>514</v>
      </c>
      <c r="AP38" s="325" t="s">
        <v>514</v>
      </c>
      <c r="AQ38" s="326">
        <v>1</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535</v>
      </c>
      <c r="AL39" s="1170"/>
      <c r="AM39" s="1170"/>
      <c r="AN39" s="1171"/>
      <c r="AO39" s="322">
        <v>-549673</v>
      </c>
      <c r="AP39" s="322">
        <v>-6903</v>
      </c>
      <c r="AQ39" s="323">
        <v>-5566</v>
      </c>
      <c r="AR39" s="324">
        <v>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536</v>
      </c>
      <c r="AL40" s="1167"/>
      <c r="AM40" s="1167"/>
      <c r="AN40" s="1168"/>
      <c r="AO40" s="322">
        <v>-4625533</v>
      </c>
      <c r="AP40" s="322">
        <v>-58086</v>
      </c>
      <c r="AQ40" s="323">
        <v>-36175</v>
      </c>
      <c r="AR40" s="324">
        <v>60.6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296</v>
      </c>
      <c r="AL41" s="1173"/>
      <c r="AM41" s="1173"/>
      <c r="AN41" s="1174"/>
      <c r="AO41" s="322">
        <v>2119783</v>
      </c>
      <c r="AP41" s="322">
        <v>26619</v>
      </c>
      <c r="AQ41" s="323">
        <v>14303</v>
      </c>
      <c r="AR41" s="324">
        <v>86.1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504</v>
      </c>
      <c r="AN49" s="1163" t="s">
        <v>540</v>
      </c>
      <c r="AO49" s="1164"/>
      <c r="AP49" s="1164"/>
      <c r="AQ49" s="1164"/>
      <c r="AR49" s="116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5248882</v>
      </c>
      <c r="AN51" s="344">
        <v>63758</v>
      </c>
      <c r="AO51" s="345">
        <v>19.899999999999999</v>
      </c>
      <c r="AP51" s="346">
        <v>69560</v>
      </c>
      <c r="AQ51" s="347">
        <v>32</v>
      </c>
      <c r="AR51" s="348">
        <v>-12.1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2797611</v>
      </c>
      <c r="AN52" s="352">
        <v>33983</v>
      </c>
      <c r="AO52" s="353">
        <v>41.2</v>
      </c>
      <c r="AP52" s="354">
        <v>35305</v>
      </c>
      <c r="AQ52" s="355">
        <v>17</v>
      </c>
      <c r="AR52" s="356">
        <v>24.2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3932368</v>
      </c>
      <c r="AN53" s="344">
        <v>48183</v>
      </c>
      <c r="AO53" s="345">
        <v>-24.4</v>
      </c>
      <c r="AP53" s="346">
        <v>65988</v>
      </c>
      <c r="AQ53" s="347">
        <v>-5.0999999999999996</v>
      </c>
      <c r="AR53" s="348">
        <v>-19.3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2182700</v>
      </c>
      <c r="AN54" s="352">
        <v>26745</v>
      </c>
      <c r="AO54" s="353">
        <v>-21.3</v>
      </c>
      <c r="AP54" s="354">
        <v>36473</v>
      </c>
      <c r="AQ54" s="355">
        <v>3.3</v>
      </c>
      <c r="AR54" s="356">
        <v>-24.6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4218146</v>
      </c>
      <c r="AN55" s="344">
        <v>52144</v>
      </c>
      <c r="AO55" s="345">
        <v>8.1999999999999993</v>
      </c>
      <c r="AP55" s="346">
        <v>54227</v>
      </c>
      <c r="AQ55" s="347">
        <v>-17.8</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2071600</v>
      </c>
      <c r="AN56" s="352">
        <v>25609</v>
      </c>
      <c r="AO56" s="353">
        <v>-4.2</v>
      </c>
      <c r="AP56" s="354">
        <v>29694</v>
      </c>
      <c r="AQ56" s="355">
        <v>-18.600000000000001</v>
      </c>
      <c r="AR56" s="356">
        <v>14.4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4805617</v>
      </c>
      <c r="AN57" s="344">
        <v>59850</v>
      </c>
      <c r="AO57" s="345">
        <v>14.8</v>
      </c>
      <c r="AP57" s="346">
        <v>57295</v>
      </c>
      <c r="AQ57" s="347">
        <v>5.7</v>
      </c>
      <c r="AR57" s="348">
        <v>9.1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2635840</v>
      </c>
      <c r="AN58" s="352">
        <v>32827</v>
      </c>
      <c r="AO58" s="353">
        <v>28.2</v>
      </c>
      <c r="AP58" s="354">
        <v>32771</v>
      </c>
      <c r="AQ58" s="355">
        <v>10.4</v>
      </c>
      <c r="AR58" s="356">
        <v>17.8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5228015</v>
      </c>
      <c r="AN59" s="344">
        <v>65651</v>
      </c>
      <c r="AO59" s="345">
        <v>9.6999999999999993</v>
      </c>
      <c r="AP59" s="346">
        <v>54110</v>
      </c>
      <c r="AQ59" s="347">
        <v>-5.6</v>
      </c>
      <c r="AR59" s="348">
        <v>15.3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2276681</v>
      </c>
      <c r="AN60" s="352">
        <v>28590</v>
      </c>
      <c r="AO60" s="353">
        <v>-12.9</v>
      </c>
      <c r="AP60" s="354">
        <v>30620</v>
      </c>
      <c r="AQ60" s="355">
        <v>-6.6</v>
      </c>
      <c r="AR60" s="356">
        <v>-6.3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4686606</v>
      </c>
      <c r="AN61" s="359">
        <v>57917</v>
      </c>
      <c r="AO61" s="360">
        <v>5.6</v>
      </c>
      <c r="AP61" s="361">
        <v>60236</v>
      </c>
      <c r="AQ61" s="362">
        <v>1.8</v>
      </c>
      <c r="AR61" s="348">
        <v>3.8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2392886</v>
      </c>
      <c r="AN62" s="352">
        <v>29551</v>
      </c>
      <c r="AO62" s="353">
        <v>6.2</v>
      </c>
      <c r="AP62" s="354">
        <v>32973</v>
      </c>
      <c r="AQ62" s="355">
        <v>1.1000000000000001</v>
      </c>
      <c r="AR62" s="356">
        <v>5.0999999999999996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tn1TvzrB2CxdeRQLNN5PkzD9U/VnYsFKXfgcfu4SRlxb5CPVIZmj5BH6l1pEKldZ+evo2H5Hqt59AD0vkjCHw==" saltValue="o6EaDB8sht2OvCBH9Yi0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G57" sqref="G5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oU/RK2N23A84xASnmtkReA5cMwlgX7lphkKQNcAk/sqBgLUgq33HT5g2q4C7ME6VhfGrj/tZe41a+gLYNTTKg==" saltValue="dlMIBVHbTyXlXsGQqO8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Y79" zoomScaleNormal="100" zoomScaleSheetLayoutView="55" workbookViewId="0">
      <selection activeCell="G57" sqref="G5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r+z8ksZm0A+cK9XlQDFdU1AjJRggYQ+GJeVRUXSh8Cw1hi785LB/gfDZZqqvDn7h42844HwKTFtxHj4Nl5sTA==" saltValue="rRtK4/bWFrJzlszXeVv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22.26</v>
      </c>
      <c r="G47" s="12">
        <v>24.03</v>
      </c>
      <c r="H47" s="12">
        <v>24.27</v>
      </c>
      <c r="I47" s="12">
        <v>23.21</v>
      </c>
      <c r="J47" s="13">
        <v>18.72</v>
      </c>
    </row>
    <row r="48" spans="2:10" ht="57.75" customHeight="1" x14ac:dyDescent="0.15">
      <c r="B48" s="14"/>
      <c r="C48" s="1177" t="s">
        <v>4</v>
      </c>
      <c r="D48" s="1177"/>
      <c r="E48" s="1178"/>
      <c r="F48" s="15">
        <v>7.98</v>
      </c>
      <c r="G48" s="16">
        <v>8.2899999999999991</v>
      </c>
      <c r="H48" s="16">
        <v>11.26</v>
      </c>
      <c r="I48" s="16">
        <v>8.98</v>
      </c>
      <c r="J48" s="17">
        <v>11.88</v>
      </c>
    </row>
    <row r="49" spans="2:10" ht="57.75" customHeight="1" thickBot="1" x14ac:dyDescent="0.2">
      <c r="B49" s="18"/>
      <c r="C49" s="1179" t="s">
        <v>5</v>
      </c>
      <c r="D49" s="1179"/>
      <c r="E49" s="1180"/>
      <c r="F49" s="19">
        <v>0.69</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0Mlseu/lH9blLzV5AAUxMwnxlZcjy62MO4M4kJ1Y8zY5NoKHk0mnxnGoB0F8rWjcMIG+otS6HgEzsv4SgX68w==" saltValue="EUnNrZjZRNViaVIoPPG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 zoomScaleSheetLayoutView="100" workbookViewId="0">
      <selection activeCell="G57" sqref="G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565</v>
      </c>
      <c r="D34" s="1187"/>
      <c r="E34" s="1188"/>
      <c r="F34" s="32">
        <v>7.98</v>
      </c>
      <c r="G34" s="33">
        <v>8.2799999999999994</v>
      </c>
      <c r="H34" s="33">
        <v>11.26</v>
      </c>
      <c r="I34" s="33">
        <v>8.98</v>
      </c>
      <c r="J34" s="34">
        <v>11.87</v>
      </c>
      <c r="K34" s="22"/>
      <c r="L34" s="22"/>
      <c r="M34" s="22"/>
      <c r="N34" s="22"/>
      <c r="O34" s="22"/>
      <c r="P34" s="22"/>
    </row>
    <row r="35" spans="1:16" ht="39" customHeight="1" x14ac:dyDescent="0.15">
      <c r="A35" s="22"/>
      <c r="B35" s="35"/>
      <c r="C35" s="1181" t="s">
        <v>566</v>
      </c>
      <c r="D35" s="1182"/>
      <c r="E35" s="1183"/>
      <c r="F35" s="36">
        <v>6.13</v>
      </c>
      <c r="G35" s="37">
        <v>6.51</v>
      </c>
      <c r="H35" s="37">
        <v>7.09</v>
      </c>
      <c r="I35" s="37">
        <v>5.93</v>
      </c>
      <c r="J35" s="38">
        <v>5.79</v>
      </c>
      <c r="K35" s="22"/>
      <c r="L35" s="22"/>
      <c r="M35" s="22"/>
      <c r="N35" s="22"/>
      <c r="O35" s="22"/>
      <c r="P35" s="22"/>
    </row>
    <row r="36" spans="1:16" ht="39" customHeight="1" x14ac:dyDescent="0.15">
      <c r="A36" s="22"/>
      <c r="B36" s="35"/>
      <c r="C36" s="1181" t="s">
        <v>567</v>
      </c>
      <c r="D36" s="1182"/>
      <c r="E36" s="1183"/>
      <c r="F36" s="36">
        <v>5.29</v>
      </c>
      <c r="G36" s="37">
        <v>4.0599999999999996</v>
      </c>
      <c r="H36" s="37">
        <v>4.8099999999999996</v>
      </c>
      <c r="I36" s="37">
        <v>7.23</v>
      </c>
      <c r="J36" s="38">
        <v>5.25</v>
      </c>
      <c r="K36" s="22"/>
      <c r="L36" s="22"/>
      <c r="M36" s="22"/>
      <c r="N36" s="22"/>
      <c r="O36" s="22"/>
      <c r="P36" s="22"/>
    </row>
    <row r="37" spans="1:16" ht="39" customHeight="1" x14ac:dyDescent="0.15">
      <c r="A37" s="22"/>
      <c r="B37" s="35"/>
      <c r="C37" s="1181" t="s">
        <v>568</v>
      </c>
      <c r="D37" s="1182"/>
      <c r="E37" s="1183"/>
      <c r="F37" s="36">
        <v>0.17</v>
      </c>
      <c r="G37" s="37">
        <v>0.85</v>
      </c>
      <c r="H37" s="37">
        <v>1.17</v>
      </c>
      <c r="I37" s="37">
        <v>2.37</v>
      </c>
      <c r="J37" s="38">
        <v>3.95</v>
      </c>
      <c r="K37" s="22"/>
      <c r="L37" s="22"/>
      <c r="M37" s="22"/>
      <c r="N37" s="22"/>
      <c r="O37" s="22"/>
      <c r="P37" s="22"/>
    </row>
    <row r="38" spans="1:16" ht="39" customHeight="1" x14ac:dyDescent="0.15">
      <c r="A38" s="22"/>
      <c r="B38" s="35"/>
      <c r="C38" s="1181" t="s">
        <v>569</v>
      </c>
      <c r="D38" s="1182"/>
      <c r="E38" s="1183"/>
      <c r="F38" s="36">
        <v>1.1299999999999999</v>
      </c>
      <c r="G38" s="37">
        <v>1.19</v>
      </c>
      <c r="H38" s="37">
        <v>1.74</v>
      </c>
      <c r="I38" s="37">
        <v>1.28</v>
      </c>
      <c r="J38" s="38">
        <v>1.1599999999999999</v>
      </c>
      <c r="K38" s="22"/>
      <c r="L38" s="22"/>
      <c r="M38" s="22"/>
      <c r="N38" s="22"/>
      <c r="O38" s="22"/>
      <c r="P38" s="22"/>
    </row>
    <row r="39" spans="1:16" ht="39" customHeight="1" x14ac:dyDescent="0.15">
      <c r="A39" s="22"/>
      <c r="B39" s="35"/>
      <c r="C39" s="1181" t="s">
        <v>570</v>
      </c>
      <c r="D39" s="1182"/>
      <c r="E39" s="1183"/>
      <c r="F39" s="36">
        <v>0.32</v>
      </c>
      <c r="G39" s="37">
        <v>0.35</v>
      </c>
      <c r="H39" s="37">
        <v>0.39</v>
      </c>
      <c r="I39" s="37">
        <v>0.42</v>
      </c>
      <c r="J39" s="38">
        <v>0.46</v>
      </c>
      <c r="K39" s="22"/>
      <c r="L39" s="22"/>
      <c r="M39" s="22"/>
      <c r="N39" s="22"/>
      <c r="O39" s="22"/>
      <c r="P39" s="22"/>
    </row>
    <row r="40" spans="1:16" ht="39" customHeight="1" x14ac:dyDescent="0.15">
      <c r="A40" s="22"/>
      <c r="B40" s="35"/>
      <c r="C40" s="1181" t="s">
        <v>571</v>
      </c>
      <c r="D40" s="1182"/>
      <c r="E40" s="1183"/>
      <c r="F40" s="36">
        <v>0.3</v>
      </c>
      <c r="G40" s="37">
        <v>0.31</v>
      </c>
      <c r="H40" s="37">
        <v>0.28999999999999998</v>
      </c>
      <c r="I40" s="37">
        <v>0.32</v>
      </c>
      <c r="J40" s="38">
        <v>0.34</v>
      </c>
      <c r="K40" s="22"/>
      <c r="L40" s="22"/>
      <c r="M40" s="22"/>
      <c r="N40" s="22"/>
      <c r="O40" s="22"/>
      <c r="P40" s="22"/>
    </row>
    <row r="41" spans="1:16" ht="39" customHeight="1" x14ac:dyDescent="0.15">
      <c r="A41" s="22"/>
      <c r="B41" s="35"/>
      <c r="C41" s="1181" t="s">
        <v>572</v>
      </c>
      <c r="D41" s="1182"/>
      <c r="E41" s="1183"/>
      <c r="F41" s="36">
        <v>0.14000000000000001</v>
      </c>
      <c r="G41" s="37">
        <v>0.08</v>
      </c>
      <c r="H41" s="37">
        <v>0.18</v>
      </c>
      <c r="I41" s="37">
        <v>0.25</v>
      </c>
      <c r="J41" s="38">
        <v>0.31</v>
      </c>
      <c r="K41" s="22"/>
      <c r="L41" s="22"/>
      <c r="M41" s="22"/>
      <c r="N41" s="22"/>
      <c r="O41" s="22"/>
      <c r="P41" s="22"/>
    </row>
    <row r="42" spans="1:16" ht="39" customHeight="1" x14ac:dyDescent="0.15">
      <c r="A42" s="22"/>
      <c r="B42" s="39"/>
      <c r="C42" s="1181" t="s">
        <v>573</v>
      </c>
      <c r="D42" s="1182"/>
      <c r="E42" s="1183"/>
      <c r="F42" s="36" t="s">
        <v>514</v>
      </c>
      <c r="G42" s="37" t="s">
        <v>514</v>
      </c>
      <c r="H42" s="37" t="s">
        <v>514</v>
      </c>
      <c r="I42" s="37" t="s">
        <v>514</v>
      </c>
      <c r="J42" s="38" t="s">
        <v>514</v>
      </c>
      <c r="K42" s="22"/>
      <c r="L42" s="22"/>
      <c r="M42" s="22"/>
      <c r="N42" s="22"/>
      <c r="O42" s="22"/>
      <c r="P42" s="22"/>
    </row>
    <row r="43" spans="1:16" ht="39" customHeight="1" thickBot="1" x14ac:dyDescent="0.2">
      <c r="A43" s="22"/>
      <c r="B43" s="40"/>
      <c r="C43" s="1184" t="s">
        <v>574</v>
      </c>
      <c r="D43" s="1185"/>
      <c r="E43" s="1186"/>
      <c r="F43" s="41">
        <v>0.47</v>
      </c>
      <c r="G43" s="42">
        <v>0.42</v>
      </c>
      <c r="H43" s="42">
        <v>0.55000000000000004</v>
      </c>
      <c r="I43" s="42">
        <v>0.72</v>
      </c>
      <c r="J43" s="43">
        <v>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L+R90QMAls5Tb3/5whmYADzdjeRAFgTN9FtPWOQJlyoRrIySbkXVhUjhM5hWYxuaOpJnwaZcavgo+zNR6UcYw==" saltValue="/MjAiK/eFlMrIWQ1ZIE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85" zoomScaleNormal="85" zoomScaleSheetLayoutView="55" workbookViewId="0">
      <selection activeCell="G57" sqref="G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4517</v>
      </c>
      <c r="L45" s="60">
        <v>4354</v>
      </c>
      <c r="M45" s="60">
        <v>4223</v>
      </c>
      <c r="N45" s="60">
        <v>4386</v>
      </c>
      <c r="O45" s="61">
        <v>4289</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514</v>
      </c>
      <c r="L46" s="64" t="s">
        <v>514</v>
      </c>
      <c r="M46" s="64" t="s">
        <v>514</v>
      </c>
      <c r="N46" s="64" t="s">
        <v>514</v>
      </c>
      <c r="O46" s="65" t="s">
        <v>514</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514</v>
      </c>
      <c r="L47" s="64" t="s">
        <v>514</v>
      </c>
      <c r="M47" s="64" t="s">
        <v>514</v>
      </c>
      <c r="N47" s="64" t="s">
        <v>514</v>
      </c>
      <c r="O47" s="65" t="s">
        <v>514</v>
      </c>
      <c r="P47" s="48"/>
      <c r="Q47" s="48"/>
      <c r="R47" s="48"/>
      <c r="S47" s="48"/>
      <c r="T47" s="48"/>
      <c r="U47" s="48"/>
    </row>
    <row r="48" spans="1:21" ht="30.75" customHeight="1" x14ac:dyDescent="0.15">
      <c r="A48" s="48"/>
      <c r="B48" s="1199"/>
      <c r="C48" s="1200"/>
      <c r="D48" s="62"/>
      <c r="E48" s="1191" t="s">
        <v>15</v>
      </c>
      <c r="F48" s="1191"/>
      <c r="G48" s="1191"/>
      <c r="H48" s="1191"/>
      <c r="I48" s="1191"/>
      <c r="J48" s="1192"/>
      <c r="K48" s="63">
        <v>2905</v>
      </c>
      <c r="L48" s="64">
        <v>2954</v>
      </c>
      <c r="M48" s="64">
        <v>2913</v>
      </c>
      <c r="N48" s="64">
        <v>3166</v>
      </c>
      <c r="O48" s="65">
        <v>2974</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514</v>
      </c>
      <c r="L49" s="64" t="s">
        <v>514</v>
      </c>
      <c r="M49" s="64" t="s">
        <v>514</v>
      </c>
      <c r="N49" s="64" t="s">
        <v>514</v>
      </c>
      <c r="O49" s="65" t="s">
        <v>514</v>
      </c>
      <c r="P49" s="48"/>
      <c r="Q49" s="48"/>
      <c r="R49" s="48"/>
      <c r="S49" s="48"/>
      <c r="T49" s="48"/>
      <c r="U49" s="48"/>
    </row>
    <row r="50" spans="1:21" ht="30.75" customHeight="1" x14ac:dyDescent="0.15">
      <c r="A50" s="48"/>
      <c r="B50" s="1199"/>
      <c r="C50" s="1200"/>
      <c r="D50" s="62"/>
      <c r="E50" s="1191" t="s">
        <v>17</v>
      </c>
      <c r="F50" s="1191"/>
      <c r="G50" s="1191"/>
      <c r="H50" s="1191"/>
      <c r="I50" s="1191"/>
      <c r="J50" s="1192"/>
      <c r="K50" s="63">
        <v>35</v>
      </c>
      <c r="L50" s="64">
        <v>35</v>
      </c>
      <c r="M50" s="64">
        <v>34</v>
      </c>
      <c r="N50" s="64">
        <v>33</v>
      </c>
      <c r="O50" s="65">
        <v>32</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514</v>
      </c>
      <c r="L51" s="64" t="s">
        <v>514</v>
      </c>
      <c r="M51" s="64" t="s">
        <v>514</v>
      </c>
      <c r="N51" s="64" t="s">
        <v>514</v>
      </c>
      <c r="O51" s="65" t="s">
        <v>514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5430</v>
      </c>
      <c r="L52" s="64">
        <v>5448</v>
      </c>
      <c r="M52" s="64">
        <v>5267</v>
      </c>
      <c r="N52" s="64">
        <v>5345</v>
      </c>
      <c r="O52" s="65">
        <v>5176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2027</v>
      </c>
      <c r="L53" s="69">
        <v>1895</v>
      </c>
      <c r="M53" s="69">
        <v>1903</v>
      </c>
      <c r="N53" s="69">
        <v>2240</v>
      </c>
      <c r="O53" s="70">
        <v>2119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HyMycWT2iLkOWjBZguydOUYjbL0YOlCLlg3o7C4Z0MtW3zu6MLCtmgTCqbQB4W8Om0HsVW472ozveO0KDrrrA==" saltValue="BBx28eMRmXyHxMvr9RSC4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G57" sqref="G5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05" t="s">
        <v>24</v>
      </c>
      <c r="C41" s="1206"/>
      <c r="D41" s="81"/>
      <c r="E41" s="1211" t="s">
        <v>25</v>
      </c>
      <c r="F41" s="1211"/>
      <c r="G41" s="1211"/>
      <c r="H41" s="1212"/>
      <c r="I41" s="82">
        <v>37716</v>
      </c>
      <c r="J41" s="83">
        <v>38046</v>
      </c>
      <c r="K41" s="83">
        <v>36684</v>
      </c>
      <c r="L41" s="83">
        <v>35110</v>
      </c>
      <c r="M41" s="84">
        <v>33834</v>
      </c>
    </row>
    <row r="42" spans="2:13" ht="27.75" customHeight="1" x14ac:dyDescent="0.15">
      <c r="B42" s="1207"/>
      <c r="C42" s="1208"/>
      <c r="D42" s="85"/>
      <c r="E42" s="1213" t="s">
        <v>26</v>
      </c>
      <c r="F42" s="1213"/>
      <c r="G42" s="1213"/>
      <c r="H42" s="1214"/>
      <c r="I42" s="86">
        <v>343</v>
      </c>
      <c r="J42" s="87">
        <v>196</v>
      </c>
      <c r="K42" s="87">
        <v>152</v>
      </c>
      <c r="L42" s="87">
        <v>99</v>
      </c>
      <c r="M42" s="88">
        <v>60</v>
      </c>
    </row>
    <row r="43" spans="2:13" ht="27.75" customHeight="1" x14ac:dyDescent="0.15">
      <c r="B43" s="1207"/>
      <c r="C43" s="1208"/>
      <c r="D43" s="85"/>
      <c r="E43" s="1213" t="s">
        <v>27</v>
      </c>
      <c r="F43" s="1213"/>
      <c r="G43" s="1213"/>
      <c r="H43" s="1214"/>
      <c r="I43" s="86">
        <v>32794</v>
      </c>
      <c r="J43" s="87">
        <v>30828</v>
      </c>
      <c r="K43" s="87">
        <v>28809</v>
      </c>
      <c r="L43" s="87">
        <v>26881</v>
      </c>
      <c r="M43" s="88">
        <v>24249</v>
      </c>
    </row>
    <row r="44" spans="2:13" ht="27.75" customHeight="1" x14ac:dyDescent="0.15">
      <c r="B44" s="1207"/>
      <c r="C44" s="1208"/>
      <c r="D44" s="85"/>
      <c r="E44" s="1213" t="s">
        <v>28</v>
      </c>
      <c r="F44" s="1213"/>
      <c r="G44" s="1213"/>
      <c r="H44" s="1214"/>
      <c r="I44" s="86" t="s">
        <v>514</v>
      </c>
      <c r="J44" s="87" t="s">
        <v>514</v>
      </c>
      <c r="K44" s="87" t="s">
        <v>514</v>
      </c>
      <c r="L44" s="87" t="s">
        <v>514</v>
      </c>
      <c r="M44" s="88" t="s">
        <v>514</v>
      </c>
    </row>
    <row r="45" spans="2:13" ht="27.75" customHeight="1" x14ac:dyDescent="0.15">
      <c r="B45" s="1207"/>
      <c r="C45" s="1208"/>
      <c r="D45" s="85"/>
      <c r="E45" s="1213" t="s">
        <v>29</v>
      </c>
      <c r="F45" s="1213"/>
      <c r="G45" s="1213"/>
      <c r="H45" s="1214"/>
      <c r="I45" s="86">
        <v>7099</v>
      </c>
      <c r="J45" s="87">
        <v>6660</v>
      </c>
      <c r="K45" s="87">
        <v>6474</v>
      </c>
      <c r="L45" s="87">
        <v>6203</v>
      </c>
      <c r="M45" s="88">
        <v>6141</v>
      </c>
    </row>
    <row r="46" spans="2:13" ht="27.75" customHeight="1" x14ac:dyDescent="0.15">
      <c r="B46" s="1207"/>
      <c r="C46" s="1208"/>
      <c r="D46" s="89"/>
      <c r="E46" s="1213" t="s">
        <v>30</v>
      </c>
      <c r="F46" s="1213"/>
      <c r="G46" s="1213"/>
      <c r="H46" s="1214"/>
      <c r="I46" s="86">
        <v>153</v>
      </c>
      <c r="J46" s="87">
        <v>138</v>
      </c>
      <c r="K46" s="87">
        <v>45</v>
      </c>
      <c r="L46" s="87">
        <v>59</v>
      </c>
      <c r="M46" s="88">
        <v>248</v>
      </c>
    </row>
    <row r="47" spans="2:13" ht="27.75" customHeight="1" x14ac:dyDescent="0.15">
      <c r="B47" s="1207"/>
      <c r="C47" s="1208"/>
      <c r="D47" s="90"/>
      <c r="E47" s="1215" t="s">
        <v>31</v>
      </c>
      <c r="F47" s="1216"/>
      <c r="G47" s="1216"/>
      <c r="H47" s="1217"/>
      <c r="I47" s="86" t="s">
        <v>514</v>
      </c>
      <c r="J47" s="87" t="s">
        <v>514</v>
      </c>
      <c r="K47" s="87" t="s">
        <v>514</v>
      </c>
      <c r="L47" s="87" t="s">
        <v>514</v>
      </c>
      <c r="M47" s="88" t="s">
        <v>514</v>
      </c>
    </row>
    <row r="48" spans="2:13" ht="27.75" customHeight="1" x14ac:dyDescent="0.15">
      <c r="B48" s="1207"/>
      <c r="C48" s="1208"/>
      <c r="D48" s="85"/>
      <c r="E48" s="1213" t="s">
        <v>32</v>
      </c>
      <c r="F48" s="1213"/>
      <c r="G48" s="1213"/>
      <c r="H48" s="1214"/>
      <c r="I48" s="86" t="s">
        <v>514</v>
      </c>
      <c r="J48" s="87" t="s">
        <v>514</v>
      </c>
      <c r="K48" s="87" t="s">
        <v>514</v>
      </c>
      <c r="L48" s="87" t="s">
        <v>514</v>
      </c>
      <c r="M48" s="88" t="s">
        <v>514</v>
      </c>
    </row>
    <row r="49" spans="2:13" ht="27.75" customHeight="1" x14ac:dyDescent="0.15">
      <c r="B49" s="1209"/>
      <c r="C49" s="1210"/>
      <c r="D49" s="85"/>
      <c r="E49" s="1213" t="s">
        <v>33</v>
      </c>
      <c r="F49" s="1213"/>
      <c r="G49" s="1213"/>
      <c r="H49" s="1214"/>
      <c r="I49" s="86" t="s">
        <v>514</v>
      </c>
      <c r="J49" s="87" t="s">
        <v>514</v>
      </c>
      <c r="K49" s="87" t="s">
        <v>514</v>
      </c>
      <c r="L49" s="87" t="s">
        <v>514</v>
      </c>
      <c r="M49" s="88" t="s">
        <v>514</v>
      </c>
    </row>
    <row r="50" spans="2:13" ht="27.75" customHeight="1" x14ac:dyDescent="0.15">
      <c r="B50" s="1218" t="s">
        <v>34</v>
      </c>
      <c r="C50" s="1219"/>
      <c r="D50" s="91"/>
      <c r="E50" s="1213" t="s">
        <v>35</v>
      </c>
      <c r="F50" s="1213"/>
      <c r="G50" s="1213"/>
      <c r="H50" s="1214"/>
      <c r="I50" s="86">
        <v>11764</v>
      </c>
      <c r="J50" s="87">
        <v>13002</v>
      </c>
      <c r="K50" s="87">
        <v>14000</v>
      </c>
      <c r="L50" s="87">
        <v>14394</v>
      </c>
      <c r="M50" s="88">
        <v>14174</v>
      </c>
    </row>
    <row r="51" spans="2:13" ht="27.75" customHeight="1" x14ac:dyDescent="0.15">
      <c r="B51" s="1207"/>
      <c r="C51" s="1208"/>
      <c r="D51" s="85"/>
      <c r="E51" s="1213" t="s">
        <v>36</v>
      </c>
      <c r="F51" s="1213"/>
      <c r="G51" s="1213"/>
      <c r="H51" s="1214"/>
      <c r="I51" s="86">
        <v>5214</v>
      </c>
      <c r="J51" s="87">
        <v>5056</v>
      </c>
      <c r="K51" s="87">
        <v>4778</v>
      </c>
      <c r="L51" s="87">
        <v>4630</v>
      </c>
      <c r="M51" s="88">
        <v>4647</v>
      </c>
    </row>
    <row r="52" spans="2:13" ht="27.75" customHeight="1" x14ac:dyDescent="0.15">
      <c r="B52" s="1209"/>
      <c r="C52" s="1210"/>
      <c r="D52" s="85"/>
      <c r="E52" s="1213" t="s">
        <v>37</v>
      </c>
      <c r="F52" s="1213"/>
      <c r="G52" s="1213"/>
      <c r="H52" s="1214"/>
      <c r="I52" s="86">
        <v>48712</v>
      </c>
      <c r="J52" s="87">
        <v>48376</v>
      </c>
      <c r="K52" s="87">
        <v>46555</v>
      </c>
      <c r="L52" s="87">
        <v>44840</v>
      </c>
      <c r="M52" s="88">
        <v>43194</v>
      </c>
    </row>
    <row r="53" spans="2:13" ht="27.75" customHeight="1" thickBot="1" x14ac:dyDescent="0.2">
      <c r="B53" s="1220" t="s">
        <v>38</v>
      </c>
      <c r="C53" s="1221"/>
      <c r="D53" s="92"/>
      <c r="E53" s="1222" t="s">
        <v>39</v>
      </c>
      <c r="F53" s="1222"/>
      <c r="G53" s="1222"/>
      <c r="H53" s="1223"/>
      <c r="I53" s="93">
        <v>12415</v>
      </c>
      <c r="J53" s="94">
        <v>9434</v>
      </c>
      <c r="K53" s="94">
        <v>6831</v>
      </c>
      <c r="L53" s="94">
        <v>4489</v>
      </c>
      <c r="M53" s="95">
        <v>2516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qDMwFLHppTPPV2HAn6Sw+tYEqKw+5QXgfNChYZSsPPakUlt482QgQTEq6gRcx9ST0ZS3cLXvhiXpZElmFdD/Q==" saltValue="k/odsCXJQs9T1D458zPC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D53" sqref="D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2" t="s">
        <v>42</v>
      </c>
      <c r="D55" s="1232"/>
      <c r="E55" s="1233"/>
      <c r="F55" s="107">
        <v>6087</v>
      </c>
      <c r="G55" s="107">
        <v>5695</v>
      </c>
      <c r="H55" s="108">
        <v>4500</v>
      </c>
    </row>
    <row r="56" spans="2:8" ht="52.5" customHeight="1" x14ac:dyDescent="0.15">
      <c r="B56" s="109"/>
      <c r="C56" s="1234" t="s">
        <v>43</v>
      </c>
      <c r="D56" s="1234"/>
      <c r="E56" s="1235"/>
      <c r="F56" s="110">
        <v>448</v>
      </c>
      <c r="G56" s="110">
        <v>240</v>
      </c>
      <c r="H56" s="111">
        <v>172</v>
      </c>
    </row>
    <row r="57" spans="2:8" ht="53.25" customHeight="1" x14ac:dyDescent="0.15">
      <c r="B57" s="109"/>
      <c r="C57" s="1236" t="s">
        <v>44</v>
      </c>
      <c r="D57" s="1236"/>
      <c r="E57" s="1237"/>
      <c r="F57" s="112">
        <v>10518</v>
      </c>
      <c r="G57" s="112">
        <v>11183</v>
      </c>
      <c r="H57" s="113">
        <v>12074</v>
      </c>
    </row>
    <row r="58" spans="2:8" ht="45.75" customHeight="1" x14ac:dyDescent="0.15">
      <c r="B58" s="114"/>
      <c r="C58" s="1224" t="s">
        <v>595</v>
      </c>
      <c r="D58" s="1225"/>
      <c r="E58" s="1226"/>
      <c r="F58" s="115">
        <v>4028</v>
      </c>
      <c r="G58" s="115">
        <v>4031</v>
      </c>
      <c r="H58" s="116">
        <v>4029</v>
      </c>
    </row>
    <row r="59" spans="2:8" ht="45.75" customHeight="1" x14ac:dyDescent="0.15">
      <c r="B59" s="114"/>
      <c r="C59" s="1224" t="s">
        <v>596</v>
      </c>
      <c r="D59" s="1225"/>
      <c r="E59" s="1226"/>
      <c r="F59" s="115">
        <v>1709</v>
      </c>
      <c r="G59" s="115">
        <v>2214</v>
      </c>
      <c r="H59" s="116">
        <v>2715</v>
      </c>
    </row>
    <row r="60" spans="2:8" ht="45.75" customHeight="1" x14ac:dyDescent="0.15">
      <c r="B60" s="114"/>
      <c r="C60" s="1224" t="s">
        <v>597</v>
      </c>
      <c r="D60" s="1225"/>
      <c r="E60" s="1226"/>
      <c r="F60" s="115">
        <v>2514</v>
      </c>
      <c r="G60" s="115">
        <v>2433</v>
      </c>
      <c r="H60" s="116">
        <v>2289</v>
      </c>
    </row>
    <row r="61" spans="2:8" ht="45.75" customHeight="1" x14ac:dyDescent="0.15">
      <c r="B61" s="114"/>
      <c r="C61" s="1224" t="s">
        <v>598</v>
      </c>
      <c r="D61" s="1225"/>
      <c r="E61" s="1226"/>
      <c r="F61" s="115">
        <v>1279</v>
      </c>
      <c r="G61" s="115">
        <v>1569</v>
      </c>
      <c r="H61" s="116">
        <v>1864</v>
      </c>
    </row>
    <row r="62" spans="2:8" ht="45.75" customHeight="1" thickBot="1" x14ac:dyDescent="0.2">
      <c r="B62" s="117"/>
      <c r="C62" s="1227" t="s">
        <v>599</v>
      </c>
      <c r="D62" s="1228"/>
      <c r="E62" s="1229"/>
      <c r="F62" s="118">
        <v>601</v>
      </c>
      <c r="G62" s="118">
        <v>602</v>
      </c>
      <c r="H62" s="119">
        <v>578</v>
      </c>
    </row>
    <row r="63" spans="2:8" ht="52.5" customHeight="1" thickBot="1" x14ac:dyDescent="0.2">
      <c r="B63" s="120"/>
      <c r="C63" s="1230" t="s">
        <v>45</v>
      </c>
      <c r="D63" s="1230"/>
      <c r="E63" s="1231"/>
      <c r="F63" s="121">
        <v>17054</v>
      </c>
      <c r="G63" s="121">
        <v>17118</v>
      </c>
      <c r="H63" s="122">
        <v>16746</v>
      </c>
    </row>
    <row r="64" spans="2:8" ht="15" customHeight="1" x14ac:dyDescent="0.15"/>
    <row r="65" ht="0" hidden="1" customHeight="1" x14ac:dyDescent="0.15"/>
    <row r="66" ht="0" hidden="1" customHeight="1" x14ac:dyDescent="0.15"/>
  </sheetData>
  <sheetProtection algorithmName="SHA-512" hashValue="DfpjcEIPdubYJzKxMM6cTcuJelNPLwXstDLVqYY8YVqgjB1K6M2++x+Zahc4BzQvY0p8NmcgfE9mN/yhXKCFJw==" saltValue="U4mhDNd7DlHEH0t2xo5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W46" zoomScaleNormal="100" zoomScaleSheetLayoutView="55" workbookViewId="0">
      <selection activeCell="AN48" sqref="AN48"/>
    </sheetView>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601</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602</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603</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604</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556</v>
      </c>
      <c r="BQ50" s="1272"/>
      <c r="BR50" s="1272"/>
      <c r="BS50" s="1272"/>
      <c r="BT50" s="1272"/>
      <c r="BU50" s="1272"/>
      <c r="BV50" s="1272"/>
      <c r="BW50" s="1272"/>
      <c r="BX50" s="1272" t="s">
        <v>557</v>
      </c>
      <c r="BY50" s="1272"/>
      <c r="BZ50" s="1272"/>
      <c r="CA50" s="1272"/>
      <c r="CB50" s="1272"/>
      <c r="CC50" s="1272"/>
      <c r="CD50" s="1272"/>
      <c r="CE50" s="1272"/>
      <c r="CF50" s="1272" t="s">
        <v>558</v>
      </c>
      <c r="CG50" s="1272"/>
      <c r="CH50" s="1272"/>
      <c r="CI50" s="1272"/>
      <c r="CJ50" s="1272"/>
      <c r="CK50" s="1272"/>
      <c r="CL50" s="1272"/>
      <c r="CM50" s="1272"/>
      <c r="CN50" s="1272" t="s">
        <v>559</v>
      </c>
      <c r="CO50" s="1272"/>
      <c r="CP50" s="1272"/>
      <c r="CQ50" s="1272"/>
      <c r="CR50" s="1272"/>
      <c r="CS50" s="1272"/>
      <c r="CT50" s="1272"/>
      <c r="CU50" s="1272"/>
      <c r="CV50" s="1272" t="s">
        <v>560</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605</v>
      </c>
      <c r="AO51" s="1276"/>
      <c r="AP51" s="1276"/>
      <c r="AQ51" s="1276"/>
      <c r="AR51" s="1276"/>
      <c r="AS51" s="1276"/>
      <c r="AT51" s="1276"/>
      <c r="AU51" s="1276"/>
      <c r="AV51" s="1276"/>
      <c r="AW51" s="1276"/>
      <c r="AX51" s="1276"/>
      <c r="AY51" s="1276"/>
      <c r="AZ51" s="1276"/>
      <c r="BA51" s="1276"/>
      <c r="BB51" s="1276" t="s">
        <v>606</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v>33.5</v>
      </c>
      <c r="CG51" s="1278"/>
      <c r="CH51" s="1278"/>
      <c r="CI51" s="1278"/>
      <c r="CJ51" s="1278"/>
      <c r="CK51" s="1278"/>
      <c r="CL51" s="1278"/>
      <c r="CM51" s="1278"/>
      <c r="CN51" s="1278">
        <v>22.7</v>
      </c>
      <c r="CO51" s="1278"/>
      <c r="CP51" s="1278"/>
      <c r="CQ51" s="1278"/>
      <c r="CR51" s="1278"/>
      <c r="CS51" s="1278"/>
      <c r="CT51" s="1278"/>
      <c r="CU51" s="1278"/>
      <c r="CV51" s="1278">
        <v>12.9</v>
      </c>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607</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50.5</v>
      </c>
      <c r="CG53" s="1278"/>
      <c r="CH53" s="1278"/>
      <c r="CI53" s="1278"/>
      <c r="CJ53" s="1278"/>
      <c r="CK53" s="1278"/>
      <c r="CL53" s="1278"/>
      <c r="CM53" s="1278"/>
      <c r="CN53" s="1278">
        <v>52.4</v>
      </c>
      <c r="CO53" s="1278"/>
      <c r="CP53" s="1278"/>
      <c r="CQ53" s="1278"/>
      <c r="CR53" s="1278"/>
      <c r="CS53" s="1278"/>
      <c r="CT53" s="1278"/>
      <c r="CU53" s="1278"/>
      <c r="CV53" s="1278">
        <v>54.3</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608</v>
      </c>
      <c r="AO55" s="1272"/>
      <c r="AP55" s="1272"/>
      <c r="AQ55" s="1272"/>
      <c r="AR55" s="1272"/>
      <c r="AS55" s="1272"/>
      <c r="AT55" s="1272"/>
      <c r="AU55" s="1272"/>
      <c r="AV55" s="1272"/>
      <c r="AW55" s="1272"/>
      <c r="AX55" s="1272"/>
      <c r="AY55" s="1272"/>
      <c r="AZ55" s="1272"/>
      <c r="BA55" s="1272"/>
      <c r="BB55" s="1276" t="s">
        <v>606</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37.299999999999997</v>
      </c>
      <c r="CG55" s="1278"/>
      <c r="CH55" s="1278"/>
      <c r="CI55" s="1278"/>
      <c r="CJ55" s="1278"/>
      <c r="CK55" s="1278"/>
      <c r="CL55" s="1278"/>
      <c r="CM55" s="1278"/>
      <c r="CN55" s="1278">
        <v>33.1</v>
      </c>
      <c r="CO55" s="1278"/>
      <c r="CP55" s="1278"/>
      <c r="CQ55" s="1278"/>
      <c r="CR55" s="1278"/>
      <c r="CS55" s="1278"/>
      <c r="CT55" s="1278"/>
      <c r="CU55" s="1278"/>
      <c r="CV55" s="1278">
        <v>31.3</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607</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55.2</v>
      </c>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609</v>
      </c>
    </row>
    <row r="64" spans="1:109" x14ac:dyDescent="0.15">
      <c r="B64" s="1247"/>
      <c r="G64" s="1254"/>
      <c r="I64" s="1288"/>
      <c r="J64" s="1288"/>
      <c r="K64" s="1288"/>
      <c r="L64" s="1288"/>
      <c r="M64" s="1288"/>
      <c r="N64" s="1289"/>
      <c r="AM64" s="1254"/>
      <c r="AN64" s="1254" t="s">
        <v>602</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610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604</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556</v>
      </c>
      <c r="BQ72" s="1272"/>
      <c r="BR72" s="1272"/>
      <c r="BS72" s="1272"/>
      <c r="BT72" s="1272"/>
      <c r="BU72" s="1272"/>
      <c r="BV72" s="1272"/>
      <c r="BW72" s="1272"/>
      <c r="BX72" s="1272" t="s">
        <v>557</v>
      </c>
      <c r="BY72" s="1272"/>
      <c r="BZ72" s="1272"/>
      <c r="CA72" s="1272"/>
      <c r="CB72" s="1272"/>
      <c r="CC72" s="1272"/>
      <c r="CD72" s="1272"/>
      <c r="CE72" s="1272"/>
      <c r="CF72" s="1272" t="s">
        <v>558</v>
      </c>
      <c r="CG72" s="1272"/>
      <c r="CH72" s="1272"/>
      <c r="CI72" s="1272"/>
      <c r="CJ72" s="1272"/>
      <c r="CK72" s="1272"/>
      <c r="CL72" s="1272"/>
      <c r="CM72" s="1272"/>
      <c r="CN72" s="1272" t="s">
        <v>559</v>
      </c>
      <c r="CO72" s="1272"/>
      <c r="CP72" s="1272"/>
      <c r="CQ72" s="1272"/>
      <c r="CR72" s="1272"/>
      <c r="CS72" s="1272"/>
      <c r="CT72" s="1272"/>
      <c r="CU72" s="1272"/>
      <c r="CV72" s="1272" t="s">
        <v>560</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605</v>
      </c>
      <c r="AO73" s="1276"/>
      <c r="AP73" s="1276"/>
      <c r="AQ73" s="1276"/>
      <c r="AR73" s="1276"/>
      <c r="AS73" s="1276"/>
      <c r="AT73" s="1276"/>
      <c r="AU73" s="1276"/>
      <c r="AV73" s="1276"/>
      <c r="AW73" s="1276"/>
      <c r="AX73" s="1276"/>
      <c r="AY73" s="1276"/>
      <c r="AZ73" s="1276"/>
      <c r="BA73" s="1276"/>
      <c r="BB73" s="1276" t="s">
        <v>606</v>
      </c>
      <c r="BC73" s="1276"/>
      <c r="BD73" s="1276"/>
      <c r="BE73" s="1276"/>
      <c r="BF73" s="1276"/>
      <c r="BG73" s="1276"/>
      <c r="BH73" s="1276"/>
      <c r="BI73" s="1276"/>
      <c r="BJ73" s="1276"/>
      <c r="BK73" s="1276"/>
      <c r="BL73" s="1276"/>
      <c r="BM73" s="1276"/>
      <c r="BN73" s="1276"/>
      <c r="BO73" s="1276"/>
      <c r="BP73" s="1278">
        <v>59.6</v>
      </c>
      <c r="BQ73" s="1278"/>
      <c r="BR73" s="1278"/>
      <c r="BS73" s="1278"/>
      <c r="BT73" s="1278"/>
      <c r="BU73" s="1278"/>
      <c r="BV73" s="1278"/>
      <c r="BW73" s="1278"/>
      <c r="BX73" s="1278">
        <v>46.2</v>
      </c>
      <c r="BY73" s="1278"/>
      <c r="BZ73" s="1278"/>
      <c r="CA73" s="1278"/>
      <c r="CB73" s="1278"/>
      <c r="CC73" s="1278"/>
      <c r="CD73" s="1278"/>
      <c r="CE73" s="1278"/>
      <c r="CF73" s="1278">
        <v>33.5</v>
      </c>
      <c r="CG73" s="1278"/>
      <c r="CH73" s="1278"/>
      <c r="CI73" s="1278"/>
      <c r="CJ73" s="1278"/>
      <c r="CK73" s="1278"/>
      <c r="CL73" s="1278"/>
      <c r="CM73" s="1278"/>
      <c r="CN73" s="1278">
        <v>22.7</v>
      </c>
      <c r="CO73" s="1278"/>
      <c r="CP73" s="1278"/>
      <c r="CQ73" s="1278"/>
      <c r="CR73" s="1278"/>
      <c r="CS73" s="1278"/>
      <c r="CT73" s="1278"/>
      <c r="CU73" s="1278"/>
      <c r="CV73" s="1278">
        <v>12.9</v>
      </c>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611</v>
      </c>
      <c r="BC75" s="1276"/>
      <c r="BD75" s="1276"/>
      <c r="BE75" s="1276"/>
      <c r="BF75" s="1276"/>
      <c r="BG75" s="1276"/>
      <c r="BH75" s="1276"/>
      <c r="BI75" s="1276"/>
      <c r="BJ75" s="1276"/>
      <c r="BK75" s="1276"/>
      <c r="BL75" s="1276"/>
      <c r="BM75" s="1276"/>
      <c r="BN75" s="1276"/>
      <c r="BO75" s="1276"/>
      <c r="BP75" s="1278">
        <v>11.3</v>
      </c>
      <c r="BQ75" s="1278"/>
      <c r="BR75" s="1278"/>
      <c r="BS75" s="1278"/>
      <c r="BT75" s="1278"/>
      <c r="BU75" s="1278"/>
      <c r="BV75" s="1278"/>
      <c r="BW75" s="1278"/>
      <c r="BX75" s="1278">
        <v>10</v>
      </c>
      <c r="BY75" s="1278"/>
      <c r="BZ75" s="1278"/>
      <c r="CA75" s="1278"/>
      <c r="CB75" s="1278"/>
      <c r="CC75" s="1278"/>
      <c r="CD75" s="1278"/>
      <c r="CE75" s="1278"/>
      <c r="CF75" s="1278">
        <v>9.4</v>
      </c>
      <c r="CG75" s="1278"/>
      <c r="CH75" s="1278"/>
      <c r="CI75" s="1278"/>
      <c r="CJ75" s="1278"/>
      <c r="CK75" s="1278"/>
      <c r="CL75" s="1278"/>
      <c r="CM75" s="1278"/>
      <c r="CN75" s="1278">
        <v>9.9</v>
      </c>
      <c r="CO75" s="1278"/>
      <c r="CP75" s="1278"/>
      <c r="CQ75" s="1278"/>
      <c r="CR75" s="1278"/>
      <c r="CS75" s="1278"/>
      <c r="CT75" s="1278"/>
      <c r="CU75" s="1278"/>
      <c r="CV75" s="1278">
        <v>10.5</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608</v>
      </c>
      <c r="AO77" s="1272"/>
      <c r="AP77" s="1272"/>
      <c r="AQ77" s="1272"/>
      <c r="AR77" s="1272"/>
      <c r="AS77" s="1272"/>
      <c r="AT77" s="1272"/>
      <c r="AU77" s="1272"/>
      <c r="AV77" s="1272"/>
      <c r="AW77" s="1272"/>
      <c r="AX77" s="1272"/>
      <c r="AY77" s="1272"/>
      <c r="AZ77" s="1272"/>
      <c r="BA77" s="1272"/>
      <c r="BB77" s="1276" t="s">
        <v>606</v>
      </c>
      <c r="BC77" s="1276"/>
      <c r="BD77" s="1276"/>
      <c r="BE77" s="1276"/>
      <c r="BF77" s="1276"/>
      <c r="BG77" s="1276"/>
      <c r="BH77" s="1276"/>
      <c r="BI77" s="1276"/>
      <c r="BJ77" s="1276"/>
      <c r="BK77" s="1276"/>
      <c r="BL77" s="1276"/>
      <c r="BM77" s="1276"/>
      <c r="BN77" s="1276"/>
      <c r="BO77" s="1276"/>
      <c r="BP77" s="1278">
        <v>41.3</v>
      </c>
      <c r="BQ77" s="1278"/>
      <c r="BR77" s="1278"/>
      <c r="BS77" s="1278"/>
      <c r="BT77" s="1278"/>
      <c r="BU77" s="1278"/>
      <c r="BV77" s="1278"/>
      <c r="BW77" s="1278"/>
      <c r="BX77" s="1278">
        <v>33</v>
      </c>
      <c r="BY77" s="1278"/>
      <c r="BZ77" s="1278"/>
      <c r="CA77" s="1278"/>
      <c r="CB77" s="1278"/>
      <c r="CC77" s="1278"/>
      <c r="CD77" s="1278"/>
      <c r="CE77" s="1278"/>
      <c r="CF77" s="1278">
        <v>37.299999999999997</v>
      </c>
      <c r="CG77" s="1278"/>
      <c r="CH77" s="1278"/>
      <c r="CI77" s="1278"/>
      <c r="CJ77" s="1278"/>
      <c r="CK77" s="1278"/>
      <c r="CL77" s="1278"/>
      <c r="CM77" s="1278"/>
      <c r="CN77" s="1278">
        <v>33.1</v>
      </c>
      <c r="CO77" s="1278"/>
      <c r="CP77" s="1278"/>
      <c r="CQ77" s="1278"/>
      <c r="CR77" s="1278"/>
      <c r="CS77" s="1278"/>
      <c r="CT77" s="1278"/>
      <c r="CU77" s="1278"/>
      <c r="CV77" s="1278">
        <v>31.3</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611</v>
      </c>
      <c r="BC79" s="1276"/>
      <c r="BD79" s="1276"/>
      <c r="BE79" s="1276"/>
      <c r="BF79" s="1276"/>
      <c r="BG79" s="1276"/>
      <c r="BH79" s="1276"/>
      <c r="BI79" s="1276"/>
      <c r="BJ79" s="1276"/>
      <c r="BK79" s="1276"/>
      <c r="BL79" s="1276"/>
      <c r="BM79" s="1276"/>
      <c r="BN79" s="1276"/>
      <c r="BO79" s="1276"/>
      <c r="BP79" s="1278">
        <v>9.6</v>
      </c>
      <c r="BQ79" s="1278"/>
      <c r="BR79" s="1278"/>
      <c r="BS79" s="1278"/>
      <c r="BT79" s="1278"/>
      <c r="BU79" s="1278"/>
      <c r="BV79" s="1278"/>
      <c r="BW79" s="1278"/>
      <c r="BX79" s="1278">
        <v>8.5</v>
      </c>
      <c r="BY79" s="1278"/>
      <c r="BZ79" s="1278"/>
      <c r="CA79" s="1278"/>
      <c r="CB79" s="1278"/>
      <c r="CC79" s="1278"/>
      <c r="CD79" s="1278"/>
      <c r="CE79" s="1278"/>
      <c r="CF79" s="1278">
        <v>7.8</v>
      </c>
      <c r="CG79" s="1278"/>
      <c r="CH79" s="1278"/>
      <c r="CI79" s="1278"/>
      <c r="CJ79" s="1278"/>
      <c r="CK79" s="1278"/>
      <c r="CL79" s="1278"/>
      <c r="CM79" s="1278"/>
      <c r="CN79" s="1278">
        <v>7.5</v>
      </c>
      <c r="CO79" s="1278"/>
      <c r="CP79" s="1278"/>
      <c r="CQ79" s="1278"/>
      <c r="CR79" s="1278"/>
      <c r="CS79" s="1278"/>
      <c r="CT79" s="1278"/>
      <c r="CU79" s="1278"/>
      <c r="CV79" s="1278">
        <v>7.2</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UJlwak6BS5bpyfVheWkSvDuJ62n49olrwRveqzKR9PYfKQ5zoPJYLBx8caTybGGE/xv43EuWmpo31VVXeItng==" saltValue="jTRqLaRQ1bVOvudkYSUJ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70" zoomScaleNormal="70" zoomScaleSheetLayoutView="70" workbookViewId="0">
      <selection activeCell="AN48" sqref="AN4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jPNRPc7q2tGf+MgK9eG4vxvHpyKrOce/iRHWN1qbkkA8uXrLuhggaq2UwRUpvIiyVM59hGXJK61Su//DPC9Uw==" saltValue="/zP0PNKGo/c+LxlAGMNB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130" zoomScaleNormal="130" zoomScaleSheetLayoutView="55" workbookViewId="0">
      <selection activeCell="AN48" sqref="AN4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QAOkQhh58gTmF2n7sqKeUvp0i5orsw4CXfrmMzfR8ywCde/2T5lYqg17daguQzKVcdlg9yp1e41dY75TCfhPQ==" saltValue="IdTGgjMLiBBGoeAPe/GI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63758</v>
      </c>
      <c r="E3" s="141"/>
      <c r="F3" s="142">
        <v>69560</v>
      </c>
      <c r="G3" s="143"/>
      <c r="H3" s="144"/>
    </row>
    <row r="4" spans="1:8" x14ac:dyDescent="0.15">
      <c r="A4" s="145"/>
      <c r="B4" s="146"/>
      <c r="C4" s="147"/>
      <c r="D4" s="148">
        <v>33983</v>
      </c>
      <c r="E4" s="149"/>
      <c r="F4" s="150">
        <v>35305</v>
      </c>
      <c r="G4" s="151"/>
      <c r="H4" s="152"/>
    </row>
    <row r="5" spans="1:8" x14ac:dyDescent="0.15">
      <c r="A5" s="133" t="s">
        <v>548</v>
      </c>
      <c r="B5" s="138"/>
      <c r="C5" s="139"/>
      <c r="D5" s="140">
        <v>48183</v>
      </c>
      <c r="E5" s="141"/>
      <c r="F5" s="142">
        <v>65988</v>
      </c>
      <c r="G5" s="143"/>
      <c r="H5" s="144"/>
    </row>
    <row r="6" spans="1:8" x14ac:dyDescent="0.15">
      <c r="A6" s="145"/>
      <c r="B6" s="146"/>
      <c r="C6" s="147"/>
      <c r="D6" s="148">
        <v>26745</v>
      </c>
      <c r="E6" s="149"/>
      <c r="F6" s="150">
        <v>36473</v>
      </c>
      <c r="G6" s="151"/>
      <c r="H6" s="152"/>
    </row>
    <row r="7" spans="1:8" x14ac:dyDescent="0.15">
      <c r="A7" s="133" t="s">
        <v>549</v>
      </c>
      <c r="B7" s="138"/>
      <c r="C7" s="139"/>
      <c r="D7" s="140">
        <v>52144</v>
      </c>
      <c r="E7" s="141"/>
      <c r="F7" s="142">
        <v>54227</v>
      </c>
      <c r="G7" s="143"/>
      <c r="H7" s="144"/>
    </row>
    <row r="8" spans="1:8" x14ac:dyDescent="0.15">
      <c r="A8" s="145"/>
      <c r="B8" s="146"/>
      <c r="C8" s="147"/>
      <c r="D8" s="148">
        <v>25609</v>
      </c>
      <c r="E8" s="149"/>
      <c r="F8" s="150">
        <v>29694</v>
      </c>
      <c r="G8" s="151"/>
      <c r="H8" s="152"/>
    </row>
    <row r="9" spans="1:8" x14ac:dyDescent="0.15">
      <c r="A9" s="133" t="s">
        <v>550</v>
      </c>
      <c r="B9" s="138"/>
      <c r="C9" s="139"/>
      <c r="D9" s="140">
        <v>59850</v>
      </c>
      <c r="E9" s="141"/>
      <c r="F9" s="142">
        <v>57295</v>
      </c>
      <c r="G9" s="143"/>
      <c r="H9" s="144"/>
    </row>
    <row r="10" spans="1:8" x14ac:dyDescent="0.15">
      <c r="A10" s="145"/>
      <c r="B10" s="146"/>
      <c r="C10" s="147"/>
      <c r="D10" s="148">
        <v>32827</v>
      </c>
      <c r="E10" s="149"/>
      <c r="F10" s="150">
        <v>32771</v>
      </c>
      <c r="G10" s="151"/>
      <c r="H10" s="152"/>
    </row>
    <row r="11" spans="1:8" x14ac:dyDescent="0.15">
      <c r="A11" s="133" t="s">
        <v>551</v>
      </c>
      <c r="B11" s="138"/>
      <c r="C11" s="139"/>
      <c r="D11" s="140">
        <v>65651</v>
      </c>
      <c r="E11" s="141"/>
      <c r="F11" s="142">
        <v>54110</v>
      </c>
      <c r="G11" s="143"/>
      <c r="H11" s="144"/>
    </row>
    <row r="12" spans="1:8" x14ac:dyDescent="0.15">
      <c r="A12" s="145"/>
      <c r="B12" s="146"/>
      <c r="C12" s="153"/>
      <c r="D12" s="148">
        <v>28590</v>
      </c>
      <c r="E12" s="149"/>
      <c r="F12" s="150">
        <v>30620</v>
      </c>
      <c r="G12" s="151"/>
      <c r="H12" s="152"/>
    </row>
    <row r="13" spans="1:8" x14ac:dyDescent="0.15">
      <c r="A13" s="133"/>
      <c r="B13" s="138"/>
      <c r="C13" s="154"/>
      <c r="D13" s="155">
        <v>57917</v>
      </c>
      <c r="E13" s="156"/>
      <c r="F13" s="157">
        <v>60236</v>
      </c>
      <c r="G13" s="158"/>
      <c r="H13" s="144"/>
    </row>
    <row r="14" spans="1:8" x14ac:dyDescent="0.15">
      <c r="A14" s="145"/>
      <c r="B14" s="146"/>
      <c r="C14" s="147"/>
      <c r="D14" s="148">
        <v>29551</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7.98</v>
      </c>
      <c r="C19" s="159">
        <f>ROUND(VALUE(SUBSTITUTE(実質収支比率等に係る経年分析!G$48,"▲","-")),2)</f>
        <v>8.2899999999999991</v>
      </c>
      <c r="D19" s="159">
        <f>ROUND(VALUE(SUBSTITUTE(実質収支比率等に係る経年分析!H$48,"▲","-")),2)</f>
        <v>11.26</v>
      </c>
      <c r="E19" s="159">
        <f>ROUND(VALUE(SUBSTITUTE(実質収支比率等に係る経年分析!I$48,"▲","-")),2)</f>
        <v>8.98</v>
      </c>
      <c r="F19" s="159">
        <f>ROUND(VALUE(SUBSTITUTE(実質収支比率等に係る経年分析!J$48,"▲","-")),2)</f>
        <v>11.88</v>
      </c>
    </row>
    <row r="20" spans="1:11" x14ac:dyDescent="0.15">
      <c r="A20" s="159" t="s">
        <v>49</v>
      </c>
      <c r="B20" s="159">
        <f>ROUND(VALUE(SUBSTITUTE(実質収支比率等に係る経年分析!F$47,"▲","-")),2)</f>
        <v>22.26</v>
      </c>
      <c r="C20" s="159">
        <f>ROUND(VALUE(SUBSTITUTE(実質収支比率等に係る経年分析!G$47,"▲","-")),2)</f>
        <v>24.03</v>
      </c>
      <c r="D20" s="159">
        <f>ROUND(VALUE(SUBSTITUTE(実質収支比率等に係る経年分析!H$47,"▲","-")),2)</f>
        <v>24.27</v>
      </c>
      <c r="E20" s="159">
        <f>ROUND(VALUE(SUBSTITUTE(実質収支比率等に係る経年分析!I$47,"▲","-")),2)</f>
        <v>23.21</v>
      </c>
      <c r="F20" s="159">
        <f>ROUND(VALUE(SUBSTITUTE(実質収支比率等に係る経年分析!J$47,"▲","-")),2)</f>
        <v>18.72</v>
      </c>
    </row>
    <row r="21" spans="1:11" x14ac:dyDescent="0.15">
      <c r="A21" s="159" t="s">
        <v>50</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-3.13</v>
      </c>
      <c r="D21" s="159">
        <f>IF(ISNUMBER(VALUE(SUBSTITUTE(実質収支比率等に係る経年分析!H$49,"▲","-"))),ROUND(VALUE(SUBSTITUTE(実質収支比率等に係る経年分析!H$49,"▲","-")),2),NA())</f>
        <v>-1.81</v>
      </c>
      <c r="E21" s="159">
        <f>IF(ISNUMBER(VALUE(SUBSTITUTE(実質収支比率等に係る経年分析!I$49,"▲","-"))),ROUND(VALUE(SUBSTITUTE(実質収支比率等に係る経年分析!I$49,"▲","-")),2),NA())</f>
        <v>-12.28</v>
      </c>
      <c r="F21" s="159">
        <f>IF(ISNUMBER(VALUE(SUBSTITUTE(実質収支比率等に係る経年分析!J$49,"▲","-"))),ROUND(VALUE(SUBSTITUTE(実質収支比率等に係る経年分析!J$49,"▲","-")),2),NA())</f>
        <v>-7.25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0.55000000000000004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0.31</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0.28999999999999998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0.34</v>
      </c>
    </row>
    <row r="31" spans="1:11" x14ac:dyDescent="0.15">
      <c r="A31" s="160" t="str">
        <f>IF(連結実質赤字比率に係る赤字・黒字の構成分析!C$39="",NA(),連結実質赤字比率に係る赤字・黒字の構成分析!C$39)</f>
        <v>駅前駐車場事業会計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0.46</v>
      </c>
    </row>
    <row r="32" spans="1:11" x14ac:dyDescent="0.15">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1.1299999999999999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1.1599999999999999</v>
      </c>
    </row>
    <row r="33" spans="1:16" x14ac:dyDescent="0.15">
      <c r="A33" s="160" t="str">
        <f>IF(連結実質赤字比率に係る赤字・黒字の構成分析!C$37="",NA(),連結実質赤字比率に係る赤字・黒字の構成分析!C$37)</f>
        <v>国民健康保険事業会計(事業勘定)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3.95</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4.8099999999999996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8.2799999999999994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5430</v>
      </c>
      <c r="E42" s="161"/>
      <c r="F42" s="161"/>
      <c r="G42" s="161">
        <f>'実質公債費比率（分子）の構造'!L$52</f>
        <v>5448</v>
      </c>
      <c r="H42" s="161"/>
      <c r="I42" s="161"/>
      <c r="J42" s="161">
        <f>'実質公債費比率（分子）の構造'!M$52</f>
        <v>5267</v>
      </c>
      <c r="K42" s="161"/>
      <c r="L42" s="161"/>
      <c r="M42" s="161">
        <f>'実質公債費比率（分子）の構造'!N$52</f>
        <v>5345</v>
      </c>
      <c r="N42" s="161"/>
      <c r="O42" s="161"/>
      <c r="P42" s="161">
        <f>'実質公債費比率（分子）の構造'!O$52</f>
        <v>5176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35</v>
      </c>
      <c r="C44" s="161"/>
      <c r="D44" s="161"/>
      <c r="E44" s="161">
        <f>'実質公債費比率（分子）の構造'!L$50</f>
        <v>35</v>
      </c>
      <c r="F44" s="161"/>
      <c r="G44" s="161"/>
      <c r="H44" s="161">
        <f>'実質公債費比率（分子）の構造'!M$50</f>
        <v>34</v>
      </c>
      <c r="I44" s="161"/>
      <c r="J44" s="161"/>
      <c r="K44" s="161">
        <f>'実質公債費比率（分子）の構造'!N$50</f>
        <v>33</v>
      </c>
      <c r="L44" s="161"/>
      <c r="M44" s="161"/>
      <c r="N44" s="161">
        <f>'実質公債費比率（分子）の構造'!O$50</f>
        <v>32</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2905</v>
      </c>
      <c r="C46" s="161"/>
      <c r="D46" s="161"/>
      <c r="E46" s="161">
        <f>'実質公債費比率（分子）の構造'!L$48</f>
        <v>2954</v>
      </c>
      <c r="F46" s="161"/>
      <c r="G46" s="161"/>
      <c r="H46" s="161">
        <f>'実質公債費比率（分子）の構造'!M$48</f>
        <v>2913</v>
      </c>
      <c r="I46" s="161"/>
      <c r="J46" s="161"/>
      <c r="K46" s="161">
        <f>'実質公債費比率（分子）の構造'!N$48</f>
        <v>3166</v>
      </c>
      <c r="L46" s="161"/>
      <c r="M46" s="161"/>
      <c r="N46" s="161">
        <f>'実質公債費比率（分子）の構造'!O$48</f>
        <v>2974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4517</v>
      </c>
      <c r="C49" s="161"/>
      <c r="D49" s="161"/>
      <c r="E49" s="161">
        <f>'実質公債費比率（分子）の構造'!L$45</f>
        <v>4354</v>
      </c>
      <c r="F49" s="161"/>
      <c r="G49" s="161"/>
      <c r="H49" s="161">
        <f>'実質公債費比率（分子）の構造'!M$45</f>
        <v>4223</v>
      </c>
      <c r="I49" s="161"/>
      <c r="J49" s="161"/>
      <c r="K49" s="161">
        <f>'実質公債費比率（分子）の構造'!N$45</f>
        <v>4386</v>
      </c>
      <c r="L49" s="161"/>
      <c r="M49" s="161"/>
      <c r="N49" s="161">
        <f>'実質公債費比率（分子）の構造'!O$45</f>
        <v>4289</v>
      </c>
      <c r="O49" s="161"/>
      <c r="P49" s="161"/>
    </row>
    <row r="50" spans="1:16" x14ac:dyDescent="0.15">
      <c r="A50" s="161" t="s">
        <v>65</v>
      </c>
      <c r="B50" s="161" t="e">
        <f>NA()</f>
        <v>#N/A</v>
      </c>
      <c r="C50" s="161">
        <f>IF(ISNUMBER('実質公債費比率（分子）の構造'!K$53),'実質公債費比率（分子）の構造'!K$53,NA())</f>
        <v>2027</v>
      </c>
      <c r="D50" s="161" t="e">
        <f>NA()</f>
        <v>#N/A</v>
      </c>
      <c r="E50" s="161" t="e">
        <f>NA()</f>
        <v>#N/A</v>
      </c>
      <c r="F50" s="161">
        <f>IF(ISNUMBER('実質公債費比率（分子）の構造'!L$53),'実質公債費比率（分子）の構造'!L$53,NA())</f>
        <v>1895</v>
      </c>
      <c r="G50" s="161" t="e">
        <f>NA()</f>
        <v>#N/A</v>
      </c>
      <c r="H50" s="161" t="e">
        <f>NA()</f>
        <v>#N/A</v>
      </c>
      <c r="I50" s="161">
        <f>IF(ISNUMBER('実質公債費比率（分子）の構造'!M$53),'実質公債費比率（分子）の構造'!M$53,NA())</f>
        <v>1903</v>
      </c>
      <c r="J50" s="161" t="e">
        <f>NA()</f>
        <v>#N/A</v>
      </c>
      <c r="K50" s="161" t="e">
        <f>NA()</f>
        <v>#N/A</v>
      </c>
      <c r="L50" s="161">
        <f>IF(ISNUMBER('実質公債費比率（分子）の構造'!N$53),'実質公債費比率（分子）の構造'!N$53,NA())</f>
        <v>2240</v>
      </c>
      <c r="M50" s="161" t="e">
        <f>NA()</f>
        <v>#N/A</v>
      </c>
      <c r="N50" s="161" t="e">
        <f>NA()</f>
        <v>#N/A</v>
      </c>
      <c r="O50" s="161">
        <f>IF(ISNUMBER('実質公債費比率（分子）の構造'!O$53),'実質公債費比率（分子）の構造'!O$53,NA())</f>
        <v>2119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48712</v>
      </c>
      <c r="E56" s="160"/>
      <c r="F56" s="160"/>
      <c r="G56" s="160">
        <f>'将来負担比率（分子）の構造'!J$52</f>
        <v>48376</v>
      </c>
      <c r="H56" s="160"/>
      <c r="I56" s="160"/>
      <c r="J56" s="160">
        <f>'将来負担比率（分子）の構造'!K$52</f>
        <v>46555</v>
      </c>
      <c r="K56" s="160"/>
      <c r="L56" s="160"/>
      <c r="M56" s="160">
        <f>'将来負担比率（分子）の構造'!L$52</f>
        <v>44840</v>
      </c>
      <c r="N56" s="160"/>
      <c r="O56" s="160"/>
      <c r="P56" s="160">
        <f>'将来負担比率（分子）の構造'!M$52</f>
        <v>43194</v>
      </c>
    </row>
    <row r="57" spans="1:16" x14ac:dyDescent="0.15">
      <c r="A57" s="160" t="s">
        <v>36</v>
      </c>
      <c r="B57" s="160"/>
      <c r="C57" s="160"/>
      <c r="D57" s="160">
        <f>'将来負担比率（分子）の構造'!I$51</f>
        <v>5214</v>
      </c>
      <c r="E57" s="160"/>
      <c r="F57" s="160"/>
      <c r="G57" s="160">
        <f>'将来負担比率（分子）の構造'!J$51</f>
        <v>5056</v>
      </c>
      <c r="H57" s="160"/>
      <c r="I57" s="160"/>
      <c r="J57" s="160">
        <f>'将来負担比率（分子）の構造'!K$51</f>
        <v>4778</v>
      </c>
      <c r="K57" s="160"/>
      <c r="L57" s="160"/>
      <c r="M57" s="160">
        <f>'将来負担比率（分子）の構造'!L$51</f>
        <v>4630</v>
      </c>
      <c r="N57" s="160"/>
      <c r="O57" s="160"/>
      <c r="P57" s="160">
        <f>'将来負担比率（分子）の構造'!M$51</f>
        <v>4647</v>
      </c>
    </row>
    <row r="58" spans="1:16" x14ac:dyDescent="0.15">
      <c r="A58" s="160" t="s">
        <v>35</v>
      </c>
      <c r="B58" s="160"/>
      <c r="C58" s="160"/>
      <c r="D58" s="160">
        <f>'将来負担比率（分子）の構造'!I$50</f>
        <v>11764</v>
      </c>
      <c r="E58" s="160"/>
      <c r="F58" s="160"/>
      <c r="G58" s="160">
        <f>'将来負担比率（分子）の構造'!J$50</f>
        <v>13002</v>
      </c>
      <c r="H58" s="160"/>
      <c r="I58" s="160"/>
      <c r="J58" s="160">
        <f>'将来負担比率（分子）の構造'!K$50</f>
        <v>14000</v>
      </c>
      <c r="K58" s="160"/>
      <c r="L58" s="160"/>
      <c r="M58" s="160">
        <f>'将来負担比率（分子）の構造'!L$50</f>
        <v>14394</v>
      </c>
      <c r="N58" s="160"/>
      <c r="O58" s="160"/>
      <c r="P58" s="160">
        <f>'将来負担比率（分子）の構造'!M$50</f>
        <v>14174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153</v>
      </c>
      <c r="C61" s="160"/>
      <c r="D61" s="160"/>
      <c r="E61" s="160">
        <f>'将来負担比率（分子）の構造'!J$46</f>
        <v>138</v>
      </c>
      <c r="F61" s="160"/>
      <c r="G61" s="160"/>
      <c r="H61" s="160">
        <f>'将来負担比率（分子）の構造'!K$46</f>
        <v>45</v>
      </c>
      <c r="I61" s="160"/>
      <c r="J61" s="160"/>
      <c r="K61" s="160">
        <f>'将来負担比率（分子）の構造'!L$46</f>
        <v>59</v>
      </c>
      <c r="L61" s="160"/>
      <c r="M61" s="160"/>
      <c r="N61" s="160">
        <f>'将来負担比率（分子）の構造'!M$46</f>
        <v>248</v>
      </c>
      <c r="O61" s="160"/>
      <c r="P61" s="160"/>
    </row>
    <row r="62" spans="1:16" x14ac:dyDescent="0.15">
      <c r="A62" s="160" t="s">
        <v>29</v>
      </c>
      <c r="B62" s="160">
        <f>'将来負担比率（分子）の構造'!I$45</f>
        <v>7099</v>
      </c>
      <c r="C62" s="160"/>
      <c r="D62" s="160"/>
      <c r="E62" s="160">
        <f>'将来負担比率（分子）の構造'!J$45</f>
        <v>6660</v>
      </c>
      <c r="F62" s="160"/>
      <c r="G62" s="160"/>
      <c r="H62" s="160">
        <f>'将来負担比率（分子）の構造'!K$45</f>
        <v>6474</v>
      </c>
      <c r="I62" s="160"/>
      <c r="J62" s="160"/>
      <c r="K62" s="160">
        <f>'将来負担比率（分子）の構造'!L$45</f>
        <v>6203</v>
      </c>
      <c r="L62" s="160"/>
      <c r="M62" s="160"/>
      <c r="N62" s="160">
        <f>'将来負担比率（分子）の構造'!M$45</f>
        <v>6141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32794</v>
      </c>
      <c r="C64" s="160"/>
      <c r="D64" s="160"/>
      <c r="E64" s="160">
        <f>'将来負担比率（分子）の構造'!J$43</f>
        <v>30828</v>
      </c>
      <c r="F64" s="160"/>
      <c r="G64" s="160"/>
      <c r="H64" s="160">
        <f>'将来負担比率（分子）の構造'!K$43</f>
        <v>28809</v>
      </c>
      <c r="I64" s="160"/>
      <c r="J64" s="160"/>
      <c r="K64" s="160">
        <f>'将来負担比率（分子）の構造'!L$43</f>
        <v>26881</v>
      </c>
      <c r="L64" s="160"/>
      <c r="M64" s="160"/>
      <c r="N64" s="160">
        <f>'将来負担比率（分子）の構造'!M$43</f>
        <v>24249</v>
      </c>
      <c r="O64" s="160"/>
      <c r="P64" s="160"/>
    </row>
    <row r="65" spans="1:16" x14ac:dyDescent="0.15">
      <c r="A65" s="160" t="s">
        <v>26</v>
      </c>
      <c r="B65" s="160">
        <f>'将来負担比率（分子）の構造'!I$42</f>
        <v>343</v>
      </c>
      <c r="C65" s="160"/>
      <c r="D65" s="160"/>
      <c r="E65" s="160">
        <f>'将来負担比率（分子）の構造'!J$42</f>
        <v>196</v>
      </c>
      <c r="F65" s="160"/>
      <c r="G65" s="160"/>
      <c r="H65" s="160">
        <f>'将来負担比率（分子）の構造'!K$42</f>
        <v>152</v>
      </c>
      <c r="I65" s="160"/>
      <c r="J65" s="160"/>
      <c r="K65" s="160">
        <f>'将来負担比率（分子）の構造'!L$42</f>
        <v>99</v>
      </c>
      <c r="L65" s="160"/>
      <c r="M65" s="160"/>
      <c r="N65" s="160">
        <f>'将来負担比率（分子）の構造'!M$42</f>
        <v>60</v>
      </c>
      <c r="O65" s="160"/>
      <c r="P65" s="160"/>
    </row>
    <row r="66" spans="1:16" x14ac:dyDescent="0.15">
      <c r="A66" s="160" t="s">
        <v>25</v>
      </c>
      <c r="B66" s="160">
        <f>'将来負担比率（分子）の構造'!I$41</f>
        <v>37716</v>
      </c>
      <c r="C66" s="160"/>
      <c r="D66" s="160"/>
      <c r="E66" s="160">
        <f>'将来負担比率（分子）の構造'!J$41</f>
        <v>38046</v>
      </c>
      <c r="F66" s="160"/>
      <c r="G66" s="160"/>
      <c r="H66" s="160">
        <f>'将来負担比率（分子）の構造'!K$41</f>
        <v>36684</v>
      </c>
      <c r="I66" s="160"/>
      <c r="J66" s="160"/>
      <c r="K66" s="160">
        <f>'将来負担比率（分子）の構造'!L$41</f>
        <v>35110</v>
      </c>
      <c r="L66" s="160"/>
      <c r="M66" s="160"/>
      <c r="N66" s="160">
        <f>'将来負担比率（分子）の構造'!M$41</f>
        <v>33834</v>
      </c>
      <c r="O66" s="160"/>
      <c r="P66" s="160"/>
    </row>
    <row r="67" spans="1:16" x14ac:dyDescent="0.15">
      <c r="A67" s="160" t="s">
        <v>69</v>
      </c>
      <c r="B67" s="160" t="e">
        <f>NA()</f>
        <v>#N/A</v>
      </c>
      <c r="C67" s="160">
        <f>IF(ISNUMBER('将来負担比率（分子）の構造'!I$53), IF('将来負担比率（分子）の構造'!I$53 &lt; 0, 0, '将来負担比率（分子）の構造'!I$53), NA())</f>
        <v>12415</v>
      </c>
      <c r="D67" s="160" t="e">
        <f>NA()</f>
        <v>#N/A</v>
      </c>
      <c r="E67" s="160" t="e">
        <f>NA()</f>
        <v>#N/A</v>
      </c>
      <c r="F67" s="160">
        <f>IF(ISNUMBER('将来負担比率（分子）の構造'!J$53), IF('将来負担比率（分子）の構造'!J$53 &lt; 0, 0, '将来負担比率（分子）の構造'!J$53), NA())</f>
        <v>9434</v>
      </c>
      <c r="G67" s="160" t="e">
        <f>NA()</f>
        <v>#N/A</v>
      </c>
      <c r="H67" s="160" t="e">
        <f>NA()</f>
        <v>#N/A</v>
      </c>
      <c r="I67" s="160">
        <f>IF(ISNUMBER('将来負担比率（分子）の構造'!K$53), IF('将来負担比率（分子）の構造'!K$53 &lt; 0, 0, '将来負担比率（分子）の構造'!K$53), NA())</f>
        <v>6831</v>
      </c>
      <c r="J67" s="160" t="e">
        <f>NA()</f>
        <v>#N/A</v>
      </c>
      <c r="K67" s="160" t="e">
        <f>NA()</f>
        <v>#N/A</v>
      </c>
      <c r="L67" s="160">
        <f>IF(ISNUMBER('将来負担比率（分子）の構造'!L$53), IF('将来負担比率（分子）の構造'!L$53 &lt; 0, 0, '将来負担比率（分子）の構造'!L$53), NA())</f>
        <v>4489</v>
      </c>
      <c r="M67" s="160" t="e">
        <f>NA()</f>
        <v>#N/A</v>
      </c>
      <c r="N67" s="160" t="e">
        <f>NA()</f>
        <v>#N/A</v>
      </c>
      <c r="O67" s="160">
        <f>IF(ISNUMBER('将来負担比率（分子）の構造'!M$53), IF('将来負担比率（分子）の構造'!M$53 &lt; 0, 0, '将来負担比率（分子）の構造'!M$53), NA())</f>
        <v>2516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6087</v>
      </c>
      <c r="C72" s="164">
        <f>基金残高に係る経年分析!G55</f>
        <v>5695</v>
      </c>
      <c r="D72" s="164">
        <f>基金残高に係る経年分析!H55</f>
        <v>4500</v>
      </c>
    </row>
    <row r="73" spans="1:16" x14ac:dyDescent="0.15">
      <c r="A73" s="163" t="s">
        <v>72</v>
      </c>
      <c r="B73" s="164">
        <f>基金残高に係る経年分析!F56</f>
        <v>448</v>
      </c>
      <c r="C73" s="164">
        <f>基金残高に係る経年分析!G56</f>
        <v>240</v>
      </c>
      <c r="D73" s="164">
        <f>基金残高に係る経年分析!H56</f>
        <v>172</v>
      </c>
    </row>
    <row r="74" spans="1:16" x14ac:dyDescent="0.15">
      <c r="A74" s="163" t="s">
        <v>73</v>
      </c>
      <c r="B74" s="164">
        <f>基金残高に係る経年分析!F57</f>
        <v>10518</v>
      </c>
      <c r="C74" s="164">
        <f>基金残高に係る経年分析!G57</f>
        <v>11183</v>
      </c>
      <c r="D74" s="164">
        <f>基金残高に係る経年分析!H57</f>
        <v>12074</v>
      </c>
    </row>
  </sheetData>
  <sheetProtection algorithmName="SHA-512" hashValue="kI2N73X9Ot5HBnqWahTQv0KOqoLapMWW2+8sE3Z9JDm+ykY52+5jJQ0t6paH45kgDBA1mNvk7qYdv6b+Fu3Wgw==" saltValue="K2uPkSZm+SToybm5Wqea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小倉慎二郎</cp:lastModifiedBy>
  <cp:lastPrinted>2019-03-07T09:13:10Z</cp:lastPrinted>
  <dcterms:created xsi:type="dcterms:W3CDTF">2019-02-14T03:04:15Z</dcterms:created>
  <dcterms:modified xsi:type="dcterms:W3CDTF">2019-10-21T05:49:23Z</dcterms:modified>
  <cp:category/>
</cp:coreProperties>
</file>