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p40081\Desktop\新地方公会計（共有に未保存分）\300110★「岐阜県の固定資産台帳」の各課確認\06 ●公表用台帳資料一式（291205フォルダから必要なものをコピー済）\"/>
    </mc:Choice>
  </mc:AlternateContent>
  <bookViews>
    <workbookView xWindow="-15" yWindow="240" windowWidth="20520" windowHeight="3780"/>
  </bookViews>
  <sheets>
    <sheet name="調査票（建設仮勘定）" sheetId="8" r:id="rId1"/>
  </sheets>
  <externalReferences>
    <externalReference r:id="rId2"/>
    <externalReference r:id="rId3"/>
  </externalReferences>
  <definedNames>
    <definedName name="_xlnm._FilterDatabase" localSheetId="0" hidden="1">'調査票（建設仮勘定）'!$A$6:$Q$248</definedName>
    <definedName name="_xlnm.Print_Area" localSheetId="0">'調査票（建設仮勘定）'!$A$1:$Q$248</definedName>
    <definedName name="_xlnm.Print_Titles" localSheetId="0">'調査票（建設仮勘定）'!$2:$6</definedName>
    <definedName name="あ">[1]耐用年数マスタ!#REF!</definedName>
    <definedName name="ブルドーザー・パワー" localSheetId="0">[1]耐用年数マスタ!#REF!</definedName>
    <definedName name="ブルドーザー・パワー">[1]耐用年数マスタ!#REF!</definedName>
    <definedName name="ホテル・旅館・料理店" localSheetId="0">[1]耐用年数マスタ!#REF!</definedName>
    <definedName name="ホテル・旅館・料理店">[1]耐用年数マスタ!#REF!</definedName>
    <definedName name="運輸">[1]耐用年数マスタ!#REF!</definedName>
    <definedName name="運輸附帯サービス業用" localSheetId="0">[1]耐用年数マスタ!#REF!</definedName>
    <definedName name="運輸附帯サービス業用">[1]耐用年数マスタ!#REF!</definedName>
    <definedName name="建築材料・鉱物・金属" localSheetId="0">[1]耐用年数マスタ!#REF!</definedName>
    <definedName name="建築材料・鉱物・金属">[1]耐用年数マスタ!#REF!</definedName>
    <definedName name="上水道・下水道業用設">[1]耐用年数マスタ!#REF!</definedName>
    <definedName name="前掲の機械・装置以外">[1]耐用年数マスタ!#REF!</definedName>
    <definedName name="前掲の機械装置以外">[1]耐用年数マスタ!#REF!</definedName>
    <definedName name="前掲の工具器具備品以外">[1]耐用年数マスタ!#REF!</definedName>
    <definedName name="大分類">[2]耐用年数マスタ!$B$3:$H$3</definedName>
    <definedName name="蓄電池電源設備" localSheetId="0">[1]耐用年数マスタ!#REF!</definedName>
    <definedName name="蓄電池電源設備">[1]耐用年数マスタ!#REF!</definedName>
    <definedName name="電光文字設備" localSheetId="0">[1]耐用年数マスタ!#REF!</definedName>
    <definedName name="電光文字設備">[1]耐用年数マスタ!#REF!</definedName>
    <definedName name="列車遠隔・列車集中制" localSheetId="0">[1]耐用年数マスタ!#REF!</definedName>
    <definedName name="列車遠隔・列車集中制">[1]耐用年数マスタ!#REF!</definedName>
  </definedNames>
  <calcPr calcId="162913"/>
</workbook>
</file>

<file path=xl/calcChain.xml><?xml version="1.0" encoding="utf-8"?>
<calcChain xmlns="http://schemas.openxmlformats.org/spreadsheetml/2006/main">
  <c r="P7" i="8" l="1"/>
  <c r="P8" i="8"/>
  <c r="P113" i="8" l="1"/>
  <c r="P112" i="8"/>
  <c r="P111" i="8"/>
  <c r="P110" i="8"/>
  <c r="P109" i="8"/>
  <c r="P108" i="8"/>
  <c r="P107" i="8"/>
  <c r="P105" i="8"/>
  <c r="P104" i="8"/>
  <c r="P103" i="8"/>
  <c r="P101" i="8"/>
  <c r="P100" i="8"/>
  <c r="P99" i="8"/>
  <c r="P98" i="8"/>
  <c r="P97" i="8"/>
  <c r="P56" i="8" l="1"/>
  <c r="P55" i="8"/>
  <c r="P54" i="8"/>
  <c r="P224" i="8" l="1"/>
  <c r="P125" i="8" l="1"/>
  <c r="P124" i="8"/>
  <c r="P122" i="8" l="1"/>
  <c r="P121" i="8"/>
  <c r="P85" i="8" l="1"/>
  <c r="P84" i="8"/>
  <c r="P83" i="8"/>
  <c r="P82" i="8"/>
  <c r="P212" i="8" l="1"/>
  <c r="P211" i="8"/>
  <c r="P210" i="8"/>
  <c r="P209" i="8"/>
  <c r="P208" i="8"/>
  <c r="P207" i="8"/>
  <c r="P206" i="8"/>
  <c r="P205" i="8"/>
  <c r="P204" i="8"/>
  <c r="P203" i="8"/>
  <c r="P202" i="8"/>
  <c r="P201" i="8"/>
  <c r="P213" i="8" l="1"/>
  <c r="P87" i="8" l="1"/>
  <c r="P226" i="8" l="1"/>
  <c r="P225" i="8"/>
  <c r="P223" i="8"/>
  <c r="P222" i="8"/>
  <c r="P221" i="8"/>
  <c r="P220" i="8"/>
  <c r="P219" i="8"/>
  <c r="P123" i="8" l="1"/>
  <c r="P91" i="8"/>
  <c r="P60" i="8" l="1"/>
  <c r="P59" i="8"/>
  <c r="P58" i="8"/>
  <c r="P57" i="8"/>
  <c r="P53" i="8"/>
  <c r="P52" i="8"/>
  <c r="P51" i="8"/>
  <c r="P50" i="8"/>
  <c r="P49" i="8"/>
  <c r="P48" i="8"/>
  <c r="P47" i="8"/>
  <c r="P46" i="8"/>
  <c r="P45" i="8"/>
  <c r="P44" i="8"/>
  <c r="P43" i="8"/>
  <c r="P42" i="8"/>
  <c r="P41" i="8"/>
  <c r="P40" i="8"/>
  <c r="P129" i="8" l="1"/>
  <c r="K128" i="8"/>
  <c r="P128" i="8" s="1"/>
  <c r="P127" i="8"/>
  <c r="P126" i="8"/>
  <c r="P200" i="8" l="1"/>
  <c r="P199" i="8"/>
  <c r="P198" i="8"/>
  <c r="P197" i="8"/>
  <c r="P196" i="8"/>
  <c r="P195" i="8"/>
  <c r="P194" i="8"/>
  <c r="P193" i="8"/>
  <c r="P192" i="8"/>
  <c r="P191" i="8"/>
  <c r="P190" i="8"/>
  <c r="P189" i="8"/>
  <c r="P188" i="8"/>
  <c r="P187" i="8"/>
  <c r="P186" i="8"/>
  <c r="P185" i="8"/>
  <c r="P184" i="8"/>
  <c r="P183" i="8"/>
  <c r="P182" i="8"/>
  <c r="P181" i="8"/>
  <c r="P180" i="8"/>
  <c r="P179" i="8"/>
  <c r="P178" i="8"/>
  <c r="P177" i="8"/>
  <c r="P176" i="8"/>
  <c r="P175" i="8"/>
  <c r="P174" i="8"/>
  <c r="P173" i="8"/>
  <c r="P172" i="8"/>
  <c r="P171" i="8"/>
  <c r="P170" i="8"/>
  <c r="P169" i="8"/>
  <c r="P168" i="8"/>
  <c r="P167" i="8"/>
  <c r="P166" i="8"/>
  <c r="P165" i="8"/>
  <c r="P164" i="8"/>
  <c r="P163" i="8"/>
  <c r="P162" i="8"/>
  <c r="P161" i="8"/>
  <c r="P160" i="8"/>
  <c r="P159" i="8"/>
  <c r="P158" i="8"/>
  <c r="P157" i="8"/>
  <c r="P156" i="8"/>
  <c r="P155" i="8"/>
  <c r="P154" i="8"/>
  <c r="P153" i="8"/>
  <c r="P152" i="8"/>
  <c r="P151" i="8"/>
  <c r="P150" i="8"/>
  <c r="P130" i="8" l="1"/>
  <c r="P14" i="8" l="1"/>
  <c r="P120" i="8" l="1"/>
  <c r="P119" i="8"/>
  <c r="P118" i="8"/>
  <c r="P117" i="8"/>
  <c r="P116" i="8"/>
  <c r="P106" i="8"/>
  <c r="P102" i="8"/>
  <c r="P96" i="8"/>
  <c r="P95" i="8"/>
  <c r="P94" i="8"/>
  <c r="P93" i="8"/>
  <c r="P92" i="8"/>
  <c r="P90" i="8"/>
  <c r="P89" i="8"/>
  <c r="P88" i="8"/>
  <c r="P132" i="8" l="1"/>
  <c r="P131" i="8"/>
  <c r="P245" i="8"/>
  <c r="P244" i="8"/>
  <c r="P243" i="8"/>
  <c r="P241" i="8"/>
  <c r="P240" i="8"/>
  <c r="P239" i="8"/>
  <c r="P237" i="8"/>
  <c r="P236" i="8"/>
  <c r="P234" i="8"/>
  <c r="P233" i="8"/>
  <c r="P231" i="8" l="1"/>
  <c r="P230" i="8"/>
  <c r="P229" i="8"/>
  <c r="P228" i="8"/>
  <c r="P248" i="8" l="1"/>
  <c r="P247" i="8"/>
  <c r="P149" i="8" l="1"/>
  <c r="P148" i="8"/>
  <c r="P147" i="8"/>
  <c r="P146" i="8"/>
  <c r="P145" i="8"/>
  <c r="P144" i="8"/>
  <c r="P143" i="8"/>
  <c r="P142" i="8"/>
  <c r="P141" i="8"/>
  <c r="P140" i="8"/>
  <c r="P139" i="8"/>
  <c r="P138" i="8"/>
  <c r="P86" i="8" l="1"/>
  <c r="P69" i="8"/>
  <c r="P70" i="8"/>
  <c r="P71" i="8"/>
  <c r="P72" i="8"/>
  <c r="P73" i="8"/>
  <c r="P74" i="8"/>
  <c r="P75" i="8"/>
  <c r="P76" i="8"/>
  <c r="P77" i="8"/>
  <c r="P78" i="8"/>
  <c r="P79" i="8"/>
  <c r="P80" i="8"/>
  <c r="P81" i="8"/>
  <c r="P63" i="8"/>
  <c r="P64" i="8"/>
  <c r="P65" i="8"/>
  <c r="P66" i="8"/>
  <c r="P13" i="8" l="1"/>
  <c r="P12" i="8"/>
  <c r="P39" i="8" l="1"/>
  <c r="K36" i="8"/>
  <c r="P36" i="8" s="1"/>
  <c r="K35" i="8"/>
  <c r="P35" i="8" s="1"/>
  <c r="K34" i="8"/>
  <c r="P34" i="8" s="1"/>
  <c r="K33" i="8"/>
  <c r="P33" i="8" s="1"/>
  <c r="K32" i="8"/>
  <c r="P32" i="8" s="1"/>
  <c r="P218" i="8" l="1"/>
  <c r="P217" i="8"/>
  <c r="P216" i="8"/>
  <c r="P215" i="8"/>
  <c r="P214" i="8"/>
  <c r="P67" i="8" l="1"/>
  <c r="P68" i="8"/>
  <c r="P25" i="8" l="1"/>
  <c r="P24" i="8"/>
  <c r="P23" i="8"/>
  <c r="P22" i="8"/>
  <c r="P21" i="8"/>
  <c r="P20" i="8"/>
  <c r="P19" i="8"/>
  <c r="P18" i="8"/>
  <c r="P17" i="8"/>
  <c r="P15" i="8"/>
  <c r="P16" i="8"/>
  <c r="P246" i="8" l="1"/>
  <c r="P242" i="8"/>
  <c r="P238" i="8"/>
  <c r="P235" i="8"/>
  <c r="P232" i="8"/>
  <c r="P227" i="8"/>
  <c r="P137" i="8"/>
  <c r="P136" i="8"/>
  <c r="P135" i="8"/>
  <c r="P134" i="8"/>
  <c r="P62" i="8"/>
  <c r="P61" i="8"/>
  <c r="P30" i="8"/>
  <c r="P29" i="8"/>
  <c r="P28" i="8"/>
  <c r="P27" i="8"/>
  <c r="P26" i="8"/>
  <c r="P11" i="8"/>
  <c r="P10" i="8"/>
  <c r="P9" i="8"/>
</calcChain>
</file>

<file path=xl/sharedStrings.xml><?xml version="1.0" encoding="utf-8"?>
<sst xmlns="http://schemas.openxmlformats.org/spreadsheetml/2006/main" count="1655" uniqueCount="432">
  <si>
    <t>目的別資産区分</t>
    <rPh sb="0" eb="2">
      <t>モクテキ</t>
    </rPh>
    <rPh sb="2" eb="3">
      <t>ベツ</t>
    </rPh>
    <rPh sb="3" eb="5">
      <t>シサン</t>
    </rPh>
    <rPh sb="5" eb="7">
      <t>クブン</t>
    </rPh>
    <phoneticPr fontId="16"/>
  </si>
  <si>
    <t>会計コード</t>
    <rPh sb="0" eb="2">
      <t>カイケイ</t>
    </rPh>
    <phoneticPr fontId="16"/>
  </si>
  <si>
    <t>10</t>
  </si>
  <si>
    <t>高山土木事務所</t>
    <rPh sb="0" eb="2">
      <t>タカヤマ</t>
    </rPh>
    <rPh sb="2" eb="4">
      <t>ドボク</t>
    </rPh>
    <rPh sb="4" eb="6">
      <t>ジム</t>
    </rPh>
    <rPh sb="6" eb="7">
      <t>ショ</t>
    </rPh>
    <phoneticPr fontId="10"/>
  </si>
  <si>
    <t>可茂土木事務所</t>
    <rPh sb="0" eb="1">
      <t>カ</t>
    </rPh>
    <rPh sb="1" eb="2">
      <t>モ</t>
    </rPh>
    <rPh sb="2" eb="4">
      <t>ドボク</t>
    </rPh>
    <rPh sb="4" eb="6">
      <t>ジム</t>
    </rPh>
    <rPh sb="6" eb="7">
      <t>ショ</t>
    </rPh>
    <phoneticPr fontId="10"/>
  </si>
  <si>
    <t>岐阜土木事務所</t>
    <rPh sb="0" eb="2">
      <t>ギフ</t>
    </rPh>
    <rPh sb="2" eb="4">
      <t>ドボク</t>
    </rPh>
    <rPh sb="4" eb="6">
      <t>ジム</t>
    </rPh>
    <rPh sb="6" eb="7">
      <t>ショ</t>
    </rPh>
    <phoneticPr fontId="10"/>
  </si>
  <si>
    <t>公共建築課</t>
    <rPh sb="0" eb="2">
      <t>コウキョウ</t>
    </rPh>
    <rPh sb="2" eb="4">
      <t>ケンチク</t>
    </rPh>
    <rPh sb="4" eb="5">
      <t>カ</t>
    </rPh>
    <phoneticPr fontId="10"/>
  </si>
  <si>
    <t>管財課</t>
    <rPh sb="0" eb="3">
      <t>カンザイカ</t>
    </rPh>
    <phoneticPr fontId="10"/>
  </si>
  <si>
    <t>税務課</t>
    <rPh sb="0" eb="2">
      <t>ゼイム</t>
    </rPh>
    <rPh sb="2" eb="3">
      <t>カ</t>
    </rPh>
    <phoneticPr fontId="10"/>
  </si>
  <si>
    <t>畜産課</t>
    <rPh sb="0" eb="3">
      <t>チクサンカ</t>
    </rPh>
    <phoneticPr fontId="10"/>
  </si>
  <si>
    <t>教育研修課</t>
    <rPh sb="0" eb="2">
      <t>キョウイク</t>
    </rPh>
    <rPh sb="2" eb="4">
      <t>ケンシュウ</t>
    </rPh>
    <rPh sb="4" eb="5">
      <t>カ</t>
    </rPh>
    <phoneticPr fontId="10"/>
  </si>
  <si>
    <t>案件名称</t>
    <rPh sb="0" eb="2">
      <t>アンケン</t>
    </rPh>
    <rPh sb="2" eb="4">
      <t>メイショウ</t>
    </rPh>
    <phoneticPr fontId="17"/>
  </si>
  <si>
    <t>所管所属名称</t>
    <rPh sb="0" eb="2">
      <t>ショカン</t>
    </rPh>
    <rPh sb="2" eb="4">
      <t>ショゾク</t>
    </rPh>
    <rPh sb="4" eb="6">
      <t>メイショウ</t>
    </rPh>
    <phoneticPr fontId="16"/>
  </si>
  <si>
    <t>完成後勘定科目</t>
    <rPh sb="0" eb="2">
      <t>カンセイ</t>
    </rPh>
    <rPh sb="2" eb="3">
      <t>ゴ</t>
    </rPh>
    <rPh sb="3" eb="5">
      <t>カンジョウ</t>
    </rPh>
    <rPh sb="5" eb="7">
      <t>カモク</t>
    </rPh>
    <phoneticPr fontId="17"/>
  </si>
  <si>
    <t>揖斐総合庁舎本館耐震補強工事</t>
    <rPh sb="0" eb="2">
      <t>イビ</t>
    </rPh>
    <rPh sb="2" eb="4">
      <t>ソウゴウ</t>
    </rPh>
    <rPh sb="4" eb="6">
      <t>チョウシャ</t>
    </rPh>
    <rPh sb="6" eb="8">
      <t>ホンカン</t>
    </rPh>
    <rPh sb="8" eb="10">
      <t>タイシン</t>
    </rPh>
    <rPh sb="10" eb="12">
      <t>ホキョウ</t>
    </rPh>
    <rPh sb="12" eb="14">
      <t>コウジ</t>
    </rPh>
    <phoneticPr fontId="10"/>
  </si>
  <si>
    <t>13 事業用資産-建物</t>
  </si>
  <si>
    <t>耐震補強計画（調査設計）等策定業務　管委第27-143号</t>
    <rPh sb="0" eb="2">
      <t>タイシン</t>
    </rPh>
    <rPh sb="2" eb="4">
      <t>ホキョウ</t>
    </rPh>
    <rPh sb="4" eb="6">
      <t>ケイカク</t>
    </rPh>
    <rPh sb="7" eb="9">
      <t>チョウサ</t>
    </rPh>
    <rPh sb="9" eb="11">
      <t>セッケイ</t>
    </rPh>
    <rPh sb="12" eb="13">
      <t>ナド</t>
    </rPh>
    <rPh sb="13" eb="15">
      <t>サクテイ</t>
    </rPh>
    <rPh sb="15" eb="17">
      <t>ギョウム</t>
    </rPh>
    <rPh sb="18" eb="19">
      <t>カン</t>
    </rPh>
    <rPh sb="19" eb="20">
      <t>イ</t>
    </rPh>
    <rPh sb="20" eb="21">
      <t>ダイ</t>
    </rPh>
    <rPh sb="27" eb="28">
      <t>ゴウ</t>
    </rPh>
    <phoneticPr fontId="10"/>
  </si>
  <si>
    <t>郡上総合庁舎試験機械棟耐震補強工事</t>
    <rPh sb="0" eb="2">
      <t>グジョウ</t>
    </rPh>
    <rPh sb="2" eb="4">
      <t>ソウゴウ</t>
    </rPh>
    <rPh sb="4" eb="6">
      <t>チョウシャ</t>
    </rPh>
    <rPh sb="6" eb="8">
      <t>シケン</t>
    </rPh>
    <rPh sb="8" eb="10">
      <t>キカイ</t>
    </rPh>
    <rPh sb="10" eb="11">
      <t>ムネ</t>
    </rPh>
    <rPh sb="11" eb="13">
      <t>タイシン</t>
    </rPh>
    <rPh sb="13" eb="15">
      <t>ホキョウ</t>
    </rPh>
    <rPh sb="15" eb="17">
      <t>コウジ</t>
    </rPh>
    <phoneticPr fontId="10"/>
  </si>
  <si>
    <t>実施設計委託　管委第26-118号　　※耐震補強工事　２８年度に繰越　H28.9頃完成予定</t>
    <rPh sb="0" eb="2">
      <t>ジッシ</t>
    </rPh>
    <rPh sb="2" eb="4">
      <t>セッケイ</t>
    </rPh>
    <rPh sb="4" eb="6">
      <t>イタク</t>
    </rPh>
    <rPh sb="7" eb="8">
      <t>カン</t>
    </rPh>
    <rPh sb="8" eb="9">
      <t>イ</t>
    </rPh>
    <rPh sb="9" eb="10">
      <t>ダイ</t>
    </rPh>
    <rPh sb="16" eb="17">
      <t>ゴウ</t>
    </rPh>
    <rPh sb="20" eb="22">
      <t>タイシン</t>
    </rPh>
    <rPh sb="22" eb="24">
      <t>ホキョウ</t>
    </rPh>
    <rPh sb="24" eb="26">
      <t>コウジ</t>
    </rPh>
    <rPh sb="29" eb="31">
      <t>ネンド</t>
    </rPh>
    <rPh sb="31" eb="33">
      <t>ヘイネンド</t>
    </rPh>
    <rPh sb="32" eb="34">
      <t>クリコシ</t>
    </rPh>
    <rPh sb="40" eb="41">
      <t>コロ</t>
    </rPh>
    <rPh sb="41" eb="43">
      <t>カンセイ</t>
    </rPh>
    <rPh sb="43" eb="45">
      <t>ヨテイ</t>
    </rPh>
    <phoneticPr fontId="10"/>
  </si>
  <si>
    <t>岐阜南警察署庁舎新築工事</t>
    <rPh sb="0" eb="2">
      <t>ギフ</t>
    </rPh>
    <rPh sb="2" eb="3">
      <t>ミナミ</t>
    </rPh>
    <rPh sb="3" eb="6">
      <t>ケイサツショ</t>
    </rPh>
    <rPh sb="6" eb="8">
      <t>チョウシャ</t>
    </rPh>
    <rPh sb="8" eb="10">
      <t>シンチク</t>
    </rPh>
    <rPh sb="10" eb="12">
      <t>コウジ</t>
    </rPh>
    <phoneticPr fontId="10"/>
  </si>
  <si>
    <t>装備施設課</t>
    <rPh sb="0" eb="2">
      <t>ソウビ</t>
    </rPh>
    <rPh sb="2" eb="4">
      <t>シセツ</t>
    </rPh>
    <rPh sb="4" eb="5">
      <t>カ</t>
    </rPh>
    <phoneticPr fontId="10"/>
  </si>
  <si>
    <t>工事監理委託料</t>
    <rPh sb="0" eb="2">
      <t>コウジ</t>
    </rPh>
    <rPh sb="2" eb="4">
      <t>カンリ</t>
    </rPh>
    <rPh sb="4" eb="7">
      <t>イタクリョウ</t>
    </rPh>
    <phoneticPr fontId="10"/>
  </si>
  <si>
    <t>建築工事（前払金）</t>
    <rPh sb="0" eb="2">
      <t>ケンチク</t>
    </rPh>
    <rPh sb="2" eb="4">
      <t>コウジ</t>
    </rPh>
    <rPh sb="5" eb="8">
      <t>マエバライキン</t>
    </rPh>
    <phoneticPr fontId="10"/>
  </si>
  <si>
    <t>建築工事（中間前払金）</t>
    <rPh sb="0" eb="2">
      <t>ケンチク</t>
    </rPh>
    <rPh sb="2" eb="4">
      <t>コウジ</t>
    </rPh>
    <rPh sb="5" eb="7">
      <t>チュウカン</t>
    </rPh>
    <rPh sb="7" eb="9">
      <t>マエバライ</t>
    </rPh>
    <rPh sb="8" eb="9">
      <t>ハラ</t>
    </rPh>
    <rPh sb="9" eb="10">
      <t>キン</t>
    </rPh>
    <phoneticPr fontId="10"/>
  </si>
  <si>
    <t>建築工事</t>
    <rPh sb="0" eb="2">
      <t>ケンチク</t>
    </rPh>
    <rPh sb="2" eb="4">
      <t>コウジ</t>
    </rPh>
    <phoneticPr fontId="10"/>
  </si>
  <si>
    <t>電気設備工事（前払金）</t>
    <rPh sb="0" eb="2">
      <t>デンキ</t>
    </rPh>
    <rPh sb="2" eb="4">
      <t>セツビ</t>
    </rPh>
    <rPh sb="4" eb="6">
      <t>コウジ</t>
    </rPh>
    <rPh sb="7" eb="8">
      <t>マエ</t>
    </rPh>
    <rPh sb="8" eb="9">
      <t>ハラ</t>
    </rPh>
    <rPh sb="9" eb="10">
      <t>キン</t>
    </rPh>
    <phoneticPr fontId="10"/>
  </si>
  <si>
    <t>電気設備工事</t>
    <rPh sb="0" eb="2">
      <t>デンキ</t>
    </rPh>
    <rPh sb="2" eb="4">
      <t>セツビ</t>
    </rPh>
    <rPh sb="4" eb="6">
      <t>コウジ</t>
    </rPh>
    <phoneticPr fontId="10"/>
  </si>
  <si>
    <t>機械設備工事（前払金）</t>
    <rPh sb="0" eb="2">
      <t>キカイ</t>
    </rPh>
    <rPh sb="2" eb="4">
      <t>セツビ</t>
    </rPh>
    <rPh sb="4" eb="6">
      <t>コウジ</t>
    </rPh>
    <rPh sb="7" eb="8">
      <t>マエ</t>
    </rPh>
    <rPh sb="8" eb="9">
      <t>ハラ</t>
    </rPh>
    <rPh sb="9" eb="10">
      <t>キン</t>
    </rPh>
    <phoneticPr fontId="10"/>
  </si>
  <si>
    <t>機械設備工事</t>
    <rPh sb="0" eb="2">
      <t>キカイ</t>
    </rPh>
    <rPh sb="2" eb="4">
      <t>セツビ</t>
    </rPh>
    <rPh sb="4" eb="6">
      <t>コウジ</t>
    </rPh>
    <phoneticPr fontId="10"/>
  </si>
  <si>
    <t>新福祉友愛プール(仮称)建築工事</t>
    <rPh sb="0" eb="1">
      <t>シン</t>
    </rPh>
    <rPh sb="1" eb="3">
      <t>フクシ</t>
    </rPh>
    <rPh sb="3" eb="5">
      <t>ユウアイ</t>
    </rPh>
    <rPh sb="9" eb="11">
      <t>カショウ</t>
    </rPh>
    <rPh sb="12" eb="14">
      <t>ケンチク</t>
    </rPh>
    <rPh sb="14" eb="16">
      <t>コウジ</t>
    </rPh>
    <phoneticPr fontId="10"/>
  </si>
  <si>
    <t>障害福祉課</t>
    <rPh sb="0" eb="2">
      <t>ショウガイ</t>
    </rPh>
    <rPh sb="2" eb="5">
      <t>フクシカ</t>
    </rPh>
    <phoneticPr fontId="10"/>
  </si>
  <si>
    <t>新福祉友愛プール敷地測量業務</t>
    <rPh sb="0" eb="3">
      <t>シンフクシ</t>
    </rPh>
    <rPh sb="3" eb="5">
      <t>ユウアイ</t>
    </rPh>
    <rPh sb="8" eb="10">
      <t>シキチ</t>
    </rPh>
    <rPh sb="10" eb="12">
      <t>ソクリョウ</t>
    </rPh>
    <rPh sb="12" eb="14">
      <t>ギョウム</t>
    </rPh>
    <phoneticPr fontId="10"/>
  </si>
  <si>
    <t>新福祉友愛プール(仮称）新築工事の設計委託</t>
    <rPh sb="0" eb="3">
      <t>シンフクシ</t>
    </rPh>
    <rPh sb="3" eb="5">
      <t>ユウアイ</t>
    </rPh>
    <rPh sb="9" eb="11">
      <t>カショウ</t>
    </rPh>
    <rPh sb="12" eb="14">
      <t>シンチク</t>
    </rPh>
    <rPh sb="14" eb="16">
      <t>コウジ</t>
    </rPh>
    <rPh sb="17" eb="19">
      <t>セッケイ</t>
    </rPh>
    <rPh sb="19" eb="21">
      <t>イタク</t>
    </rPh>
    <phoneticPr fontId="10"/>
  </si>
  <si>
    <t>新福祉友愛プール(仮称）建築工事(部分払い）</t>
    <rPh sb="0" eb="3">
      <t>シンフクシ</t>
    </rPh>
    <rPh sb="3" eb="5">
      <t>ユウアイ</t>
    </rPh>
    <rPh sb="9" eb="11">
      <t>カショウ</t>
    </rPh>
    <rPh sb="12" eb="14">
      <t>ケンチク</t>
    </rPh>
    <rPh sb="14" eb="16">
      <t>コウジ</t>
    </rPh>
    <rPh sb="17" eb="19">
      <t>ブブン</t>
    </rPh>
    <rPh sb="19" eb="20">
      <t>バラ</t>
    </rPh>
    <phoneticPr fontId="10"/>
  </si>
  <si>
    <t>新福祉友愛プール(仮称）整備事業建設工事の設計意図伝達業務委託(部分払い）</t>
    <rPh sb="0" eb="3">
      <t>シンフクシ</t>
    </rPh>
    <rPh sb="3" eb="5">
      <t>ユウアイ</t>
    </rPh>
    <rPh sb="9" eb="11">
      <t>カショウ</t>
    </rPh>
    <rPh sb="12" eb="14">
      <t>セイビ</t>
    </rPh>
    <rPh sb="14" eb="16">
      <t>ジギョウ</t>
    </rPh>
    <rPh sb="16" eb="18">
      <t>ケンセツ</t>
    </rPh>
    <rPh sb="18" eb="20">
      <t>コウジ</t>
    </rPh>
    <rPh sb="21" eb="23">
      <t>セッケイ</t>
    </rPh>
    <rPh sb="23" eb="25">
      <t>イト</t>
    </rPh>
    <rPh sb="25" eb="27">
      <t>デンタツ</t>
    </rPh>
    <rPh sb="27" eb="29">
      <t>ギョウム</t>
    </rPh>
    <rPh sb="29" eb="31">
      <t>イタク</t>
    </rPh>
    <rPh sb="32" eb="34">
      <t>ブブン</t>
    </rPh>
    <rPh sb="34" eb="35">
      <t>バラ</t>
    </rPh>
    <phoneticPr fontId="10"/>
  </si>
  <si>
    <t>新福祉友愛プール(仮称）機械設備工事(前払金）</t>
    <rPh sb="0" eb="3">
      <t>シンフクシ</t>
    </rPh>
    <rPh sb="3" eb="5">
      <t>ユウアイ</t>
    </rPh>
    <rPh sb="9" eb="11">
      <t>カショウ</t>
    </rPh>
    <rPh sb="12" eb="14">
      <t>キカイ</t>
    </rPh>
    <rPh sb="14" eb="16">
      <t>セツビ</t>
    </rPh>
    <rPh sb="16" eb="18">
      <t>コウジ</t>
    </rPh>
    <rPh sb="19" eb="22">
      <t>マエバライキン</t>
    </rPh>
    <phoneticPr fontId="10"/>
  </si>
  <si>
    <t>新福祉友愛プール(仮称）機械設備工事(部分払）</t>
    <rPh sb="0" eb="3">
      <t>シンフクシ</t>
    </rPh>
    <rPh sb="3" eb="5">
      <t>ユウアイ</t>
    </rPh>
    <rPh sb="9" eb="11">
      <t>カショウ</t>
    </rPh>
    <rPh sb="12" eb="14">
      <t>キカイ</t>
    </rPh>
    <rPh sb="14" eb="16">
      <t>セツビ</t>
    </rPh>
    <rPh sb="16" eb="18">
      <t>コウジ</t>
    </rPh>
    <rPh sb="19" eb="21">
      <t>ブブン</t>
    </rPh>
    <rPh sb="21" eb="22">
      <t>バライ</t>
    </rPh>
    <phoneticPr fontId="10"/>
  </si>
  <si>
    <t>新福祉友愛プール(仮称）整備事業建設工事の工事監理委託(部分払い）</t>
    <rPh sb="0" eb="3">
      <t>シンフクシ</t>
    </rPh>
    <rPh sb="3" eb="5">
      <t>ユウアイ</t>
    </rPh>
    <rPh sb="9" eb="11">
      <t>カショウ</t>
    </rPh>
    <rPh sb="12" eb="14">
      <t>セイビ</t>
    </rPh>
    <rPh sb="14" eb="16">
      <t>ジギョウ</t>
    </rPh>
    <rPh sb="16" eb="18">
      <t>ケンセツ</t>
    </rPh>
    <rPh sb="18" eb="20">
      <t>コウジ</t>
    </rPh>
    <rPh sb="21" eb="23">
      <t>コウジ</t>
    </rPh>
    <rPh sb="23" eb="25">
      <t>カンリ</t>
    </rPh>
    <rPh sb="25" eb="27">
      <t>イタク</t>
    </rPh>
    <rPh sb="28" eb="30">
      <t>ブブン</t>
    </rPh>
    <rPh sb="30" eb="31">
      <t>バラ</t>
    </rPh>
    <phoneticPr fontId="10"/>
  </si>
  <si>
    <t>障がい者体育館建築工事</t>
    <rPh sb="0" eb="1">
      <t>ショウ</t>
    </rPh>
    <rPh sb="3" eb="4">
      <t>シャ</t>
    </rPh>
    <rPh sb="4" eb="7">
      <t>タイイクカン</t>
    </rPh>
    <rPh sb="7" eb="9">
      <t>ケンチク</t>
    </rPh>
    <rPh sb="9" eb="11">
      <t>コウジ</t>
    </rPh>
    <phoneticPr fontId="10"/>
  </si>
  <si>
    <t>岐阜県立希望が丘学園及び岐阜希望が丘特別支援学校施再整備事業(2期工事）の変更設計委託</t>
    <rPh sb="0" eb="4">
      <t>ギフケンリツ</t>
    </rPh>
    <rPh sb="4" eb="6">
      <t>キボウ</t>
    </rPh>
    <rPh sb="7" eb="8">
      <t>オカ</t>
    </rPh>
    <rPh sb="8" eb="10">
      <t>ガクエン</t>
    </rPh>
    <rPh sb="10" eb="11">
      <t>オヨ</t>
    </rPh>
    <rPh sb="12" eb="14">
      <t>ギフ</t>
    </rPh>
    <rPh sb="14" eb="16">
      <t>キボウ</t>
    </rPh>
    <rPh sb="17" eb="18">
      <t>オカ</t>
    </rPh>
    <rPh sb="18" eb="20">
      <t>トクベツ</t>
    </rPh>
    <rPh sb="20" eb="22">
      <t>シエン</t>
    </rPh>
    <rPh sb="22" eb="24">
      <t>ガッコウ</t>
    </rPh>
    <rPh sb="24" eb="25">
      <t>セ</t>
    </rPh>
    <rPh sb="25" eb="28">
      <t>サイセイビ</t>
    </rPh>
    <rPh sb="28" eb="30">
      <t>ジギョウ</t>
    </rPh>
    <rPh sb="32" eb="33">
      <t>キ</t>
    </rPh>
    <rPh sb="33" eb="35">
      <t>コウジ</t>
    </rPh>
    <rPh sb="37" eb="39">
      <t>ヘンコウ</t>
    </rPh>
    <rPh sb="39" eb="41">
      <t>セッケイ</t>
    </rPh>
    <rPh sb="41" eb="43">
      <t>イタク</t>
    </rPh>
    <phoneticPr fontId="10"/>
  </si>
  <si>
    <t>造成工事設計委託</t>
    <rPh sb="0" eb="2">
      <t>ゾウセイ</t>
    </rPh>
    <rPh sb="2" eb="4">
      <t>コウジ</t>
    </rPh>
    <rPh sb="4" eb="6">
      <t>セッケイ</t>
    </rPh>
    <rPh sb="6" eb="8">
      <t>イタク</t>
    </rPh>
    <phoneticPr fontId="10"/>
  </si>
  <si>
    <t>大型乗り入れ設計業務</t>
    <rPh sb="0" eb="2">
      <t>オオガタ</t>
    </rPh>
    <rPh sb="2" eb="3">
      <t>ノ</t>
    </rPh>
    <rPh sb="4" eb="5">
      <t>イ</t>
    </rPh>
    <rPh sb="6" eb="8">
      <t>セッケイ</t>
    </rPh>
    <rPh sb="8" eb="10">
      <t>ギョウム</t>
    </rPh>
    <phoneticPr fontId="10"/>
  </si>
  <si>
    <t>第3期造成工事(部分払）</t>
    <rPh sb="0" eb="1">
      <t>ダイ</t>
    </rPh>
    <rPh sb="2" eb="3">
      <t>キ</t>
    </rPh>
    <rPh sb="3" eb="5">
      <t>ゾウセイ</t>
    </rPh>
    <rPh sb="5" eb="7">
      <t>コウジ</t>
    </rPh>
    <rPh sb="8" eb="10">
      <t>ブブン</t>
    </rPh>
    <rPh sb="10" eb="11">
      <t>バラ</t>
    </rPh>
    <phoneticPr fontId="10"/>
  </si>
  <si>
    <t>第3期造成工事(前金払）</t>
    <rPh sb="0" eb="1">
      <t>ダイ</t>
    </rPh>
    <rPh sb="2" eb="3">
      <t>キ</t>
    </rPh>
    <rPh sb="3" eb="5">
      <t>ゾウセイ</t>
    </rPh>
    <rPh sb="5" eb="7">
      <t>コウジ</t>
    </rPh>
    <rPh sb="8" eb="10">
      <t>マエキン</t>
    </rPh>
    <rPh sb="10" eb="11">
      <t>バラ</t>
    </rPh>
    <phoneticPr fontId="10"/>
  </si>
  <si>
    <t>造成工事監理業務委託</t>
    <rPh sb="0" eb="2">
      <t>ゾウセイ</t>
    </rPh>
    <rPh sb="2" eb="4">
      <t>コウジ</t>
    </rPh>
    <rPh sb="4" eb="6">
      <t>カンリ</t>
    </rPh>
    <rPh sb="6" eb="8">
      <t>ギョウム</t>
    </rPh>
    <rPh sb="8" eb="10">
      <t>イタク</t>
    </rPh>
    <phoneticPr fontId="10"/>
  </si>
  <si>
    <t>ひまわりの丘耐震補強工事</t>
    <rPh sb="5" eb="6">
      <t>オカ</t>
    </rPh>
    <rPh sb="6" eb="8">
      <t>タイシン</t>
    </rPh>
    <rPh sb="8" eb="10">
      <t>ホキョウ</t>
    </rPh>
    <rPh sb="10" eb="12">
      <t>コウジ</t>
    </rPh>
    <phoneticPr fontId="10"/>
  </si>
  <si>
    <t>ひまわりの丘耐震補強計画（調査設計）策定業務</t>
    <rPh sb="5" eb="6">
      <t>オカ</t>
    </rPh>
    <rPh sb="6" eb="8">
      <t>タイシン</t>
    </rPh>
    <rPh sb="8" eb="10">
      <t>ホキョウ</t>
    </rPh>
    <rPh sb="10" eb="12">
      <t>ケイカク</t>
    </rPh>
    <rPh sb="13" eb="15">
      <t>チョウサ</t>
    </rPh>
    <rPh sb="15" eb="17">
      <t>セッケイ</t>
    </rPh>
    <rPh sb="18" eb="20">
      <t>サクテイ</t>
    </rPh>
    <rPh sb="20" eb="22">
      <t>ギョウム</t>
    </rPh>
    <phoneticPr fontId="10"/>
  </si>
  <si>
    <t>ひまわりの丘第三作業棟耐震補強工事の実施設計委託</t>
    <rPh sb="5" eb="6">
      <t>オカ</t>
    </rPh>
    <rPh sb="6" eb="7">
      <t>ダイ</t>
    </rPh>
    <rPh sb="7" eb="8">
      <t>サン</t>
    </rPh>
    <rPh sb="8" eb="10">
      <t>サギョウ</t>
    </rPh>
    <rPh sb="10" eb="11">
      <t>トウ</t>
    </rPh>
    <rPh sb="11" eb="13">
      <t>タイシン</t>
    </rPh>
    <rPh sb="13" eb="15">
      <t>ホキョウ</t>
    </rPh>
    <rPh sb="15" eb="17">
      <t>コウジ</t>
    </rPh>
    <rPh sb="18" eb="20">
      <t>ジッシ</t>
    </rPh>
    <rPh sb="20" eb="22">
      <t>セッケイ</t>
    </rPh>
    <rPh sb="22" eb="24">
      <t>イタク</t>
    </rPh>
    <phoneticPr fontId="10"/>
  </si>
  <si>
    <t>71 物品</t>
  </si>
  <si>
    <t>雨量計・水位計設置工事（H27.12.25～H28.12.28）にかかる前払い金</t>
    <rPh sb="0" eb="2">
      <t>ウリョウ</t>
    </rPh>
    <rPh sb="2" eb="3">
      <t>ケイ</t>
    </rPh>
    <rPh sb="4" eb="6">
      <t>スイイ</t>
    </rPh>
    <rPh sb="6" eb="7">
      <t>ケイ</t>
    </rPh>
    <rPh sb="7" eb="9">
      <t>セッチ</t>
    </rPh>
    <rPh sb="9" eb="11">
      <t>コウジ</t>
    </rPh>
    <rPh sb="36" eb="38">
      <t>マエバラ</t>
    </rPh>
    <rPh sb="39" eb="40">
      <t>キン</t>
    </rPh>
    <phoneticPr fontId="10"/>
  </si>
  <si>
    <t>古川土木事務所空調設備改修工事</t>
    <rPh sb="0" eb="2">
      <t>フルカワ</t>
    </rPh>
    <rPh sb="2" eb="4">
      <t>ドボク</t>
    </rPh>
    <rPh sb="4" eb="6">
      <t>ジム</t>
    </rPh>
    <rPh sb="6" eb="7">
      <t>ショ</t>
    </rPh>
    <rPh sb="7" eb="9">
      <t>クウチョウ</t>
    </rPh>
    <rPh sb="9" eb="11">
      <t>セツビ</t>
    </rPh>
    <rPh sb="11" eb="13">
      <t>カイシュウ</t>
    </rPh>
    <rPh sb="13" eb="15">
      <t>コウジ</t>
    </rPh>
    <phoneticPr fontId="10"/>
  </si>
  <si>
    <t>農業技術センター本館等耐震補強工事</t>
    <rPh sb="0" eb="2">
      <t>ノウギョウ</t>
    </rPh>
    <rPh sb="2" eb="4">
      <t>ギジュツ</t>
    </rPh>
    <rPh sb="8" eb="10">
      <t>ホンカン</t>
    </rPh>
    <rPh sb="10" eb="11">
      <t>ナド</t>
    </rPh>
    <rPh sb="11" eb="13">
      <t>タイシン</t>
    </rPh>
    <rPh sb="13" eb="15">
      <t>ホキョウ</t>
    </rPh>
    <rPh sb="15" eb="17">
      <t>コウジ</t>
    </rPh>
    <phoneticPr fontId="10"/>
  </si>
  <si>
    <t>農政課</t>
    <rPh sb="0" eb="3">
      <t>ノウセイカ</t>
    </rPh>
    <phoneticPr fontId="10"/>
  </si>
  <si>
    <t>公共建築住宅課</t>
    <rPh sb="0" eb="2">
      <t>コウキョウ</t>
    </rPh>
    <rPh sb="2" eb="4">
      <t>ケンチク</t>
    </rPh>
    <rPh sb="4" eb="6">
      <t>ジュウタク</t>
    </rPh>
    <rPh sb="6" eb="7">
      <t>カ</t>
    </rPh>
    <phoneticPr fontId="10"/>
  </si>
  <si>
    <t>耐震補強工事実施設計委託費</t>
    <rPh sb="0" eb="2">
      <t>タイシン</t>
    </rPh>
    <rPh sb="2" eb="4">
      <t>ホキョウ</t>
    </rPh>
    <rPh sb="4" eb="6">
      <t>コウジ</t>
    </rPh>
    <rPh sb="6" eb="8">
      <t>ジッシ</t>
    </rPh>
    <rPh sb="8" eb="10">
      <t>セッケイ</t>
    </rPh>
    <rPh sb="10" eb="12">
      <t>イタク</t>
    </rPh>
    <rPh sb="12" eb="13">
      <t>ヒ</t>
    </rPh>
    <phoneticPr fontId="10"/>
  </si>
  <si>
    <t>耐震補強工事調査設計委託費</t>
    <rPh sb="0" eb="2">
      <t>タイシン</t>
    </rPh>
    <rPh sb="2" eb="4">
      <t>ホキョウ</t>
    </rPh>
    <rPh sb="4" eb="6">
      <t>コウジ</t>
    </rPh>
    <rPh sb="6" eb="8">
      <t>チョウサ</t>
    </rPh>
    <rPh sb="8" eb="10">
      <t>セッケイ</t>
    </rPh>
    <rPh sb="10" eb="12">
      <t>イタク</t>
    </rPh>
    <rPh sb="12" eb="13">
      <t>ヒ</t>
    </rPh>
    <phoneticPr fontId="10"/>
  </si>
  <si>
    <t>農業技術センター池田試験地耐震補強工事</t>
    <rPh sb="0" eb="2">
      <t>ノウギョウ</t>
    </rPh>
    <rPh sb="2" eb="4">
      <t>ギジュツ</t>
    </rPh>
    <rPh sb="8" eb="10">
      <t>イケダ</t>
    </rPh>
    <rPh sb="10" eb="12">
      <t>シケン</t>
    </rPh>
    <rPh sb="12" eb="13">
      <t>チ</t>
    </rPh>
    <rPh sb="13" eb="15">
      <t>タイシン</t>
    </rPh>
    <rPh sb="15" eb="17">
      <t>ホキョウ</t>
    </rPh>
    <rPh sb="17" eb="19">
      <t>コウジ</t>
    </rPh>
    <phoneticPr fontId="10"/>
  </si>
  <si>
    <t>農政課</t>
    <rPh sb="0" eb="2">
      <t>ノウセイ</t>
    </rPh>
    <rPh sb="2" eb="3">
      <t>カ</t>
    </rPh>
    <phoneticPr fontId="10"/>
  </si>
  <si>
    <t>耐震補強工事実施設計委託費（その２）</t>
    <rPh sb="0" eb="2">
      <t>タイシン</t>
    </rPh>
    <rPh sb="2" eb="4">
      <t>ホキョウ</t>
    </rPh>
    <rPh sb="4" eb="6">
      <t>コウジ</t>
    </rPh>
    <rPh sb="6" eb="8">
      <t>ジッシ</t>
    </rPh>
    <rPh sb="8" eb="10">
      <t>セッケイ</t>
    </rPh>
    <rPh sb="10" eb="12">
      <t>イタク</t>
    </rPh>
    <rPh sb="12" eb="13">
      <t>ヒ</t>
    </rPh>
    <phoneticPr fontId="10"/>
  </si>
  <si>
    <t>畜産研究所養豚養鶏研究部耐震補強工事</t>
    <rPh sb="0" eb="2">
      <t>チクサン</t>
    </rPh>
    <rPh sb="2" eb="5">
      <t>ケンキュウショ</t>
    </rPh>
    <rPh sb="5" eb="7">
      <t>ヨウトン</t>
    </rPh>
    <rPh sb="7" eb="9">
      <t>ヨウケイ</t>
    </rPh>
    <rPh sb="9" eb="12">
      <t>ケンキュウブ</t>
    </rPh>
    <rPh sb="12" eb="14">
      <t>タイシン</t>
    </rPh>
    <rPh sb="14" eb="16">
      <t>ホキョウ</t>
    </rPh>
    <rPh sb="16" eb="18">
      <t>コウジ</t>
    </rPh>
    <phoneticPr fontId="10"/>
  </si>
  <si>
    <t>農業大学校・畜産研究所耐震補強工事</t>
    <rPh sb="0" eb="2">
      <t>ノウギョウ</t>
    </rPh>
    <rPh sb="2" eb="5">
      <t>ダイガッコウ</t>
    </rPh>
    <rPh sb="6" eb="8">
      <t>チクサン</t>
    </rPh>
    <rPh sb="8" eb="11">
      <t>ケンキュウショ</t>
    </rPh>
    <rPh sb="11" eb="13">
      <t>タイシン</t>
    </rPh>
    <rPh sb="13" eb="15">
      <t>ホキョウ</t>
    </rPh>
    <rPh sb="15" eb="17">
      <t>コウジ</t>
    </rPh>
    <phoneticPr fontId="10"/>
  </si>
  <si>
    <t>中山間農業研究所本館空調改修工事</t>
    <rPh sb="0" eb="3">
      <t>チュウサンカン</t>
    </rPh>
    <rPh sb="3" eb="5">
      <t>ノウギョウ</t>
    </rPh>
    <rPh sb="5" eb="8">
      <t>ケンキュウショ</t>
    </rPh>
    <rPh sb="8" eb="10">
      <t>ホンカン</t>
    </rPh>
    <rPh sb="10" eb="12">
      <t>クウチョウ</t>
    </rPh>
    <rPh sb="12" eb="14">
      <t>カイシュウ</t>
    </rPh>
    <rPh sb="14" eb="16">
      <t>コウジ</t>
    </rPh>
    <phoneticPr fontId="10"/>
  </si>
  <si>
    <t>空調改修工事実施設計委託費</t>
    <rPh sb="0" eb="2">
      <t>クウチョウ</t>
    </rPh>
    <rPh sb="2" eb="4">
      <t>カイシュウ</t>
    </rPh>
    <rPh sb="4" eb="6">
      <t>コウジ</t>
    </rPh>
    <rPh sb="6" eb="8">
      <t>ジッシ</t>
    </rPh>
    <rPh sb="8" eb="10">
      <t>セッケイ</t>
    </rPh>
    <rPh sb="10" eb="12">
      <t>イタク</t>
    </rPh>
    <rPh sb="12" eb="13">
      <t>ヒ</t>
    </rPh>
    <phoneticPr fontId="10"/>
  </si>
  <si>
    <t>長良川あゆパーク（仮称）整備事業</t>
    <rPh sb="0" eb="3">
      <t>ナガラガワ</t>
    </rPh>
    <rPh sb="9" eb="11">
      <t>カショウ</t>
    </rPh>
    <rPh sb="12" eb="14">
      <t>セイビ</t>
    </rPh>
    <rPh sb="14" eb="16">
      <t>ジギョウ</t>
    </rPh>
    <phoneticPr fontId="10"/>
  </si>
  <si>
    <t>基盤整備実施設計業務委託費</t>
    <rPh sb="0" eb="2">
      <t>キバン</t>
    </rPh>
    <rPh sb="2" eb="4">
      <t>セイビ</t>
    </rPh>
    <rPh sb="4" eb="6">
      <t>ジッシ</t>
    </rPh>
    <rPh sb="6" eb="8">
      <t>セッケイ</t>
    </rPh>
    <rPh sb="8" eb="10">
      <t>ギョウム</t>
    </rPh>
    <rPh sb="10" eb="12">
      <t>イタク</t>
    </rPh>
    <rPh sb="12" eb="13">
      <t>ヒ</t>
    </rPh>
    <phoneticPr fontId="10"/>
  </si>
  <si>
    <t>中山間農業研究所中津川支所移転事業</t>
    <rPh sb="0" eb="1">
      <t>チュウ</t>
    </rPh>
    <rPh sb="1" eb="3">
      <t>サンカン</t>
    </rPh>
    <rPh sb="3" eb="5">
      <t>ノウギョウ</t>
    </rPh>
    <rPh sb="5" eb="8">
      <t>ケンキュウショ</t>
    </rPh>
    <rPh sb="8" eb="11">
      <t>ナカツガワ</t>
    </rPh>
    <rPh sb="11" eb="12">
      <t>シ</t>
    </rPh>
    <rPh sb="12" eb="13">
      <t>ショ</t>
    </rPh>
    <rPh sb="13" eb="15">
      <t>イテン</t>
    </rPh>
    <rPh sb="15" eb="17">
      <t>ジギョウ</t>
    </rPh>
    <phoneticPr fontId="10"/>
  </si>
  <si>
    <t>恵那農林事務所</t>
    <rPh sb="0" eb="2">
      <t>エナ</t>
    </rPh>
    <rPh sb="2" eb="4">
      <t>ノウリン</t>
    </rPh>
    <rPh sb="4" eb="6">
      <t>ジム</t>
    </rPh>
    <rPh sb="6" eb="7">
      <t>ショ</t>
    </rPh>
    <phoneticPr fontId="10"/>
  </si>
  <si>
    <t>土地造成工事第１期</t>
    <rPh sb="0" eb="2">
      <t>トチ</t>
    </rPh>
    <rPh sb="2" eb="4">
      <t>ゾウセイ</t>
    </rPh>
    <rPh sb="4" eb="6">
      <t>コウジ</t>
    </rPh>
    <rPh sb="6" eb="7">
      <t>ダイ</t>
    </rPh>
    <rPh sb="8" eb="9">
      <t>キ</t>
    </rPh>
    <phoneticPr fontId="10"/>
  </si>
  <si>
    <t>土地造成工事第２期</t>
    <rPh sb="0" eb="2">
      <t>トチ</t>
    </rPh>
    <rPh sb="2" eb="4">
      <t>ゾウセイ</t>
    </rPh>
    <rPh sb="4" eb="6">
      <t>コウジ</t>
    </rPh>
    <rPh sb="6" eb="7">
      <t>ダイ</t>
    </rPh>
    <rPh sb="8" eb="9">
      <t>キ</t>
    </rPh>
    <phoneticPr fontId="10"/>
  </si>
  <si>
    <t>中央家畜保健衛生所建設工事</t>
    <rPh sb="0" eb="2">
      <t>チュウオウ</t>
    </rPh>
    <rPh sb="2" eb="4">
      <t>カチク</t>
    </rPh>
    <rPh sb="4" eb="6">
      <t>ホケン</t>
    </rPh>
    <rPh sb="6" eb="8">
      <t>エイセイ</t>
    </rPh>
    <rPh sb="8" eb="9">
      <t>ジョ</t>
    </rPh>
    <rPh sb="9" eb="11">
      <t>ケンセツ</t>
    </rPh>
    <rPh sb="11" eb="13">
      <t>コウジ</t>
    </rPh>
    <phoneticPr fontId="10"/>
  </si>
  <si>
    <t>中央家畜保健衛生所建築工事の実施設計委託</t>
    <rPh sb="0" eb="2">
      <t>チュウオウ</t>
    </rPh>
    <rPh sb="2" eb="4">
      <t>カチク</t>
    </rPh>
    <rPh sb="4" eb="6">
      <t>ホケン</t>
    </rPh>
    <rPh sb="6" eb="8">
      <t>エイセイ</t>
    </rPh>
    <rPh sb="8" eb="9">
      <t>ジョ</t>
    </rPh>
    <rPh sb="9" eb="11">
      <t>ケンチク</t>
    </rPh>
    <rPh sb="11" eb="13">
      <t>コウジ</t>
    </rPh>
    <rPh sb="14" eb="16">
      <t>ジッシ</t>
    </rPh>
    <rPh sb="16" eb="18">
      <t>セッケイ</t>
    </rPh>
    <rPh sb="18" eb="20">
      <t>イタク</t>
    </rPh>
    <phoneticPr fontId="10"/>
  </si>
  <si>
    <t>中央家畜保健衛生所建築工事の設計意図伝達業務委託</t>
    <rPh sb="0" eb="2">
      <t>チュウオウ</t>
    </rPh>
    <rPh sb="2" eb="4">
      <t>カチク</t>
    </rPh>
    <rPh sb="4" eb="6">
      <t>ホケン</t>
    </rPh>
    <rPh sb="6" eb="8">
      <t>エイセイ</t>
    </rPh>
    <rPh sb="8" eb="9">
      <t>ジョ</t>
    </rPh>
    <rPh sb="9" eb="11">
      <t>ケンチク</t>
    </rPh>
    <rPh sb="11" eb="13">
      <t>コウジ</t>
    </rPh>
    <rPh sb="14" eb="16">
      <t>セッケイ</t>
    </rPh>
    <rPh sb="16" eb="18">
      <t>イト</t>
    </rPh>
    <rPh sb="18" eb="20">
      <t>デンタツ</t>
    </rPh>
    <rPh sb="20" eb="22">
      <t>ギョウム</t>
    </rPh>
    <rPh sb="22" eb="24">
      <t>イタク</t>
    </rPh>
    <phoneticPr fontId="10"/>
  </si>
  <si>
    <t>中央家畜保健衛生所建設工事の工事監理委託</t>
    <rPh sb="0" eb="2">
      <t>チュウオウ</t>
    </rPh>
    <rPh sb="2" eb="4">
      <t>カチク</t>
    </rPh>
    <rPh sb="4" eb="6">
      <t>ホケン</t>
    </rPh>
    <rPh sb="6" eb="8">
      <t>エイセイ</t>
    </rPh>
    <rPh sb="8" eb="9">
      <t>ジョ</t>
    </rPh>
    <rPh sb="9" eb="11">
      <t>ケンセツ</t>
    </rPh>
    <rPh sb="11" eb="13">
      <t>コウジ</t>
    </rPh>
    <rPh sb="14" eb="16">
      <t>コウジ</t>
    </rPh>
    <rPh sb="16" eb="18">
      <t>カンリ</t>
    </rPh>
    <rPh sb="18" eb="20">
      <t>イタク</t>
    </rPh>
    <phoneticPr fontId="10"/>
  </si>
  <si>
    <t>中央家畜保健衛生所設備工事</t>
    <rPh sb="0" eb="2">
      <t>チュウオウ</t>
    </rPh>
    <rPh sb="2" eb="4">
      <t>カチク</t>
    </rPh>
    <rPh sb="4" eb="6">
      <t>ホケン</t>
    </rPh>
    <rPh sb="6" eb="8">
      <t>エイセイ</t>
    </rPh>
    <rPh sb="8" eb="9">
      <t>ジョ</t>
    </rPh>
    <rPh sb="9" eb="11">
      <t>セツビ</t>
    </rPh>
    <rPh sb="11" eb="13">
      <t>コウジ</t>
    </rPh>
    <phoneticPr fontId="10"/>
  </si>
  <si>
    <t>中央家畜保健衛生所設備工事の実施設計委託</t>
    <rPh sb="0" eb="2">
      <t>チュウオウ</t>
    </rPh>
    <rPh sb="2" eb="4">
      <t>カチク</t>
    </rPh>
    <rPh sb="4" eb="6">
      <t>ホケン</t>
    </rPh>
    <rPh sb="6" eb="8">
      <t>エイセイ</t>
    </rPh>
    <rPh sb="8" eb="9">
      <t>ジョ</t>
    </rPh>
    <rPh sb="9" eb="11">
      <t>セツビ</t>
    </rPh>
    <rPh sb="11" eb="13">
      <t>コウジ</t>
    </rPh>
    <rPh sb="14" eb="16">
      <t>ジッシ</t>
    </rPh>
    <rPh sb="16" eb="18">
      <t>セッケイ</t>
    </rPh>
    <rPh sb="18" eb="20">
      <t>イタク</t>
    </rPh>
    <phoneticPr fontId="10"/>
  </si>
  <si>
    <t>中央家畜保健衛生所設備工事の設計意図伝達業務委託</t>
    <rPh sb="0" eb="2">
      <t>チュウオウ</t>
    </rPh>
    <rPh sb="2" eb="4">
      <t>カチク</t>
    </rPh>
    <rPh sb="4" eb="6">
      <t>ホケン</t>
    </rPh>
    <rPh sb="6" eb="8">
      <t>エイセイ</t>
    </rPh>
    <rPh sb="8" eb="9">
      <t>ジョ</t>
    </rPh>
    <rPh sb="9" eb="11">
      <t>セツビ</t>
    </rPh>
    <rPh sb="11" eb="13">
      <t>コウジ</t>
    </rPh>
    <rPh sb="14" eb="16">
      <t>セッケイ</t>
    </rPh>
    <rPh sb="16" eb="18">
      <t>イト</t>
    </rPh>
    <rPh sb="18" eb="20">
      <t>デンタツ</t>
    </rPh>
    <rPh sb="20" eb="22">
      <t>ギョウム</t>
    </rPh>
    <rPh sb="22" eb="24">
      <t>イタク</t>
    </rPh>
    <phoneticPr fontId="10"/>
  </si>
  <si>
    <t>森林文化アカデミー耐震補強工事</t>
    <rPh sb="0" eb="2">
      <t>シンリン</t>
    </rPh>
    <rPh sb="2" eb="4">
      <t>ブンカ</t>
    </rPh>
    <rPh sb="9" eb="11">
      <t>タイシン</t>
    </rPh>
    <rPh sb="11" eb="13">
      <t>ホキョウ</t>
    </rPh>
    <rPh sb="13" eb="15">
      <t>コウジ</t>
    </rPh>
    <phoneticPr fontId="10"/>
  </si>
  <si>
    <t>林政課</t>
    <rPh sb="0" eb="2">
      <t>リンセイ</t>
    </rPh>
    <rPh sb="2" eb="3">
      <t>カ</t>
    </rPh>
    <phoneticPr fontId="10"/>
  </si>
  <si>
    <t>アネックス・テクノ2内部改修建築工事</t>
    <rPh sb="10" eb="12">
      <t>ナイブ</t>
    </rPh>
    <rPh sb="12" eb="14">
      <t>カイシュウ</t>
    </rPh>
    <rPh sb="14" eb="16">
      <t>ケンチク</t>
    </rPh>
    <rPh sb="16" eb="18">
      <t>コウジ</t>
    </rPh>
    <phoneticPr fontId="10"/>
  </si>
  <si>
    <t>岐阜メモリアルセンター・ぎふ清流プラザ間　ペデストリアンデッキ整備</t>
    <rPh sb="0" eb="2">
      <t>ギフ</t>
    </rPh>
    <rPh sb="14" eb="16">
      <t>セイリュウ</t>
    </rPh>
    <rPh sb="19" eb="20">
      <t>カン</t>
    </rPh>
    <rPh sb="31" eb="33">
      <t>セイビ</t>
    </rPh>
    <phoneticPr fontId="10"/>
  </si>
  <si>
    <t>43 インフラ資産-工作物</t>
  </si>
  <si>
    <t>総合教育センター空調設備改修工事の実施設計委託</t>
    <rPh sb="0" eb="2">
      <t>ソウゴウ</t>
    </rPh>
    <rPh sb="2" eb="4">
      <t>キョウイク</t>
    </rPh>
    <rPh sb="8" eb="10">
      <t>クウチョウ</t>
    </rPh>
    <rPh sb="10" eb="12">
      <t>セツビ</t>
    </rPh>
    <rPh sb="12" eb="14">
      <t>カイシュウ</t>
    </rPh>
    <rPh sb="14" eb="16">
      <t>コウジ</t>
    </rPh>
    <rPh sb="17" eb="19">
      <t>ジッシ</t>
    </rPh>
    <rPh sb="19" eb="21">
      <t>セッケイ</t>
    </rPh>
    <rPh sb="21" eb="23">
      <t>イタク</t>
    </rPh>
    <phoneticPr fontId="10"/>
  </si>
  <si>
    <t>岐阜県総合教育センター空調工事設計委託</t>
    <rPh sb="0" eb="3">
      <t>ギフケン</t>
    </rPh>
    <rPh sb="3" eb="5">
      <t>ソウゴウ</t>
    </rPh>
    <rPh sb="5" eb="7">
      <t>キョウイク</t>
    </rPh>
    <rPh sb="11" eb="13">
      <t>クウチョウ</t>
    </rPh>
    <rPh sb="13" eb="15">
      <t>コウジ</t>
    </rPh>
    <rPh sb="15" eb="17">
      <t>セッケイ</t>
    </rPh>
    <rPh sb="17" eb="19">
      <t>イタク</t>
    </rPh>
    <phoneticPr fontId="10"/>
  </si>
  <si>
    <t>岐阜希望が丘特別支援学校第2期工事（校舎・体育館）</t>
    <rPh sb="0" eb="2">
      <t>ギフ</t>
    </rPh>
    <rPh sb="2" eb="4">
      <t>キボウ</t>
    </rPh>
    <rPh sb="5" eb="6">
      <t>オカ</t>
    </rPh>
    <rPh sb="6" eb="8">
      <t>トクベツ</t>
    </rPh>
    <rPh sb="8" eb="10">
      <t>シエン</t>
    </rPh>
    <rPh sb="10" eb="12">
      <t>ガッコウ</t>
    </rPh>
    <rPh sb="12" eb="13">
      <t>ダイ</t>
    </rPh>
    <rPh sb="14" eb="15">
      <t>キ</t>
    </rPh>
    <rPh sb="15" eb="17">
      <t>コウジ</t>
    </rPh>
    <rPh sb="18" eb="20">
      <t>コウシャ</t>
    </rPh>
    <rPh sb="21" eb="24">
      <t>タイイクカン</t>
    </rPh>
    <phoneticPr fontId="10"/>
  </si>
  <si>
    <t>特別支援教育課</t>
    <rPh sb="0" eb="2">
      <t>トクベツ</t>
    </rPh>
    <rPh sb="2" eb="4">
      <t>シエン</t>
    </rPh>
    <rPh sb="4" eb="6">
      <t>キョウイク</t>
    </rPh>
    <rPh sb="6" eb="7">
      <t>カ</t>
    </rPh>
    <phoneticPr fontId="10"/>
  </si>
  <si>
    <t>地盤調査委託（全体：1,371,600、障害福祉：878,114）</t>
    <rPh sb="0" eb="2">
      <t>ジバン</t>
    </rPh>
    <rPh sb="2" eb="4">
      <t>チョウサ</t>
    </rPh>
    <rPh sb="4" eb="6">
      <t>イタク</t>
    </rPh>
    <rPh sb="7" eb="9">
      <t>ゼンタイ</t>
    </rPh>
    <rPh sb="20" eb="22">
      <t>ショウガイ</t>
    </rPh>
    <rPh sb="22" eb="24">
      <t>フクシ</t>
    </rPh>
    <phoneticPr fontId="10"/>
  </si>
  <si>
    <t>第2期造成工事監理委託</t>
    <rPh sb="0" eb="1">
      <t>ダイ</t>
    </rPh>
    <rPh sb="2" eb="3">
      <t>キ</t>
    </rPh>
    <rPh sb="3" eb="5">
      <t>ゾウセイ</t>
    </rPh>
    <rPh sb="5" eb="7">
      <t>コウジ</t>
    </rPh>
    <rPh sb="7" eb="9">
      <t>カンリ</t>
    </rPh>
    <rPh sb="9" eb="11">
      <t>イタク</t>
    </rPh>
    <phoneticPr fontId="10"/>
  </si>
  <si>
    <t>第2期造成工事</t>
    <rPh sb="0" eb="1">
      <t>ダイ</t>
    </rPh>
    <rPh sb="2" eb="3">
      <t>キ</t>
    </rPh>
    <rPh sb="3" eb="5">
      <t>ゾウセイ</t>
    </rPh>
    <rPh sb="5" eb="7">
      <t>コウジ</t>
    </rPh>
    <phoneticPr fontId="10"/>
  </si>
  <si>
    <t>造成工事設計委託（全体：6,361,200、障害福祉：4,564,941）</t>
    <rPh sb="0" eb="2">
      <t>ゾウセイ</t>
    </rPh>
    <rPh sb="2" eb="4">
      <t>コウジ</t>
    </rPh>
    <rPh sb="4" eb="6">
      <t>セッケイ</t>
    </rPh>
    <rPh sb="6" eb="8">
      <t>イタク</t>
    </rPh>
    <phoneticPr fontId="10"/>
  </si>
  <si>
    <t>造成工事監理業務委託（全体：4,139,100、障害福祉：2,970,312）</t>
    <rPh sb="0" eb="2">
      <t>ゾウセイ</t>
    </rPh>
    <rPh sb="2" eb="4">
      <t>コウジ</t>
    </rPh>
    <rPh sb="4" eb="6">
      <t>カンリ</t>
    </rPh>
    <rPh sb="6" eb="8">
      <t>ギョウム</t>
    </rPh>
    <rPh sb="8" eb="10">
      <t>イタク</t>
    </rPh>
    <rPh sb="11" eb="13">
      <t>ゼンタイ</t>
    </rPh>
    <rPh sb="24" eb="26">
      <t>ショウガイ</t>
    </rPh>
    <rPh sb="26" eb="28">
      <t>フクシ</t>
    </rPh>
    <phoneticPr fontId="10"/>
  </si>
  <si>
    <t>第3期造成工事（全体：10,942,867、障害福祉：7,852,827）</t>
    <rPh sb="0" eb="1">
      <t>ダイ</t>
    </rPh>
    <rPh sb="2" eb="3">
      <t>キ</t>
    </rPh>
    <rPh sb="3" eb="5">
      <t>ゾウセイ</t>
    </rPh>
    <rPh sb="5" eb="7">
      <t>コウジ</t>
    </rPh>
    <phoneticPr fontId="10"/>
  </si>
  <si>
    <t>第3期造成工事（全体：7,280,000、障害福祉：5,224,278）</t>
    <rPh sb="0" eb="1">
      <t>ダイ</t>
    </rPh>
    <rPh sb="2" eb="3">
      <t>キ</t>
    </rPh>
    <rPh sb="3" eb="5">
      <t>ゾウセイ</t>
    </rPh>
    <rPh sb="5" eb="7">
      <t>コウジ</t>
    </rPh>
    <phoneticPr fontId="10"/>
  </si>
  <si>
    <t>2期工事変更設計委託（全体：37,044,000、障害福祉：23,716,934）</t>
    <rPh sb="1" eb="2">
      <t>キ</t>
    </rPh>
    <rPh sb="2" eb="4">
      <t>コウジ</t>
    </rPh>
    <rPh sb="4" eb="6">
      <t>ヘンコウ</t>
    </rPh>
    <rPh sb="6" eb="8">
      <t>セッケイ</t>
    </rPh>
    <rPh sb="8" eb="10">
      <t>イタク</t>
    </rPh>
    <phoneticPr fontId="10"/>
  </si>
  <si>
    <t>第2期造成工事</t>
    <rPh sb="0" eb="1">
      <t>ダイ</t>
    </rPh>
    <rPh sb="2" eb="7">
      <t>キゾウセイコウジ</t>
    </rPh>
    <phoneticPr fontId="10"/>
  </si>
  <si>
    <t>岐阜清流高等特別支援学校整備事業</t>
    <rPh sb="0" eb="2">
      <t>ギフ</t>
    </rPh>
    <rPh sb="2" eb="4">
      <t>セイリュウ</t>
    </rPh>
    <rPh sb="4" eb="6">
      <t>コウトウ</t>
    </rPh>
    <rPh sb="6" eb="8">
      <t>トクベツ</t>
    </rPh>
    <rPh sb="8" eb="10">
      <t>シエン</t>
    </rPh>
    <rPh sb="10" eb="12">
      <t>ガッコウ</t>
    </rPh>
    <rPh sb="12" eb="14">
      <t>セイビ</t>
    </rPh>
    <rPh sb="14" eb="16">
      <t>ジギョウ</t>
    </rPh>
    <phoneticPr fontId="10"/>
  </si>
  <si>
    <t>建築工事（第2工区）</t>
    <rPh sb="0" eb="2">
      <t>ケンチク</t>
    </rPh>
    <rPh sb="2" eb="4">
      <t>コウジ</t>
    </rPh>
    <rPh sb="5" eb="6">
      <t>ダイ</t>
    </rPh>
    <rPh sb="7" eb="9">
      <t>コウク</t>
    </rPh>
    <phoneticPr fontId="10"/>
  </si>
  <si>
    <t>建築工事（第1工区）</t>
    <rPh sb="0" eb="2">
      <t>ケンチク</t>
    </rPh>
    <rPh sb="2" eb="4">
      <t>コウジ</t>
    </rPh>
    <rPh sb="5" eb="6">
      <t>ダイ</t>
    </rPh>
    <rPh sb="7" eb="9">
      <t>コウク</t>
    </rPh>
    <phoneticPr fontId="10"/>
  </si>
  <si>
    <t>工事監理委託</t>
    <rPh sb="0" eb="2">
      <t>コウジ</t>
    </rPh>
    <rPh sb="2" eb="4">
      <t>カンリ</t>
    </rPh>
    <rPh sb="4" eb="6">
      <t>イタク</t>
    </rPh>
    <phoneticPr fontId="10"/>
  </si>
  <si>
    <t>地盤調査委託</t>
    <rPh sb="0" eb="2">
      <t>ジバン</t>
    </rPh>
    <rPh sb="2" eb="4">
      <t>チョウサ</t>
    </rPh>
    <rPh sb="4" eb="6">
      <t>イタク</t>
    </rPh>
    <phoneticPr fontId="10"/>
  </si>
  <si>
    <t>建築工事の実施設計委託</t>
    <rPh sb="0" eb="2">
      <t>ケンチク</t>
    </rPh>
    <rPh sb="2" eb="4">
      <t>コウジ</t>
    </rPh>
    <rPh sb="5" eb="7">
      <t>ジッシ</t>
    </rPh>
    <rPh sb="7" eb="9">
      <t>セッケイ</t>
    </rPh>
    <rPh sb="9" eb="11">
      <t>イタク</t>
    </rPh>
    <phoneticPr fontId="10"/>
  </si>
  <si>
    <t>設備工事の実施設計委託</t>
    <rPh sb="0" eb="2">
      <t>セツビ</t>
    </rPh>
    <rPh sb="2" eb="4">
      <t>コウジ</t>
    </rPh>
    <rPh sb="5" eb="7">
      <t>ジッシ</t>
    </rPh>
    <rPh sb="7" eb="9">
      <t>セッケイ</t>
    </rPh>
    <rPh sb="9" eb="11">
      <t>イタク</t>
    </rPh>
    <phoneticPr fontId="10"/>
  </si>
  <si>
    <t>10</t>
    <phoneticPr fontId="10"/>
  </si>
  <si>
    <t>工事設計委託料</t>
    <rPh sb="0" eb="2">
      <t>コウジ</t>
    </rPh>
    <rPh sb="2" eb="4">
      <t>セッケイ</t>
    </rPh>
    <rPh sb="4" eb="7">
      <t>イタクリョウ</t>
    </rPh>
    <phoneticPr fontId="10"/>
  </si>
  <si>
    <t>高山警察署庁舎新築工事</t>
    <rPh sb="0" eb="2">
      <t>タカヤマ</t>
    </rPh>
    <rPh sb="2" eb="5">
      <t>ケイサツショ</t>
    </rPh>
    <rPh sb="5" eb="7">
      <t>チョウシャ</t>
    </rPh>
    <rPh sb="7" eb="9">
      <t>シンチク</t>
    </rPh>
    <rPh sb="9" eb="11">
      <t>コウジ</t>
    </rPh>
    <phoneticPr fontId="10"/>
  </si>
  <si>
    <t>地盤調査委託料</t>
    <rPh sb="0" eb="2">
      <t>ジバン</t>
    </rPh>
    <rPh sb="2" eb="4">
      <t>チョウサ</t>
    </rPh>
    <rPh sb="4" eb="7">
      <t>イタクリョウ</t>
    </rPh>
    <phoneticPr fontId="10"/>
  </si>
  <si>
    <t>平瀬警察官駐在所新築工事</t>
    <rPh sb="0" eb="2">
      <t>ヒラセ</t>
    </rPh>
    <rPh sb="2" eb="5">
      <t>ケイサツカン</t>
    </rPh>
    <rPh sb="5" eb="8">
      <t>チュウザイショ</t>
    </rPh>
    <rPh sb="8" eb="10">
      <t>シンチク</t>
    </rPh>
    <rPh sb="10" eb="12">
      <t>コウジ</t>
    </rPh>
    <phoneticPr fontId="10"/>
  </si>
  <si>
    <t>2016</t>
    <phoneticPr fontId="10"/>
  </si>
  <si>
    <t>2017</t>
    <phoneticPr fontId="10"/>
  </si>
  <si>
    <t>都市整備課</t>
    <rPh sb="0" eb="2">
      <t>トシ</t>
    </rPh>
    <rPh sb="2" eb="5">
      <t>セイビカ</t>
    </rPh>
    <phoneticPr fontId="10"/>
  </si>
  <si>
    <t>（一）羽島稲沢線（新濃尾大橋）工事負担金</t>
    <rPh sb="1" eb="2">
      <t>イチ</t>
    </rPh>
    <rPh sb="3" eb="5">
      <t>ハシマ</t>
    </rPh>
    <rPh sb="5" eb="7">
      <t>イナザワ</t>
    </rPh>
    <rPh sb="7" eb="8">
      <t>セン</t>
    </rPh>
    <rPh sb="9" eb="10">
      <t>シン</t>
    </rPh>
    <rPh sb="10" eb="12">
      <t>ノウビ</t>
    </rPh>
    <rPh sb="12" eb="14">
      <t>オオハシ</t>
    </rPh>
    <rPh sb="15" eb="17">
      <t>コウジ</t>
    </rPh>
    <rPh sb="17" eb="20">
      <t>フタンキン</t>
    </rPh>
    <phoneticPr fontId="10"/>
  </si>
  <si>
    <t>10</t>
    <phoneticPr fontId="10"/>
  </si>
  <si>
    <t>（国）２５６号（道路）工事負担金</t>
    <rPh sb="1" eb="2">
      <t>クニ</t>
    </rPh>
    <rPh sb="6" eb="7">
      <t>ゴウ</t>
    </rPh>
    <rPh sb="8" eb="10">
      <t>ドウロ</t>
    </rPh>
    <rPh sb="11" eb="13">
      <t>コウジ</t>
    </rPh>
    <rPh sb="13" eb="16">
      <t>フタンキン</t>
    </rPh>
    <phoneticPr fontId="10"/>
  </si>
  <si>
    <t>（一）井尻八百津線（道路）工事負担金</t>
    <rPh sb="1" eb="2">
      <t>イチ</t>
    </rPh>
    <rPh sb="3" eb="5">
      <t>イジリ</t>
    </rPh>
    <rPh sb="5" eb="8">
      <t>ヤオツ</t>
    </rPh>
    <rPh sb="8" eb="9">
      <t>セン</t>
    </rPh>
    <rPh sb="10" eb="12">
      <t>ドウロ</t>
    </rPh>
    <phoneticPr fontId="10"/>
  </si>
  <si>
    <t>（一）井尻八百津線（新小和沢橋）工事負担金</t>
    <rPh sb="10" eb="11">
      <t>シン</t>
    </rPh>
    <rPh sb="11" eb="12">
      <t>ショウ</t>
    </rPh>
    <rPh sb="12" eb="13">
      <t>ワ</t>
    </rPh>
    <rPh sb="13" eb="14">
      <t>サワ</t>
    </rPh>
    <rPh sb="14" eb="15">
      <t>ハシ</t>
    </rPh>
    <phoneticPr fontId="10"/>
  </si>
  <si>
    <t>（国）４１８号（道路）工事負担金</t>
    <rPh sb="1" eb="2">
      <t>クニ</t>
    </rPh>
    <rPh sb="6" eb="7">
      <t>ゴウ</t>
    </rPh>
    <rPh sb="8" eb="10">
      <t>ドウロ</t>
    </rPh>
    <phoneticPr fontId="10"/>
  </si>
  <si>
    <t>（主）岐阜美山線（道路用地）工事負担金</t>
    <rPh sb="1" eb="2">
      <t>シュ</t>
    </rPh>
    <rPh sb="3" eb="5">
      <t>ギフ</t>
    </rPh>
    <rPh sb="5" eb="7">
      <t>ミヤマ</t>
    </rPh>
    <rPh sb="7" eb="8">
      <t>セン</t>
    </rPh>
    <rPh sb="9" eb="11">
      <t>ドウロ</t>
    </rPh>
    <rPh sb="11" eb="13">
      <t>ヨウチ</t>
    </rPh>
    <phoneticPr fontId="10"/>
  </si>
  <si>
    <t>41 インフラ資産-土地</t>
  </si>
  <si>
    <t>新税務システム開発事業</t>
    <rPh sb="0" eb="1">
      <t>シン</t>
    </rPh>
    <rPh sb="1" eb="3">
      <t>ゼイム</t>
    </rPh>
    <rPh sb="7" eb="9">
      <t>カイハツ</t>
    </rPh>
    <rPh sb="9" eb="11">
      <t>ジギョウ</t>
    </rPh>
    <phoneticPr fontId="10"/>
  </si>
  <si>
    <t>税務課</t>
    <phoneticPr fontId="10"/>
  </si>
  <si>
    <t>81 無形固定資産-ソフトウェア</t>
  </si>
  <si>
    <t>新税務システム開発及び運用・保守業務委託</t>
    <rPh sb="0" eb="1">
      <t>シン</t>
    </rPh>
    <rPh sb="1" eb="3">
      <t>ゼイム</t>
    </rPh>
    <rPh sb="7" eb="9">
      <t>カイハツ</t>
    </rPh>
    <rPh sb="9" eb="10">
      <t>オヨ</t>
    </rPh>
    <rPh sb="11" eb="13">
      <t>ウンヨウ</t>
    </rPh>
    <rPh sb="14" eb="16">
      <t>ホシュ</t>
    </rPh>
    <rPh sb="16" eb="18">
      <t>ギョウム</t>
    </rPh>
    <rPh sb="18" eb="20">
      <t>イタク</t>
    </rPh>
    <phoneticPr fontId="10"/>
  </si>
  <si>
    <t>新福祉友愛プール(仮称）建築工事(前金払い）</t>
    <rPh sb="0" eb="3">
      <t>シンフクシ</t>
    </rPh>
    <rPh sb="3" eb="5">
      <t>ユウアイ</t>
    </rPh>
    <rPh sb="9" eb="11">
      <t>カショウ</t>
    </rPh>
    <rPh sb="12" eb="14">
      <t>ケンチク</t>
    </rPh>
    <rPh sb="14" eb="16">
      <t>コウジ</t>
    </rPh>
    <rPh sb="17" eb="19">
      <t>マエキン</t>
    </rPh>
    <rPh sb="19" eb="20">
      <t>バラ</t>
    </rPh>
    <phoneticPr fontId="10"/>
  </si>
  <si>
    <t>防災情報通信システム整備工事</t>
    <rPh sb="0" eb="2">
      <t>ボウサイ</t>
    </rPh>
    <rPh sb="2" eb="4">
      <t>ジョウホウ</t>
    </rPh>
    <rPh sb="4" eb="6">
      <t>ツウシン</t>
    </rPh>
    <rPh sb="10" eb="12">
      <t>セイビ</t>
    </rPh>
    <rPh sb="12" eb="14">
      <t>コウジ</t>
    </rPh>
    <phoneticPr fontId="17"/>
  </si>
  <si>
    <t>危機管理政策課</t>
    <rPh sb="0" eb="2">
      <t>キキ</t>
    </rPh>
    <rPh sb="2" eb="4">
      <t>カンリ</t>
    </rPh>
    <rPh sb="4" eb="6">
      <t>セイサク</t>
    </rPh>
    <rPh sb="6" eb="7">
      <t>カ</t>
    </rPh>
    <phoneticPr fontId="17"/>
  </si>
  <si>
    <t>14 事業用資産-工作物</t>
  </si>
  <si>
    <t>都市公園課</t>
    <rPh sb="0" eb="2">
      <t>トシ</t>
    </rPh>
    <rPh sb="2" eb="4">
      <t>コウエン</t>
    </rPh>
    <rPh sb="4" eb="5">
      <t>カ</t>
    </rPh>
    <phoneticPr fontId="10"/>
  </si>
  <si>
    <t>当年度末残高</t>
    <rPh sb="0" eb="3">
      <t>トウネンド</t>
    </rPh>
    <rPh sb="3" eb="4">
      <t>マツ</t>
    </rPh>
    <rPh sb="4" eb="6">
      <t>ザンダカ</t>
    </rPh>
    <phoneticPr fontId="10"/>
  </si>
  <si>
    <t>完成(予定)年度</t>
    <rPh sb="0" eb="2">
      <t>カンセイ</t>
    </rPh>
    <rPh sb="3" eb="5">
      <t>ヨテイ</t>
    </rPh>
    <rPh sb="6" eb="8">
      <t>ネンド</t>
    </rPh>
    <phoneticPr fontId="16"/>
  </si>
  <si>
    <t>資産除売却損</t>
    <rPh sb="0" eb="2">
      <t>シサン</t>
    </rPh>
    <rPh sb="2" eb="3">
      <t>ジョ</t>
    </rPh>
    <rPh sb="3" eb="5">
      <t>バイキャク</t>
    </rPh>
    <rPh sb="5" eb="6">
      <t>ソン</t>
    </rPh>
    <phoneticPr fontId="10"/>
  </si>
  <si>
    <t>物件費</t>
    <rPh sb="0" eb="3">
      <t>ブッケンヒ</t>
    </rPh>
    <phoneticPr fontId="10"/>
  </si>
  <si>
    <t>H28年度
支出金額</t>
    <rPh sb="3" eb="4">
      <t>ネン</t>
    </rPh>
    <rPh sb="4" eb="5">
      <t>ド</t>
    </rPh>
    <rPh sb="6" eb="8">
      <t>シシュツ</t>
    </rPh>
    <rPh sb="8" eb="10">
      <t>キンガク</t>
    </rPh>
    <phoneticPr fontId="10"/>
  </si>
  <si>
    <t>支出年度</t>
    <rPh sb="0" eb="2">
      <t>シシュツ</t>
    </rPh>
    <rPh sb="2" eb="4">
      <t>ネンド</t>
    </rPh>
    <phoneticPr fontId="16"/>
  </si>
  <si>
    <t>H27末までの
支出金額</t>
    <rPh sb="3" eb="4">
      <t>マツ</t>
    </rPh>
    <rPh sb="8" eb="10">
      <t>シシュツ</t>
    </rPh>
    <rPh sb="10" eb="12">
      <t>キンガク</t>
    </rPh>
    <phoneticPr fontId="17"/>
  </si>
  <si>
    <t>本資産への
振替額</t>
    <rPh sb="0" eb="1">
      <t>ホン</t>
    </rPh>
    <rPh sb="1" eb="3">
      <t>シサン</t>
    </rPh>
    <rPh sb="6" eb="8">
      <t>フリカエ</t>
    </rPh>
    <rPh sb="8" eb="9">
      <t>ガク</t>
    </rPh>
    <phoneticPr fontId="10"/>
  </si>
  <si>
    <t>(1)</t>
    <phoneticPr fontId="10"/>
  </si>
  <si>
    <t>(2)</t>
  </si>
  <si>
    <t>(3)</t>
  </si>
  <si>
    <t>(4)</t>
  </si>
  <si>
    <t>(5)</t>
  </si>
  <si>
    <t>(6)</t>
  </si>
  <si>
    <t>(7)</t>
  </si>
  <si>
    <t>(8)</t>
  </si>
  <si>
    <t>(9)</t>
  </si>
  <si>
    <t>(10)</t>
  </si>
  <si>
    <t>(11)</t>
  </si>
  <si>
    <t>(12)</t>
  </si>
  <si>
    <t>（単位：円）</t>
    <rPh sb="1" eb="3">
      <t>タンイ</t>
    </rPh>
    <rPh sb="4" eb="5">
      <t>エン</t>
    </rPh>
    <phoneticPr fontId="10"/>
  </si>
  <si>
    <t>防災情報通信システム整備工事請負費（部分払）【建物、工作物、物品に振り替わる予定】</t>
    <rPh sb="0" eb="2">
      <t>ボウサイ</t>
    </rPh>
    <rPh sb="2" eb="4">
      <t>ジョウホウ</t>
    </rPh>
    <rPh sb="4" eb="6">
      <t>ツウシン</t>
    </rPh>
    <rPh sb="10" eb="12">
      <t>セイビ</t>
    </rPh>
    <rPh sb="12" eb="14">
      <t>コウジ</t>
    </rPh>
    <rPh sb="14" eb="16">
      <t>ウケオイ</t>
    </rPh>
    <rPh sb="16" eb="17">
      <t>ヒ</t>
    </rPh>
    <rPh sb="18" eb="20">
      <t>ブブン</t>
    </rPh>
    <rPh sb="20" eb="21">
      <t>バラ</t>
    </rPh>
    <rPh sb="23" eb="25">
      <t>タテモノ</t>
    </rPh>
    <rPh sb="26" eb="29">
      <t>コウサクブツ</t>
    </rPh>
    <rPh sb="30" eb="32">
      <t>ブッピン</t>
    </rPh>
    <rPh sb="33" eb="34">
      <t>フ</t>
    </rPh>
    <rPh sb="35" eb="36">
      <t>カ</t>
    </rPh>
    <rPh sb="38" eb="40">
      <t>ヨテイ</t>
    </rPh>
    <phoneticPr fontId="17"/>
  </si>
  <si>
    <t>詳細設計図書等作成業務委託料【建物、工作物、物品に振り替わる予定】</t>
    <rPh sb="0" eb="2">
      <t>ショウサイ</t>
    </rPh>
    <rPh sb="2" eb="4">
      <t>セッケイ</t>
    </rPh>
    <rPh sb="4" eb="6">
      <t>トショ</t>
    </rPh>
    <rPh sb="6" eb="7">
      <t>トウ</t>
    </rPh>
    <rPh sb="7" eb="9">
      <t>サクセイ</t>
    </rPh>
    <rPh sb="9" eb="11">
      <t>ギョウム</t>
    </rPh>
    <rPh sb="11" eb="14">
      <t>イタクリョウ</t>
    </rPh>
    <phoneticPr fontId="17"/>
  </si>
  <si>
    <t>統制局等詳細設計業務委託料【建物、工作物、物品に振り替わる予定】</t>
    <rPh sb="0" eb="2">
      <t>トウセイ</t>
    </rPh>
    <rPh sb="2" eb="3">
      <t>キョク</t>
    </rPh>
    <rPh sb="3" eb="4">
      <t>トウ</t>
    </rPh>
    <rPh sb="4" eb="6">
      <t>ショウサイ</t>
    </rPh>
    <rPh sb="6" eb="8">
      <t>セッケイ</t>
    </rPh>
    <rPh sb="8" eb="10">
      <t>ギョウム</t>
    </rPh>
    <rPh sb="10" eb="13">
      <t>イタクリョウ</t>
    </rPh>
    <phoneticPr fontId="17"/>
  </si>
  <si>
    <t>防災情報通信システム整備工事請負費（部分払）【建物、工作物、物品に振り替わる予定】</t>
    <rPh sb="0" eb="2">
      <t>ボウサイ</t>
    </rPh>
    <rPh sb="2" eb="4">
      <t>ジョウホウ</t>
    </rPh>
    <rPh sb="4" eb="6">
      <t>ツウシン</t>
    </rPh>
    <rPh sb="10" eb="12">
      <t>セイビ</t>
    </rPh>
    <rPh sb="12" eb="14">
      <t>コウジ</t>
    </rPh>
    <rPh sb="14" eb="16">
      <t>ウケオイ</t>
    </rPh>
    <rPh sb="16" eb="17">
      <t>ヒ</t>
    </rPh>
    <rPh sb="18" eb="20">
      <t>ブブン</t>
    </rPh>
    <rPh sb="20" eb="21">
      <t>バラ</t>
    </rPh>
    <phoneticPr fontId="17"/>
  </si>
  <si>
    <t>防災情報通信システム整備工事監理業務委託料（部分払）【建物、工作物、物品に振り替わる予定】</t>
    <rPh sb="0" eb="2">
      <t>ボウサイ</t>
    </rPh>
    <rPh sb="2" eb="4">
      <t>ジョウホウ</t>
    </rPh>
    <rPh sb="4" eb="6">
      <t>ツウシン</t>
    </rPh>
    <rPh sb="10" eb="12">
      <t>セイビ</t>
    </rPh>
    <rPh sb="12" eb="14">
      <t>コウジ</t>
    </rPh>
    <rPh sb="14" eb="16">
      <t>カンリ</t>
    </rPh>
    <rPh sb="16" eb="18">
      <t>ギョウム</t>
    </rPh>
    <rPh sb="18" eb="21">
      <t>イタクリョウ</t>
    </rPh>
    <rPh sb="22" eb="24">
      <t>ブブン</t>
    </rPh>
    <rPh sb="24" eb="25">
      <t>バラ</t>
    </rPh>
    <phoneticPr fontId="17"/>
  </si>
  <si>
    <t>事業の施工主体は国土交通省（Ｈ２５～）
【インフラ：執行節が工事負担金であり、建設仮勘定サブシステムで対応できない】
※開始後は完成（予定）年度以外は要記載。執行年度毎に行を追加すること。</t>
    <rPh sb="3" eb="5">
      <t>セコウ</t>
    </rPh>
    <rPh sb="5" eb="7">
      <t>シュタイ</t>
    </rPh>
    <rPh sb="8" eb="10">
      <t>コクド</t>
    </rPh>
    <rPh sb="10" eb="13">
      <t>コウツウショウ</t>
    </rPh>
    <rPh sb="79" eb="81">
      <t>シッコウ</t>
    </rPh>
    <rPh sb="81" eb="83">
      <t>ネンド</t>
    </rPh>
    <rPh sb="83" eb="84">
      <t>ゴト</t>
    </rPh>
    <rPh sb="85" eb="86">
      <t>ギョウ</t>
    </rPh>
    <rPh sb="87" eb="89">
      <t>ツイカ</t>
    </rPh>
    <phoneticPr fontId="10"/>
  </si>
  <si>
    <t>事業の施工主体は国土交通省（Ｈ２５～）
【インフラ：執行節が工事負担金であり、建設仮勘定サブシステムで対応できない】
※開始後は完成（予定）年度以外は要記載。執行年度毎に行を追加すること。</t>
    <rPh sb="3" eb="5">
      <t>セコウ</t>
    </rPh>
    <rPh sb="5" eb="7">
      <t>シュタイ</t>
    </rPh>
    <rPh sb="8" eb="10">
      <t>コクド</t>
    </rPh>
    <rPh sb="10" eb="13">
      <t>コウツウショウ</t>
    </rPh>
    <phoneticPr fontId="10"/>
  </si>
  <si>
    <t>事業の施工主体は国土交通省（Ｈ２６～）
【インフラ：執行節が工事負担金であり、建設仮勘定サブシステムで対応できない】
※開始後は完成（予定）年度以外は要記載。執行年度毎に行を追加すること。</t>
    <rPh sb="3" eb="5">
      <t>セコウ</t>
    </rPh>
    <rPh sb="5" eb="7">
      <t>シュタイ</t>
    </rPh>
    <rPh sb="8" eb="10">
      <t>コクド</t>
    </rPh>
    <rPh sb="10" eb="13">
      <t>コウツウショウ</t>
    </rPh>
    <phoneticPr fontId="10"/>
  </si>
  <si>
    <t>事業の施工主体は愛知県（Ｈ２３～）
【インフラ：執行節が工事負担金であり、建設仮勘定サブシステムで対応できない】
※開始後は完成（予定）年度以外は要記載。執行年度毎に行を追加すること。</t>
    <rPh sb="0" eb="2">
      <t>ジギョウ</t>
    </rPh>
    <rPh sb="3" eb="5">
      <t>セコウ</t>
    </rPh>
    <rPh sb="5" eb="7">
      <t>シュタイ</t>
    </rPh>
    <rPh sb="8" eb="11">
      <t>アイチケン</t>
    </rPh>
    <rPh sb="58" eb="61">
      <t>カイシゴ</t>
    </rPh>
    <rPh sb="62" eb="64">
      <t>カンセイ</t>
    </rPh>
    <rPh sb="65" eb="67">
      <t>ヨテイ</t>
    </rPh>
    <rPh sb="68" eb="70">
      <t>ネンド</t>
    </rPh>
    <rPh sb="70" eb="72">
      <t>イガイ</t>
    </rPh>
    <rPh sb="73" eb="74">
      <t>ヨウ</t>
    </rPh>
    <rPh sb="74" eb="76">
      <t>キサイ</t>
    </rPh>
    <phoneticPr fontId="10"/>
  </si>
  <si>
    <t>県庁舎分電盤改修工事</t>
    <rPh sb="0" eb="2">
      <t>ケンチョウ</t>
    </rPh>
    <rPh sb="2" eb="3">
      <t>シャ</t>
    </rPh>
    <rPh sb="3" eb="6">
      <t>ブンデンバン</t>
    </rPh>
    <rPh sb="6" eb="8">
      <t>カイシュウ</t>
    </rPh>
    <rPh sb="8" eb="10">
      <t>コウジ</t>
    </rPh>
    <phoneticPr fontId="10"/>
  </si>
  <si>
    <t>県庁舎電灯分電盤改修第一期工事設計</t>
    <rPh sb="0" eb="2">
      <t>ケンチョウ</t>
    </rPh>
    <rPh sb="2" eb="3">
      <t>シャ</t>
    </rPh>
    <rPh sb="3" eb="5">
      <t>デントウ</t>
    </rPh>
    <rPh sb="5" eb="8">
      <t>ブンデンバン</t>
    </rPh>
    <rPh sb="8" eb="10">
      <t>カイシュウ</t>
    </rPh>
    <rPh sb="10" eb="11">
      <t>ダイ</t>
    </rPh>
    <rPh sb="11" eb="13">
      <t>イッキ</t>
    </rPh>
    <rPh sb="13" eb="15">
      <t>コウジ</t>
    </rPh>
    <rPh sb="15" eb="17">
      <t>セッケイ</t>
    </rPh>
    <phoneticPr fontId="10"/>
  </si>
  <si>
    <t>県庁舎空調設備工事実施設計委託</t>
    <rPh sb="0" eb="2">
      <t>ケンチョウ</t>
    </rPh>
    <rPh sb="2" eb="3">
      <t>シャ</t>
    </rPh>
    <rPh sb="3" eb="5">
      <t>クウチョウ</t>
    </rPh>
    <rPh sb="5" eb="7">
      <t>セツビ</t>
    </rPh>
    <rPh sb="7" eb="9">
      <t>コウジ</t>
    </rPh>
    <rPh sb="9" eb="11">
      <t>ジッシ</t>
    </rPh>
    <rPh sb="11" eb="13">
      <t>セッケイ</t>
    </rPh>
    <rPh sb="13" eb="15">
      <t>イタク</t>
    </rPh>
    <phoneticPr fontId="10"/>
  </si>
  <si>
    <t>議会西棟空調設備工事実施設計</t>
    <rPh sb="0" eb="2">
      <t>ギカイ</t>
    </rPh>
    <rPh sb="2" eb="4">
      <t>ニシトウ</t>
    </rPh>
    <rPh sb="4" eb="6">
      <t>クウチョウ</t>
    </rPh>
    <rPh sb="6" eb="8">
      <t>セツビ</t>
    </rPh>
    <rPh sb="8" eb="10">
      <t>コウジ</t>
    </rPh>
    <rPh sb="10" eb="12">
      <t>ジッシ</t>
    </rPh>
    <rPh sb="12" eb="14">
      <t>セッケイ</t>
    </rPh>
    <phoneticPr fontId="10"/>
  </si>
  <si>
    <t>県庁舎高架水槽更新・改修工事実施設計</t>
    <rPh sb="0" eb="2">
      <t>ケンチョウ</t>
    </rPh>
    <rPh sb="2" eb="3">
      <t>シャ</t>
    </rPh>
    <rPh sb="3" eb="7">
      <t>コウカスイソウ</t>
    </rPh>
    <rPh sb="7" eb="9">
      <t>コウシン</t>
    </rPh>
    <rPh sb="10" eb="12">
      <t>カイシュウ</t>
    </rPh>
    <rPh sb="12" eb="14">
      <t>コウジ</t>
    </rPh>
    <rPh sb="14" eb="16">
      <t>ジッシ</t>
    </rPh>
    <rPh sb="16" eb="18">
      <t>セッケイ</t>
    </rPh>
    <phoneticPr fontId="10"/>
  </si>
  <si>
    <t>西濃総合庁舎電話工事設計委託</t>
    <rPh sb="0" eb="2">
      <t>セイノウ</t>
    </rPh>
    <rPh sb="2" eb="4">
      <t>ソウゴウ</t>
    </rPh>
    <rPh sb="4" eb="6">
      <t>チョウシャ</t>
    </rPh>
    <rPh sb="6" eb="8">
      <t>デンワ</t>
    </rPh>
    <rPh sb="8" eb="10">
      <t>コウジ</t>
    </rPh>
    <rPh sb="10" eb="12">
      <t>セッケイ</t>
    </rPh>
    <rPh sb="12" eb="14">
      <t>イタク</t>
    </rPh>
    <phoneticPr fontId="10"/>
  </si>
  <si>
    <t>西濃県事務所</t>
    <rPh sb="0" eb="2">
      <t>セイノウ</t>
    </rPh>
    <rPh sb="2" eb="3">
      <t>ケン</t>
    </rPh>
    <rPh sb="3" eb="5">
      <t>ジム</t>
    </rPh>
    <rPh sb="5" eb="6">
      <t>ショ</t>
    </rPh>
    <phoneticPr fontId="10"/>
  </si>
  <si>
    <t>西濃総合庁舎消防用設備改修工事設計委託</t>
    <rPh sb="0" eb="2">
      <t>セイノウ</t>
    </rPh>
    <rPh sb="2" eb="4">
      <t>ソウゴウ</t>
    </rPh>
    <rPh sb="4" eb="6">
      <t>チョウシャ</t>
    </rPh>
    <rPh sb="6" eb="9">
      <t>ショウボウヨウ</t>
    </rPh>
    <rPh sb="9" eb="11">
      <t>セツビ</t>
    </rPh>
    <rPh sb="11" eb="13">
      <t>カイシュウ</t>
    </rPh>
    <rPh sb="13" eb="15">
      <t>コウジ</t>
    </rPh>
    <rPh sb="15" eb="17">
      <t>セッケイ</t>
    </rPh>
    <rPh sb="17" eb="19">
      <t>イタク</t>
    </rPh>
    <phoneticPr fontId="10"/>
  </si>
  <si>
    <t>揖斐総合庁舎中央監視装置更新工事実施設計委託</t>
    <rPh sb="0" eb="2">
      <t>イビ</t>
    </rPh>
    <rPh sb="2" eb="4">
      <t>ソウゴウ</t>
    </rPh>
    <rPh sb="4" eb="6">
      <t>チョウシャ</t>
    </rPh>
    <rPh sb="6" eb="8">
      <t>チュウオウ</t>
    </rPh>
    <rPh sb="8" eb="10">
      <t>カンシ</t>
    </rPh>
    <rPh sb="10" eb="12">
      <t>ソウチ</t>
    </rPh>
    <rPh sb="12" eb="14">
      <t>コウシン</t>
    </rPh>
    <rPh sb="14" eb="16">
      <t>コウジ</t>
    </rPh>
    <rPh sb="16" eb="18">
      <t>ジッシ</t>
    </rPh>
    <rPh sb="18" eb="20">
      <t>セッケイ</t>
    </rPh>
    <rPh sb="20" eb="22">
      <t>イタク</t>
    </rPh>
    <phoneticPr fontId="10"/>
  </si>
  <si>
    <t>揖斐県事務所</t>
    <rPh sb="0" eb="2">
      <t>イビ</t>
    </rPh>
    <rPh sb="2" eb="3">
      <t>ケン</t>
    </rPh>
    <rPh sb="3" eb="5">
      <t>ジム</t>
    </rPh>
    <rPh sb="5" eb="6">
      <t>ショ</t>
    </rPh>
    <phoneticPr fontId="10"/>
  </si>
  <si>
    <t>可茂総合庁舎空調制御盤更新工事実施設計委託</t>
    <rPh sb="0" eb="2">
      <t>カモ</t>
    </rPh>
    <rPh sb="2" eb="4">
      <t>ソウゴウ</t>
    </rPh>
    <rPh sb="4" eb="6">
      <t>チョウシャ</t>
    </rPh>
    <rPh sb="6" eb="8">
      <t>クウチョウ</t>
    </rPh>
    <rPh sb="8" eb="10">
      <t>セイギョ</t>
    </rPh>
    <rPh sb="10" eb="11">
      <t>バン</t>
    </rPh>
    <rPh sb="11" eb="13">
      <t>コウシン</t>
    </rPh>
    <rPh sb="13" eb="15">
      <t>コウジ</t>
    </rPh>
    <rPh sb="15" eb="17">
      <t>ジッシ</t>
    </rPh>
    <rPh sb="17" eb="19">
      <t>セッケイ</t>
    </rPh>
    <rPh sb="19" eb="21">
      <t>イタク</t>
    </rPh>
    <phoneticPr fontId="10"/>
  </si>
  <si>
    <t>可茂県事務所</t>
    <rPh sb="0" eb="2">
      <t>カモ</t>
    </rPh>
    <rPh sb="2" eb="3">
      <t>ケン</t>
    </rPh>
    <rPh sb="3" eb="5">
      <t>ジム</t>
    </rPh>
    <rPh sb="5" eb="6">
      <t>ショ</t>
    </rPh>
    <phoneticPr fontId="10"/>
  </si>
  <si>
    <t>中濃総合庁舎自動火災報知設備等更新工事実施設計委託</t>
    <rPh sb="0" eb="2">
      <t>チュウノウ</t>
    </rPh>
    <rPh sb="2" eb="4">
      <t>ソウゴウ</t>
    </rPh>
    <rPh sb="4" eb="6">
      <t>チョウシャ</t>
    </rPh>
    <rPh sb="6" eb="8">
      <t>ジドウ</t>
    </rPh>
    <rPh sb="8" eb="10">
      <t>カサイ</t>
    </rPh>
    <rPh sb="10" eb="12">
      <t>ホウチ</t>
    </rPh>
    <rPh sb="12" eb="14">
      <t>セツビ</t>
    </rPh>
    <rPh sb="14" eb="15">
      <t>トウ</t>
    </rPh>
    <rPh sb="15" eb="17">
      <t>コウシン</t>
    </rPh>
    <rPh sb="17" eb="19">
      <t>コウジ</t>
    </rPh>
    <rPh sb="19" eb="21">
      <t>ジッシ</t>
    </rPh>
    <rPh sb="21" eb="23">
      <t>セッケイ</t>
    </rPh>
    <rPh sb="23" eb="25">
      <t>イタク</t>
    </rPh>
    <phoneticPr fontId="10"/>
  </si>
  <si>
    <t>中濃県事務所</t>
    <rPh sb="0" eb="2">
      <t>チュウノウ</t>
    </rPh>
    <rPh sb="2" eb="3">
      <t>ケン</t>
    </rPh>
    <rPh sb="3" eb="5">
      <t>ジム</t>
    </rPh>
    <rPh sb="5" eb="6">
      <t>ショ</t>
    </rPh>
    <phoneticPr fontId="10"/>
  </si>
  <si>
    <t>東濃西部総合庁舎ビル管理システム更新工事実施設計委託</t>
    <rPh sb="0" eb="2">
      <t>トウノウ</t>
    </rPh>
    <rPh sb="2" eb="4">
      <t>セイブ</t>
    </rPh>
    <rPh sb="4" eb="6">
      <t>ソウゴウ</t>
    </rPh>
    <rPh sb="6" eb="8">
      <t>チョウシャ</t>
    </rPh>
    <rPh sb="10" eb="12">
      <t>カンリ</t>
    </rPh>
    <rPh sb="16" eb="18">
      <t>コウシン</t>
    </rPh>
    <rPh sb="18" eb="20">
      <t>コウジ</t>
    </rPh>
    <rPh sb="20" eb="22">
      <t>ジッシ</t>
    </rPh>
    <rPh sb="22" eb="24">
      <t>セッケイ</t>
    </rPh>
    <rPh sb="24" eb="26">
      <t>イタク</t>
    </rPh>
    <phoneticPr fontId="10"/>
  </si>
  <si>
    <t>東濃県事務所</t>
    <rPh sb="0" eb="2">
      <t>トウノウ</t>
    </rPh>
    <rPh sb="2" eb="3">
      <t>ケン</t>
    </rPh>
    <rPh sb="3" eb="5">
      <t>ジム</t>
    </rPh>
    <rPh sb="5" eb="6">
      <t>ショ</t>
    </rPh>
    <phoneticPr fontId="10"/>
  </si>
  <si>
    <t>大垣土木事務所</t>
    <rPh sb="0" eb="2">
      <t>オオガキ</t>
    </rPh>
    <rPh sb="2" eb="4">
      <t>ドボク</t>
    </rPh>
    <rPh sb="4" eb="6">
      <t>ジム</t>
    </rPh>
    <rPh sb="6" eb="7">
      <t>ショ</t>
    </rPh>
    <phoneticPr fontId="10"/>
  </si>
  <si>
    <t>森林整備課</t>
    <rPh sb="0" eb="2">
      <t>シンリン</t>
    </rPh>
    <rPh sb="2" eb="4">
      <t>セイビ</t>
    </rPh>
    <rPh sb="4" eb="5">
      <t>カ</t>
    </rPh>
    <phoneticPr fontId="10"/>
  </si>
  <si>
    <t>下呂農林事務所</t>
    <rPh sb="0" eb="2">
      <t>ゲロ</t>
    </rPh>
    <rPh sb="2" eb="4">
      <t>ノウリン</t>
    </rPh>
    <rPh sb="4" eb="6">
      <t>ジム</t>
    </rPh>
    <rPh sb="6" eb="7">
      <t>ショ</t>
    </rPh>
    <phoneticPr fontId="10"/>
  </si>
  <si>
    <t>2015</t>
  </si>
  <si>
    <t>下呂林木育種場事業地取水施設整備工事</t>
    <rPh sb="0" eb="2">
      <t>ゲロ</t>
    </rPh>
    <rPh sb="2" eb="4">
      <t>リンボク</t>
    </rPh>
    <rPh sb="4" eb="6">
      <t>イクシュ</t>
    </rPh>
    <rPh sb="6" eb="7">
      <t>ジョウ</t>
    </rPh>
    <rPh sb="7" eb="9">
      <t>ジギョウ</t>
    </rPh>
    <rPh sb="9" eb="10">
      <t>チ</t>
    </rPh>
    <rPh sb="10" eb="12">
      <t>シュスイ</t>
    </rPh>
    <rPh sb="12" eb="14">
      <t>シセツ</t>
    </rPh>
    <rPh sb="14" eb="16">
      <t>セイビ</t>
    </rPh>
    <rPh sb="16" eb="18">
      <t>コウジ</t>
    </rPh>
    <phoneticPr fontId="10"/>
  </si>
  <si>
    <t>測量設計委託料</t>
    <rPh sb="0" eb="2">
      <t>ソクリョウ</t>
    </rPh>
    <rPh sb="2" eb="4">
      <t>セッケイ</t>
    </rPh>
    <rPh sb="4" eb="7">
      <t>イタクリョウ</t>
    </rPh>
    <phoneticPr fontId="10"/>
  </si>
  <si>
    <t>明宝中継所用地賃貸借</t>
    <rPh sb="0" eb="2">
      <t>メイホウ</t>
    </rPh>
    <rPh sb="2" eb="4">
      <t>チュウケイ</t>
    </rPh>
    <rPh sb="4" eb="5">
      <t>ショ</t>
    </rPh>
    <rPh sb="5" eb="7">
      <t>ヨウチ</t>
    </rPh>
    <rPh sb="7" eb="10">
      <t>チンタイシャク</t>
    </rPh>
    <phoneticPr fontId="10"/>
  </si>
  <si>
    <t>82 無形固定資産-ソフトウェア以外</t>
  </si>
  <si>
    <t>迫間中継所用地賃貸借</t>
    <rPh sb="0" eb="2">
      <t>ハザマ</t>
    </rPh>
    <rPh sb="2" eb="4">
      <t>チュウケイ</t>
    </rPh>
    <rPh sb="4" eb="5">
      <t>ショ</t>
    </rPh>
    <rPh sb="5" eb="7">
      <t>ヨウチ</t>
    </rPh>
    <rPh sb="7" eb="10">
      <t>チンタイシャク</t>
    </rPh>
    <phoneticPr fontId="10"/>
  </si>
  <si>
    <t>明宝中継所用地測量【借地権】
注：11,646,604円は基本・実施設計、他の用地関連</t>
    <rPh sb="0" eb="2">
      <t>メイホウ</t>
    </rPh>
    <rPh sb="2" eb="4">
      <t>チュウケイ</t>
    </rPh>
    <rPh sb="4" eb="5">
      <t>ショ</t>
    </rPh>
    <rPh sb="5" eb="7">
      <t>ヨウチ</t>
    </rPh>
    <rPh sb="7" eb="9">
      <t>ソクリョウ</t>
    </rPh>
    <rPh sb="10" eb="13">
      <t>シャクチケン</t>
    </rPh>
    <rPh sb="15" eb="16">
      <t>チュウ</t>
    </rPh>
    <rPh sb="27" eb="28">
      <t>エン</t>
    </rPh>
    <rPh sb="29" eb="31">
      <t>キホン</t>
    </rPh>
    <rPh sb="32" eb="34">
      <t>ジッシ</t>
    </rPh>
    <rPh sb="37" eb="38">
      <t>タ</t>
    </rPh>
    <rPh sb="39" eb="41">
      <t>ヨウチ</t>
    </rPh>
    <rPh sb="41" eb="43">
      <t>カンレン</t>
    </rPh>
    <phoneticPr fontId="10"/>
  </si>
  <si>
    <t>迫間中継所用地測量【借地権】</t>
    <rPh sb="0" eb="2">
      <t>ハザマ</t>
    </rPh>
    <rPh sb="2" eb="4">
      <t>チュウケイ</t>
    </rPh>
    <rPh sb="4" eb="5">
      <t>ショ</t>
    </rPh>
    <rPh sb="5" eb="7">
      <t>ヨウチ</t>
    </rPh>
    <rPh sb="7" eb="9">
      <t>ソクリョウ</t>
    </rPh>
    <rPh sb="10" eb="13">
      <t>シャクチケン</t>
    </rPh>
    <phoneticPr fontId="10"/>
  </si>
  <si>
    <t>産業技術課</t>
    <phoneticPr fontId="10"/>
  </si>
  <si>
    <t>2015</t>
    <phoneticPr fontId="10"/>
  </si>
  <si>
    <t>工技研駐車場用地取得</t>
    <rPh sb="0" eb="1">
      <t>コウ</t>
    </rPh>
    <rPh sb="1" eb="3">
      <t>ギケン</t>
    </rPh>
    <rPh sb="3" eb="6">
      <t>チュウシャジョウ</t>
    </rPh>
    <rPh sb="6" eb="8">
      <t>ヨウチ</t>
    </rPh>
    <rPh sb="8" eb="10">
      <t>シュトク</t>
    </rPh>
    <phoneticPr fontId="1"/>
  </si>
  <si>
    <t>工業技術研究所</t>
    <rPh sb="0" eb="2">
      <t>コウギョウ</t>
    </rPh>
    <rPh sb="2" eb="4">
      <t>ギジュツ</t>
    </rPh>
    <rPh sb="4" eb="7">
      <t>ケンキュウショ</t>
    </rPh>
    <phoneticPr fontId="10"/>
  </si>
  <si>
    <t>産業技術課</t>
    <rPh sb="0" eb="2">
      <t>サンギョウ</t>
    </rPh>
    <rPh sb="2" eb="4">
      <t>ギジュツ</t>
    </rPh>
    <rPh sb="4" eb="5">
      <t>カ</t>
    </rPh>
    <phoneticPr fontId="10"/>
  </si>
  <si>
    <t>11 事業用資産-土地</t>
  </si>
  <si>
    <t>工技研駐車場用地取得に係る不動産鑑定評価依頼業務</t>
    <rPh sb="0" eb="1">
      <t>コウ</t>
    </rPh>
    <rPh sb="1" eb="3">
      <t>ギケン</t>
    </rPh>
    <rPh sb="3" eb="6">
      <t>チュウシャジョウ</t>
    </rPh>
    <rPh sb="6" eb="8">
      <t>ヨウチ</t>
    </rPh>
    <rPh sb="8" eb="10">
      <t>シュトク</t>
    </rPh>
    <rPh sb="11" eb="12">
      <t>カカ</t>
    </rPh>
    <rPh sb="13" eb="16">
      <t>フドウサン</t>
    </rPh>
    <rPh sb="16" eb="18">
      <t>カンテイ</t>
    </rPh>
    <rPh sb="18" eb="20">
      <t>ヒョウカ</t>
    </rPh>
    <rPh sb="20" eb="22">
      <t>イライ</t>
    </rPh>
    <rPh sb="22" eb="24">
      <t>ギョウム</t>
    </rPh>
    <phoneticPr fontId="10"/>
  </si>
  <si>
    <t>工技研駐車場用地取得に伴う地籍更正登記業務</t>
    <rPh sb="0" eb="1">
      <t>コウ</t>
    </rPh>
    <rPh sb="1" eb="3">
      <t>ギケン</t>
    </rPh>
    <rPh sb="3" eb="6">
      <t>チュウシャジョウ</t>
    </rPh>
    <rPh sb="6" eb="8">
      <t>ヨウチ</t>
    </rPh>
    <rPh sb="8" eb="10">
      <t>シュトク</t>
    </rPh>
    <rPh sb="11" eb="12">
      <t>トモナ</t>
    </rPh>
    <rPh sb="13" eb="15">
      <t>チセキ</t>
    </rPh>
    <rPh sb="15" eb="17">
      <t>コウセイ</t>
    </rPh>
    <rPh sb="17" eb="19">
      <t>トウキ</t>
    </rPh>
    <rPh sb="19" eb="21">
      <t>ギョウム</t>
    </rPh>
    <phoneticPr fontId="10"/>
  </si>
  <si>
    <t>10</t>
    <phoneticPr fontId="10"/>
  </si>
  <si>
    <t>2014</t>
    <phoneticPr fontId="10"/>
  </si>
  <si>
    <t>附属棟解体・造成　[建設仮勘定H28報告もれ]</t>
    <rPh sb="0" eb="2">
      <t>フゾク</t>
    </rPh>
    <rPh sb="2" eb="3">
      <t>ムネ</t>
    </rPh>
    <rPh sb="3" eb="5">
      <t>カイタイ</t>
    </rPh>
    <rPh sb="6" eb="8">
      <t>ゾウセイ</t>
    </rPh>
    <rPh sb="10" eb="12">
      <t>ケンセツ</t>
    </rPh>
    <rPh sb="12" eb="15">
      <t>カリカンジョウ</t>
    </rPh>
    <rPh sb="18" eb="20">
      <t>ホウコク</t>
    </rPh>
    <phoneticPr fontId="10"/>
  </si>
  <si>
    <t>2012</t>
    <phoneticPr fontId="10"/>
  </si>
  <si>
    <t>地盤調査　[建設仮勘定H28報告もれ]</t>
    <rPh sb="0" eb="2">
      <t>ジバン</t>
    </rPh>
    <rPh sb="2" eb="4">
      <t>チョウサ</t>
    </rPh>
    <rPh sb="6" eb="8">
      <t>ケンセツ</t>
    </rPh>
    <rPh sb="8" eb="11">
      <t>カリカンジョウ</t>
    </rPh>
    <rPh sb="14" eb="16">
      <t>ホウコク</t>
    </rPh>
    <phoneticPr fontId="10"/>
  </si>
  <si>
    <t>薮田分庁舎２耐震補強工事</t>
    <rPh sb="0" eb="2">
      <t>ヤブタ</t>
    </rPh>
    <rPh sb="2" eb="3">
      <t>ブン</t>
    </rPh>
    <rPh sb="3" eb="5">
      <t>チョウシャ</t>
    </rPh>
    <rPh sb="6" eb="8">
      <t>タイシン</t>
    </rPh>
    <rPh sb="8" eb="10">
      <t>ホキョウ</t>
    </rPh>
    <rPh sb="10" eb="12">
      <t>コウジ</t>
    </rPh>
    <phoneticPr fontId="10"/>
  </si>
  <si>
    <t>10</t>
    <phoneticPr fontId="10"/>
  </si>
  <si>
    <t>2015</t>
    <phoneticPr fontId="10"/>
  </si>
  <si>
    <t>耐震補強計画　[建設仮勘定H28報告もれ]</t>
    <rPh sb="0" eb="2">
      <t>タイシン</t>
    </rPh>
    <rPh sb="2" eb="4">
      <t>ホキョウ</t>
    </rPh>
    <rPh sb="4" eb="6">
      <t>ケイカク</t>
    </rPh>
    <rPh sb="8" eb="10">
      <t>ケンセツ</t>
    </rPh>
    <phoneticPr fontId="10"/>
  </si>
  <si>
    <t>10</t>
    <phoneticPr fontId="10"/>
  </si>
  <si>
    <t>実施設計委託料　[建設仮勘定H28報告もれ]</t>
    <rPh sb="0" eb="2">
      <t>ジッシ</t>
    </rPh>
    <rPh sb="2" eb="4">
      <t>セッケイ</t>
    </rPh>
    <rPh sb="4" eb="7">
      <t>イタクリョウ</t>
    </rPh>
    <rPh sb="9" eb="11">
      <t>ケンセツ</t>
    </rPh>
    <phoneticPr fontId="10"/>
  </si>
  <si>
    <t>下呂温泉交番耐震補強工事</t>
    <rPh sb="0" eb="2">
      <t>ゲロ</t>
    </rPh>
    <rPh sb="2" eb="4">
      <t>オンセン</t>
    </rPh>
    <rPh sb="4" eb="6">
      <t>コウバン</t>
    </rPh>
    <rPh sb="6" eb="8">
      <t>タイシン</t>
    </rPh>
    <rPh sb="8" eb="10">
      <t>ホキョウ</t>
    </rPh>
    <rPh sb="10" eb="12">
      <t>コウジ</t>
    </rPh>
    <phoneticPr fontId="10"/>
  </si>
  <si>
    <t>10</t>
    <phoneticPr fontId="10"/>
  </si>
  <si>
    <t>2015</t>
    <phoneticPr fontId="10"/>
  </si>
  <si>
    <t>調査設計委託料　[建設仮勘定H28報告もれ]</t>
    <rPh sb="0" eb="2">
      <t>チョウサ</t>
    </rPh>
    <rPh sb="2" eb="4">
      <t>セッケイ</t>
    </rPh>
    <rPh sb="4" eb="7">
      <t>イタクリョウ</t>
    </rPh>
    <rPh sb="9" eb="11">
      <t>ケンセツ</t>
    </rPh>
    <phoneticPr fontId="10"/>
  </si>
  <si>
    <t>2015</t>
    <phoneticPr fontId="10"/>
  </si>
  <si>
    <t>多治見警察署分庁舎耐震補強工事</t>
    <rPh sb="0" eb="3">
      <t>タジミ</t>
    </rPh>
    <rPh sb="3" eb="6">
      <t>ケイサツショ</t>
    </rPh>
    <rPh sb="6" eb="7">
      <t>ブン</t>
    </rPh>
    <rPh sb="7" eb="9">
      <t>チョウシャ</t>
    </rPh>
    <rPh sb="9" eb="11">
      <t>タイシン</t>
    </rPh>
    <rPh sb="11" eb="13">
      <t>ホキョウ</t>
    </rPh>
    <rPh sb="13" eb="15">
      <t>コウジ</t>
    </rPh>
    <phoneticPr fontId="10"/>
  </si>
  <si>
    <t>10</t>
    <phoneticPr fontId="10"/>
  </si>
  <si>
    <t>2015</t>
    <phoneticPr fontId="10"/>
  </si>
  <si>
    <t>2014</t>
  </si>
  <si>
    <t>防災情報通信システム実施設計委託料
【建物、工作物、物品に振り替わる予定】 注：7,685,445円は用地関連、24,003,711円は基本設計</t>
    <rPh sb="10" eb="12">
      <t>ジッシ</t>
    </rPh>
    <rPh sb="12" eb="14">
      <t>セッケイ</t>
    </rPh>
    <rPh sb="14" eb="17">
      <t>イタクリョウ</t>
    </rPh>
    <rPh sb="38" eb="39">
      <t>チュウ</t>
    </rPh>
    <rPh sb="49" eb="50">
      <t>エン</t>
    </rPh>
    <rPh sb="51" eb="53">
      <t>ヨウチ</t>
    </rPh>
    <rPh sb="53" eb="55">
      <t>カンレン</t>
    </rPh>
    <rPh sb="66" eb="67">
      <t>エン</t>
    </rPh>
    <rPh sb="68" eb="70">
      <t>キホン</t>
    </rPh>
    <rPh sb="70" eb="72">
      <t>セッケイ</t>
    </rPh>
    <phoneticPr fontId="10"/>
  </si>
  <si>
    <t>10</t>
    <phoneticPr fontId="10"/>
  </si>
  <si>
    <t>13 事業用資産-建物</t>
    <phoneticPr fontId="10"/>
  </si>
  <si>
    <t>2016</t>
    <phoneticPr fontId="10"/>
  </si>
  <si>
    <t>防災情報通信システム整備工事請負費（部分払）
【建物、工作物、物品に振り替わる予定】</t>
    <phoneticPr fontId="10"/>
  </si>
  <si>
    <t>10</t>
    <phoneticPr fontId="10"/>
  </si>
  <si>
    <t>13 事業用資産-建物</t>
    <phoneticPr fontId="10"/>
  </si>
  <si>
    <t>2016</t>
    <phoneticPr fontId="10"/>
  </si>
  <si>
    <t>中継所詳細設計業務委託料
【建物、工作物、物品に振り替わる予定】　注：727,210円は用地取得分</t>
    <rPh sb="0" eb="3">
      <t>チュウケイジョ</t>
    </rPh>
    <rPh sb="3" eb="5">
      <t>ショウサイ</t>
    </rPh>
    <rPh sb="5" eb="7">
      <t>セッケイ</t>
    </rPh>
    <rPh sb="7" eb="9">
      <t>ギョウム</t>
    </rPh>
    <rPh sb="9" eb="12">
      <t>イタクリョウ</t>
    </rPh>
    <rPh sb="33" eb="34">
      <t>チュウ</t>
    </rPh>
    <rPh sb="42" eb="43">
      <t>エン</t>
    </rPh>
    <rPh sb="44" eb="46">
      <t>ヨウチ</t>
    </rPh>
    <rPh sb="46" eb="48">
      <t>シュトク</t>
    </rPh>
    <rPh sb="48" eb="49">
      <t>ブン</t>
    </rPh>
    <phoneticPr fontId="17"/>
  </si>
  <si>
    <t>10</t>
    <phoneticPr fontId="10"/>
  </si>
  <si>
    <t>13 事業用資産-建物</t>
    <phoneticPr fontId="10"/>
  </si>
  <si>
    <t>2016</t>
    <phoneticPr fontId="10"/>
  </si>
  <si>
    <t>中継所詳細設計業務委託料
【建物、工作物、物品に振り替わる予定】 注：1,794,651円は用地取得分</t>
    <rPh sb="0" eb="3">
      <t>チュウケイジョ</t>
    </rPh>
    <rPh sb="3" eb="5">
      <t>ショウサイ</t>
    </rPh>
    <rPh sb="5" eb="7">
      <t>セッケイ</t>
    </rPh>
    <rPh sb="7" eb="9">
      <t>ギョウム</t>
    </rPh>
    <rPh sb="9" eb="12">
      <t>イタクリョウ</t>
    </rPh>
    <rPh sb="33" eb="34">
      <t>チュウ</t>
    </rPh>
    <rPh sb="44" eb="45">
      <t>エン</t>
    </rPh>
    <rPh sb="46" eb="48">
      <t>ヨウチ</t>
    </rPh>
    <rPh sb="48" eb="50">
      <t>シュトク</t>
    </rPh>
    <rPh sb="50" eb="51">
      <t>ブン</t>
    </rPh>
    <phoneticPr fontId="17"/>
  </si>
  <si>
    <t>防災情報通信システム整備工事監理業務委託料（部分払）
【建物、工作物、物品に振り替わる予定】</t>
  </si>
  <si>
    <t>防災交流センター自家発燃料ポンプ改修</t>
    <rPh sb="0" eb="8">
      <t>ｂ</t>
    </rPh>
    <rPh sb="8" eb="11">
      <t>ジカハツ</t>
    </rPh>
    <rPh sb="11" eb="13">
      <t>ネンリョウ</t>
    </rPh>
    <rPh sb="16" eb="18">
      <t>カイシュウ</t>
    </rPh>
    <phoneticPr fontId="10"/>
  </si>
  <si>
    <t>危機管理政策課</t>
    <rPh sb="0" eb="7">
      <t>ｋ</t>
    </rPh>
    <phoneticPr fontId="10"/>
  </si>
  <si>
    <t>2016</t>
    <phoneticPr fontId="10"/>
  </si>
  <si>
    <t>2016</t>
    <phoneticPr fontId="10"/>
  </si>
  <si>
    <t>揖斐総合庁舎本館耐震性能向上項の実施設計委託</t>
    <rPh sb="0" eb="2">
      <t>イビ</t>
    </rPh>
    <rPh sb="2" eb="4">
      <t>ソウゴウ</t>
    </rPh>
    <rPh sb="4" eb="6">
      <t>チョウシャ</t>
    </rPh>
    <rPh sb="6" eb="8">
      <t>ホンカン</t>
    </rPh>
    <rPh sb="8" eb="10">
      <t>タイシン</t>
    </rPh>
    <rPh sb="10" eb="12">
      <t>セイノウ</t>
    </rPh>
    <rPh sb="12" eb="14">
      <t>コウジョウ</t>
    </rPh>
    <rPh sb="14" eb="15">
      <t>コウ</t>
    </rPh>
    <rPh sb="16" eb="18">
      <t>ジッシ</t>
    </rPh>
    <rPh sb="18" eb="20">
      <t>セッケイ</t>
    </rPh>
    <rPh sb="20" eb="22">
      <t>イタク</t>
    </rPh>
    <phoneticPr fontId="10"/>
  </si>
  <si>
    <t>揖斐総合庁舎本館耐震性能向上工事に伴う地盤調査</t>
    <rPh sb="0" eb="2">
      <t>イビ</t>
    </rPh>
    <rPh sb="2" eb="4">
      <t>ソウゴウ</t>
    </rPh>
    <rPh sb="4" eb="6">
      <t>チョウシャ</t>
    </rPh>
    <rPh sb="6" eb="8">
      <t>ホンカン</t>
    </rPh>
    <rPh sb="8" eb="10">
      <t>タイシン</t>
    </rPh>
    <rPh sb="10" eb="12">
      <t>セイノウ</t>
    </rPh>
    <rPh sb="12" eb="14">
      <t>コウジョウ</t>
    </rPh>
    <rPh sb="14" eb="16">
      <t>コウジ</t>
    </rPh>
    <rPh sb="17" eb="18">
      <t>トモナ</t>
    </rPh>
    <rPh sb="19" eb="21">
      <t>ジバン</t>
    </rPh>
    <rPh sb="21" eb="23">
      <t>チョウサ</t>
    </rPh>
    <phoneticPr fontId="10"/>
  </si>
  <si>
    <t>新産業・エネルギー振興課</t>
    <rPh sb="0" eb="3">
      <t>シンサンギョウ</t>
    </rPh>
    <rPh sb="9" eb="11">
      <t>シンコウ</t>
    </rPh>
    <rPh sb="11" eb="12">
      <t>カ</t>
    </rPh>
    <phoneticPr fontId="10"/>
  </si>
  <si>
    <t>労働雇用課</t>
    <rPh sb="0" eb="2">
      <t>ロウドウ</t>
    </rPh>
    <rPh sb="2" eb="4">
      <t>コヨウ</t>
    </rPh>
    <rPh sb="4" eb="5">
      <t>カ</t>
    </rPh>
    <phoneticPr fontId="10"/>
  </si>
  <si>
    <t>2015</t>
    <phoneticPr fontId="10"/>
  </si>
  <si>
    <t>2015</t>
    <phoneticPr fontId="10"/>
  </si>
  <si>
    <t>岐阜県障がい者総合就労支援センター（仮称）施設建築工事</t>
    <rPh sb="0" eb="3">
      <t>ギフケン</t>
    </rPh>
    <rPh sb="3" eb="4">
      <t>ショウ</t>
    </rPh>
    <rPh sb="6" eb="7">
      <t>シャ</t>
    </rPh>
    <rPh sb="7" eb="9">
      <t>ソウゴウ</t>
    </rPh>
    <rPh sb="9" eb="11">
      <t>シュウロウ</t>
    </rPh>
    <rPh sb="11" eb="13">
      <t>シエン</t>
    </rPh>
    <rPh sb="18" eb="20">
      <t>カショウ</t>
    </rPh>
    <rPh sb="21" eb="23">
      <t>シセツ</t>
    </rPh>
    <rPh sb="23" eb="25">
      <t>ケンチク</t>
    </rPh>
    <rPh sb="25" eb="27">
      <t>コウジ</t>
    </rPh>
    <phoneticPr fontId="10"/>
  </si>
  <si>
    <t>2016</t>
  </si>
  <si>
    <t>新築工事に伴う敷地確定測量委託</t>
    <rPh sb="0" eb="2">
      <t>シンチク</t>
    </rPh>
    <rPh sb="2" eb="4">
      <t>コウジ</t>
    </rPh>
    <rPh sb="5" eb="6">
      <t>トモナ</t>
    </rPh>
    <rPh sb="7" eb="9">
      <t>シキチ</t>
    </rPh>
    <rPh sb="9" eb="11">
      <t>カクテイ</t>
    </rPh>
    <rPh sb="11" eb="13">
      <t>ソクリョウ</t>
    </rPh>
    <rPh sb="13" eb="15">
      <t>イタク</t>
    </rPh>
    <phoneticPr fontId="10"/>
  </si>
  <si>
    <t>新築工事の設計委託</t>
    <rPh sb="0" eb="2">
      <t>シンチク</t>
    </rPh>
    <rPh sb="2" eb="4">
      <t>コウジ</t>
    </rPh>
    <rPh sb="5" eb="7">
      <t>セッケイ</t>
    </rPh>
    <rPh sb="7" eb="9">
      <t>イタク</t>
    </rPh>
    <phoneticPr fontId="10"/>
  </si>
  <si>
    <t>新築工事に伴う地盤調査</t>
    <rPh sb="0" eb="2">
      <t>シンチク</t>
    </rPh>
    <rPh sb="2" eb="4">
      <t>コウジ</t>
    </rPh>
    <rPh sb="5" eb="6">
      <t>トモナ</t>
    </rPh>
    <rPh sb="7" eb="9">
      <t>ジバン</t>
    </rPh>
    <rPh sb="9" eb="11">
      <t>チョウサ</t>
    </rPh>
    <phoneticPr fontId="10"/>
  </si>
  <si>
    <t>工業技術研究所　耐震工事</t>
    <rPh sb="0" eb="7">
      <t>コウギョウギジュツケンキュウジョ</t>
    </rPh>
    <rPh sb="8" eb="10">
      <t>タイシン</t>
    </rPh>
    <rPh sb="10" eb="12">
      <t>コウジ</t>
    </rPh>
    <phoneticPr fontId="11"/>
  </si>
  <si>
    <t>生活技術研究所　耐震工事</t>
    <rPh sb="0" eb="2">
      <t>セイカツ</t>
    </rPh>
    <rPh sb="2" eb="4">
      <t>ギジュツ</t>
    </rPh>
    <rPh sb="4" eb="7">
      <t>ケンキュウジョ</t>
    </rPh>
    <rPh sb="8" eb="10">
      <t>タイシン</t>
    </rPh>
    <rPh sb="10" eb="12">
      <t>コウジ</t>
    </rPh>
    <phoneticPr fontId="10"/>
  </si>
  <si>
    <t>セラミックス研究所　耐震工事</t>
    <rPh sb="6" eb="9">
      <t>ケンキュウジョ</t>
    </rPh>
    <rPh sb="10" eb="12">
      <t>タイシン</t>
    </rPh>
    <rPh sb="12" eb="14">
      <t>コウジ</t>
    </rPh>
    <phoneticPr fontId="10"/>
  </si>
  <si>
    <t>食品科学研究所整備事業</t>
    <rPh sb="0" eb="2">
      <t>ショクヒン</t>
    </rPh>
    <rPh sb="2" eb="4">
      <t>カガク</t>
    </rPh>
    <rPh sb="4" eb="6">
      <t>ケンキュウ</t>
    </rPh>
    <rPh sb="6" eb="7">
      <t>ジョ</t>
    </rPh>
    <rPh sb="7" eb="9">
      <t>セイビ</t>
    </rPh>
    <rPh sb="9" eb="11">
      <t>ジギョウ</t>
    </rPh>
    <phoneticPr fontId="10"/>
  </si>
  <si>
    <t>土地造成工事設計委託</t>
    <rPh sb="0" eb="2">
      <t>トチ</t>
    </rPh>
    <rPh sb="2" eb="4">
      <t>ゾウセイ</t>
    </rPh>
    <rPh sb="4" eb="6">
      <t>コウジ</t>
    </rPh>
    <rPh sb="6" eb="8">
      <t>セッケイ</t>
    </rPh>
    <rPh sb="8" eb="10">
      <t>イタク</t>
    </rPh>
    <phoneticPr fontId="10"/>
  </si>
  <si>
    <t>周辺インフラ工事設計委託</t>
    <rPh sb="0" eb="2">
      <t>シュウヘン</t>
    </rPh>
    <rPh sb="6" eb="8">
      <t>コウジ</t>
    </rPh>
    <rPh sb="8" eb="10">
      <t>セッケイ</t>
    </rPh>
    <rPh sb="10" eb="12">
      <t>イタク</t>
    </rPh>
    <phoneticPr fontId="10"/>
  </si>
  <si>
    <t>地盤調査・土壌調査</t>
    <rPh sb="0" eb="2">
      <t>ジバン</t>
    </rPh>
    <rPh sb="2" eb="4">
      <t>チョウサ</t>
    </rPh>
    <rPh sb="5" eb="7">
      <t>ドジョウ</t>
    </rPh>
    <rPh sb="7" eb="9">
      <t>チョウサ</t>
    </rPh>
    <phoneticPr fontId="10"/>
  </si>
  <si>
    <t>本体建物設計委託</t>
    <rPh sb="0" eb="2">
      <t>ホンタイ</t>
    </rPh>
    <rPh sb="2" eb="4">
      <t>タテモノ</t>
    </rPh>
    <rPh sb="4" eb="6">
      <t>セッケイ</t>
    </rPh>
    <rPh sb="6" eb="8">
      <t>イタク</t>
    </rPh>
    <phoneticPr fontId="10"/>
  </si>
  <si>
    <t>モノづくり整備拠点事業</t>
    <rPh sb="5" eb="7">
      <t>セイビ</t>
    </rPh>
    <rPh sb="7" eb="9">
      <t>キョテン</t>
    </rPh>
    <rPh sb="9" eb="11">
      <t>ジギョウ</t>
    </rPh>
    <phoneticPr fontId="10"/>
  </si>
  <si>
    <t>モノづくり拠点設計委託（完成払）</t>
    <rPh sb="5" eb="7">
      <t>キョテン</t>
    </rPh>
    <rPh sb="7" eb="9">
      <t>セッケイ</t>
    </rPh>
    <rPh sb="9" eb="11">
      <t>イタク</t>
    </rPh>
    <rPh sb="12" eb="14">
      <t>カンセイ</t>
    </rPh>
    <rPh sb="14" eb="15">
      <t>バラ</t>
    </rPh>
    <phoneticPr fontId="10"/>
  </si>
  <si>
    <t>11</t>
  </si>
  <si>
    <t>モノづくり拠点設計委託（前金払）</t>
    <rPh sb="5" eb="7">
      <t>キョテン</t>
    </rPh>
    <rPh sb="7" eb="9">
      <t>セッケイ</t>
    </rPh>
    <rPh sb="9" eb="11">
      <t>イタク</t>
    </rPh>
    <rPh sb="12" eb="14">
      <t>マエキン</t>
    </rPh>
    <rPh sb="14" eb="15">
      <t>バラ</t>
    </rPh>
    <phoneticPr fontId="10"/>
  </si>
  <si>
    <t>工業技術研究所</t>
    <rPh sb="0" eb="7">
      <t>コウギョウギジュツケンキュウジョ</t>
    </rPh>
    <phoneticPr fontId="10"/>
  </si>
  <si>
    <t>排水処理設備設計</t>
    <rPh sb="0" eb="2">
      <t>ハイスイ</t>
    </rPh>
    <rPh sb="2" eb="4">
      <t>ショリ</t>
    </rPh>
    <rPh sb="4" eb="6">
      <t>セツビ</t>
    </rPh>
    <rPh sb="6" eb="8">
      <t>セッケイ</t>
    </rPh>
    <phoneticPr fontId="10"/>
  </si>
  <si>
    <t>設計変更委託</t>
    <rPh sb="0" eb="2">
      <t>セッケイ</t>
    </rPh>
    <rPh sb="2" eb="4">
      <t>ヘンコウ</t>
    </rPh>
    <rPh sb="4" eb="6">
      <t>イタク</t>
    </rPh>
    <phoneticPr fontId="10"/>
  </si>
  <si>
    <t>関ケ原古戦場ビジターセンター（仮称）新築工事</t>
    <rPh sb="0" eb="3">
      <t>セキガハラ</t>
    </rPh>
    <phoneticPr fontId="10"/>
  </si>
  <si>
    <t>観光企画課</t>
    <rPh sb="0" eb="2">
      <t>カンコウ</t>
    </rPh>
    <rPh sb="2" eb="5">
      <t>キカクカ</t>
    </rPh>
    <phoneticPr fontId="10"/>
  </si>
  <si>
    <t>関ケ原古戦場ビジターセンター（仮称）新築等工事の設計委託　観委第２８－２０号</t>
    <rPh sb="0" eb="3">
      <t>セキガハラ</t>
    </rPh>
    <phoneticPr fontId="10"/>
  </si>
  <si>
    <t>2016</t>
    <phoneticPr fontId="10"/>
  </si>
  <si>
    <t>2015</t>
    <phoneticPr fontId="10"/>
  </si>
  <si>
    <t>（主）岐阜美濃線（道路用地)工事負担金</t>
    <rPh sb="1" eb="2">
      <t>シュ</t>
    </rPh>
    <rPh sb="3" eb="5">
      <t>ギフ</t>
    </rPh>
    <rPh sb="5" eb="7">
      <t>ミノ</t>
    </rPh>
    <rPh sb="7" eb="8">
      <t>セン</t>
    </rPh>
    <rPh sb="9" eb="11">
      <t>ドウロ</t>
    </rPh>
    <rPh sb="11" eb="13">
      <t>ヨウチ</t>
    </rPh>
    <rPh sb="14" eb="16">
      <t>コウジ</t>
    </rPh>
    <rPh sb="16" eb="19">
      <t>フタンキン</t>
    </rPh>
    <phoneticPr fontId="10"/>
  </si>
  <si>
    <t>2016</t>
    <phoneticPr fontId="10"/>
  </si>
  <si>
    <t>事業の施工主体は土地区画整理組合（Ｈ２８～）
【インフラ：執行節が工事負担金であり、建設仮勘定サブシステムで対応できない】
※開始後は完成（予定）年度以外は要記載。執行年度毎に行を追加すること。</t>
    <rPh sb="3" eb="5">
      <t>セコウ</t>
    </rPh>
    <rPh sb="5" eb="7">
      <t>シュタイ</t>
    </rPh>
    <rPh sb="8" eb="10">
      <t>トチ</t>
    </rPh>
    <rPh sb="10" eb="12">
      <t>クカク</t>
    </rPh>
    <rPh sb="12" eb="14">
      <t>セイリ</t>
    </rPh>
    <rPh sb="14" eb="16">
      <t>クミアイ</t>
    </rPh>
    <phoneticPr fontId="10"/>
  </si>
  <si>
    <t>10</t>
    <phoneticPr fontId="10"/>
  </si>
  <si>
    <t>2016</t>
    <phoneticPr fontId="10"/>
  </si>
  <si>
    <t>県単　河川維持修繕（津屋川鷲巣水位計設置）工事</t>
    <rPh sb="0" eb="2">
      <t>ケンタン</t>
    </rPh>
    <rPh sb="3" eb="5">
      <t>カセン</t>
    </rPh>
    <rPh sb="5" eb="7">
      <t>イジ</t>
    </rPh>
    <rPh sb="7" eb="9">
      <t>シュウゼン</t>
    </rPh>
    <rPh sb="10" eb="12">
      <t>ツヤ</t>
    </rPh>
    <rPh sb="12" eb="13">
      <t>ガワ</t>
    </rPh>
    <rPh sb="13" eb="14">
      <t>ワシ</t>
    </rPh>
    <rPh sb="14" eb="15">
      <t>ス</t>
    </rPh>
    <rPh sb="15" eb="17">
      <t>スイイ</t>
    </rPh>
    <rPh sb="17" eb="18">
      <t>ケイ</t>
    </rPh>
    <rPh sb="18" eb="20">
      <t>セッチ</t>
    </rPh>
    <rPh sb="21" eb="23">
      <t>コウジ</t>
    </rPh>
    <phoneticPr fontId="10"/>
  </si>
  <si>
    <t>2015</t>
    <phoneticPr fontId="10"/>
  </si>
  <si>
    <t>水位計設置工事　測量設計業務</t>
    <rPh sb="0" eb="2">
      <t>スイイ</t>
    </rPh>
    <rPh sb="2" eb="3">
      <t>ケイ</t>
    </rPh>
    <rPh sb="3" eb="5">
      <t>セッチ</t>
    </rPh>
    <rPh sb="5" eb="7">
      <t>コウジ</t>
    </rPh>
    <rPh sb="8" eb="10">
      <t>ソクリョウ</t>
    </rPh>
    <rPh sb="10" eb="12">
      <t>セッケイ</t>
    </rPh>
    <rPh sb="12" eb="14">
      <t>ギョウム</t>
    </rPh>
    <phoneticPr fontId="10"/>
  </si>
  <si>
    <t>水位計設置工事</t>
    <rPh sb="0" eb="2">
      <t>スイイ</t>
    </rPh>
    <rPh sb="2" eb="3">
      <t>ケイ</t>
    </rPh>
    <rPh sb="3" eb="5">
      <t>セッチ</t>
    </rPh>
    <rPh sb="5" eb="7">
      <t>コウジ</t>
    </rPh>
    <phoneticPr fontId="10"/>
  </si>
  <si>
    <t>耐震補強　調査設計策定業務</t>
    <rPh sb="0" eb="2">
      <t>タイシン</t>
    </rPh>
    <rPh sb="2" eb="4">
      <t>ホキョウ</t>
    </rPh>
    <rPh sb="5" eb="7">
      <t>チョウサ</t>
    </rPh>
    <rPh sb="7" eb="9">
      <t>セッケイ</t>
    </rPh>
    <rPh sb="9" eb="11">
      <t>サクテイ</t>
    </rPh>
    <rPh sb="11" eb="13">
      <t>ギョウム</t>
    </rPh>
    <phoneticPr fontId="4"/>
  </si>
  <si>
    <t>耐震補強　実施設計委託業務</t>
    <rPh sb="0" eb="2">
      <t>タイシン</t>
    </rPh>
    <rPh sb="2" eb="4">
      <t>ホキョウ</t>
    </rPh>
    <rPh sb="5" eb="7">
      <t>ジッシ</t>
    </rPh>
    <rPh sb="7" eb="9">
      <t>セッケイ</t>
    </rPh>
    <rPh sb="9" eb="11">
      <t>イタク</t>
    </rPh>
    <rPh sb="11" eb="13">
      <t>ギョウム</t>
    </rPh>
    <phoneticPr fontId="4"/>
  </si>
  <si>
    <t>水位観測所設置工事</t>
  </si>
  <si>
    <t>美濃土木事務所</t>
    <rPh sb="0" eb="2">
      <t>ミノ</t>
    </rPh>
    <rPh sb="2" eb="4">
      <t>ドボク</t>
    </rPh>
    <rPh sb="4" eb="6">
      <t>ジム</t>
    </rPh>
    <rPh sb="6" eb="7">
      <t>ショ</t>
    </rPh>
    <phoneticPr fontId="10"/>
  </si>
  <si>
    <t>水位観測所設置工事（H28.9.30～H29.4.30）にかかる前払金</t>
    <rPh sb="0" eb="2">
      <t>スイイ</t>
    </rPh>
    <rPh sb="2" eb="4">
      <t>カンソク</t>
    </rPh>
    <rPh sb="4" eb="5">
      <t>ジョ</t>
    </rPh>
    <rPh sb="5" eb="7">
      <t>セッチ</t>
    </rPh>
    <rPh sb="7" eb="9">
      <t>コウジ</t>
    </rPh>
    <rPh sb="32" eb="34">
      <t>マエバラ</t>
    </rPh>
    <rPh sb="34" eb="35">
      <t>キン</t>
    </rPh>
    <phoneticPr fontId="10"/>
  </si>
  <si>
    <t>2016</t>
    <phoneticPr fontId="10"/>
  </si>
  <si>
    <t>2016</t>
    <phoneticPr fontId="10"/>
  </si>
  <si>
    <t>10</t>
    <phoneticPr fontId="10"/>
  </si>
  <si>
    <t>2017</t>
    <phoneticPr fontId="10"/>
  </si>
  <si>
    <t>2016</t>
    <phoneticPr fontId="10"/>
  </si>
  <si>
    <t>10</t>
    <phoneticPr fontId="10"/>
  </si>
  <si>
    <t>里川振興課</t>
    <rPh sb="0" eb="2">
      <t>サトカワ</t>
    </rPh>
    <rPh sb="2" eb="4">
      <t>シンコウ</t>
    </rPh>
    <rPh sb="4" eb="5">
      <t>カ</t>
    </rPh>
    <phoneticPr fontId="10"/>
  </si>
  <si>
    <t>2017</t>
    <phoneticPr fontId="10"/>
  </si>
  <si>
    <t>建築工事実施設計　</t>
    <rPh sb="0" eb="2">
      <t>ケンチク</t>
    </rPh>
    <rPh sb="2" eb="4">
      <t>コウジ</t>
    </rPh>
    <rPh sb="4" eb="6">
      <t>ジッシ</t>
    </rPh>
    <rPh sb="6" eb="8">
      <t>セッケイ</t>
    </rPh>
    <phoneticPr fontId="10"/>
  </si>
  <si>
    <t>設備工事実施設計</t>
    <rPh sb="0" eb="2">
      <t>セツビ</t>
    </rPh>
    <rPh sb="2" eb="4">
      <t>コウジ</t>
    </rPh>
    <rPh sb="4" eb="6">
      <t>ジッシ</t>
    </rPh>
    <rPh sb="6" eb="8">
      <t>セッケイ</t>
    </rPh>
    <phoneticPr fontId="10"/>
  </si>
  <si>
    <t>2015</t>
    <phoneticPr fontId="10"/>
  </si>
  <si>
    <t>2014</t>
    <phoneticPr fontId="10"/>
  </si>
  <si>
    <t>雨量計・水位計設置工事</t>
    <phoneticPr fontId="10"/>
  </si>
  <si>
    <t>10</t>
    <phoneticPr fontId="10"/>
  </si>
  <si>
    <t>2015</t>
    <phoneticPr fontId="10"/>
  </si>
  <si>
    <t>2015</t>
    <phoneticPr fontId="10"/>
  </si>
  <si>
    <t>2014</t>
    <phoneticPr fontId="10"/>
  </si>
  <si>
    <t>岐阜商業高等学校体育館廻り改修設計委託</t>
    <rPh sb="0" eb="2">
      <t>ギフ</t>
    </rPh>
    <rPh sb="2" eb="4">
      <t>ショウギョウ</t>
    </rPh>
    <rPh sb="4" eb="6">
      <t>コウトウ</t>
    </rPh>
    <rPh sb="6" eb="8">
      <t>ガッコウ</t>
    </rPh>
    <rPh sb="8" eb="11">
      <t>タイイクカン</t>
    </rPh>
    <rPh sb="11" eb="12">
      <t>マワ</t>
    </rPh>
    <rPh sb="13" eb="15">
      <t>カイシュウ</t>
    </rPh>
    <rPh sb="15" eb="17">
      <t>セッケイ</t>
    </rPh>
    <rPh sb="17" eb="19">
      <t>イタク</t>
    </rPh>
    <phoneticPr fontId="11"/>
  </si>
  <si>
    <t>教育財務課</t>
    <rPh sb="0" eb="2">
      <t>キョウイク</t>
    </rPh>
    <rPh sb="2" eb="4">
      <t>ザイム</t>
    </rPh>
    <rPh sb="4" eb="5">
      <t>カ</t>
    </rPh>
    <phoneticPr fontId="11"/>
  </si>
  <si>
    <t>岐阜商業高等学校</t>
    <rPh sb="0" eb="2">
      <t>ギフ</t>
    </rPh>
    <rPh sb="2" eb="4">
      <t>ショウギョウ</t>
    </rPh>
    <rPh sb="4" eb="6">
      <t>コウトウ</t>
    </rPh>
    <rPh sb="6" eb="8">
      <t>ガッコウ</t>
    </rPh>
    <phoneticPr fontId="11"/>
  </si>
  <si>
    <t>実施設計委託料</t>
    <rPh sb="0" eb="2">
      <t>ジッシ</t>
    </rPh>
    <rPh sb="2" eb="4">
      <t>セッケイ</t>
    </rPh>
    <rPh sb="4" eb="7">
      <t>イタクリョウ</t>
    </rPh>
    <phoneticPr fontId="11"/>
  </si>
  <si>
    <t>各務原高等学校グラウンド整備設計業務委託</t>
    <rPh sb="0" eb="3">
      <t>カガミハラ</t>
    </rPh>
    <rPh sb="3" eb="5">
      <t>コウトウ</t>
    </rPh>
    <rPh sb="5" eb="7">
      <t>ガッコウ</t>
    </rPh>
    <rPh sb="12" eb="14">
      <t>セイビ</t>
    </rPh>
    <rPh sb="14" eb="16">
      <t>セッケイ</t>
    </rPh>
    <rPh sb="16" eb="18">
      <t>ギョウム</t>
    </rPh>
    <rPh sb="18" eb="20">
      <t>イタク</t>
    </rPh>
    <phoneticPr fontId="11"/>
  </si>
  <si>
    <t>各務原高等学校</t>
    <rPh sb="0" eb="3">
      <t>カガミハラ</t>
    </rPh>
    <rPh sb="3" eb="5">
      <t>コウトウ</t>
    </rPh>
    <rPh sb="5" eb="7">
      <t>ガッコウ</t>
    </rPh>
    <phoneticPr fontId="11"/>
  </si>
  <si>
    <t>2018
2019</t>
  </si>
  <si>
    <t>岐阜工業高等学校部室棟改築工事の実施設計委託</t>
    <rPh sb="0" eb="2">
      <t>ギフ</t>
    </rPh>
    <rPh sb="2" eb="4">
      <t>コウギョウ</t>
    </rPh>
    <rPh sb="4" eb="6">
      <t>コウトウ</t>
    </rPh>
    <rPh sb="6" eb="8">
      <t>ガッコウ</t>
    </rPh>
    <rPh sb="8" eb="10">
      <t>ブシツ</t>
    </rPh>
    <rPh sb="10" eb="11">
      <t>トウ</t>
    </rPh>
    <rPh sb="11" eb="13">
      <t>カイチク</t>
    </rPh>
    <rPh sb="13" eb="15">
      <t>コウジ</t>
    </rPh>
    <rPh sb="16" eb="18">
      <t>ジッシ</t>
    </rPh>
    <rPh sb="18" eb="20">
      <t>セッケイ</t>
    </rPh>
    <rPh sb="20" eb="22">
      <t>イタク</t>
    </rPh>
    <phoneticPr fontId="11"/>
  </si>
  <si>
    <t>岐阜工業高等学校</t>
    <rPh sb="0" eb="2">
      <t>ギフ</t>
    </rPh>
    <rPh sb="2" eb="4">
      <t>コウギョウ</t>
    </rPh>
    <rPh sb="4" eb="6">
      <t>コウトウ</t>
    </rPh>
    <rPh sb="6" eb="8">
      <t>ガッコウ</t>
    </rPh>
    <phoneticPr fontId="11"/>
  </si>
  <si>
    <t>実施設計委託料</t>
    <rPh sb="0" eb="2">
      <t>ジッシ</t>
    </rPh>
    <rPh sb="2" eb="4">
      <t>セッケイ</t>
    </rPh>
    <rPh sb="4" eb="6">
      <t>イタク</t>
    </rPh>
    <rPh sb="6" eb="7">
      <t>リョウ</t>
    </rPh>
    <phoneticPr fontId="11"/>
  </si>
  <si>
    <t>大垣北高等学校グラウンド防球ネット・照明設備増設更新工事</t>
    <rPh sb="0" eb="2">
      <t>オオガキ</t>
    </rPh>
    <rPh sb="2" eb="3">
      <t>キタ</t>
    </rPh>
    <rPh sb="3" eb="5">
      <t>コウトウ</t>
    </rPh>
    <rPh sb="5" eb="7">
      <t>ガッコウ</t>
    </rPh>
    <rPh sb="12" eb="14">
      <t>ボウキュウ</t>
    </rPh>
    <rPh sb="18" eb="20">
      <t>ショウメイ</t>
    </rPh>
    <rPh sb="20" eb="22">
      <t>セツビ</t>
    </rPh>
    <rPh sb="22" eb="24">
      <t>ゾウセツ</t>
    </rPh>
    <rPh sb="24" eb="26">
      <t>コウシン</t>
    </rPh>
    <rPh sb="26" eb="28">
      <t>コウジ</t>
    </rPh>
    <phoneticPr fontId="11"/>
  </si>
  <si>
    <t>大垣北高等学校</t>
    <rPh sb="0" eb="2">
      <t>オオガキ</t>
    </rPh>
    <rPh sb="2" eb="3">
      <t>キタ</t>
    </rPh>
    <rPh sb="3" eb="5">
      <t>コウトウ</t>
    </rPh>
    <rPh sb="5" eb="7">
      <t>ガッコウ</t>
    </rPh>
    <phoneticPr fontId="11"/>
  </si>
  <si>
    <t>建築工事（前払金）</t>
    <rPh sb="0" eb="2">
      <t>ケンチク</t>
    </rPh>
    <rPh sb="2" eb="4">
      <t>コウジ</t>
    </rPh>
    <rPh sb="5" eb="8">
      <t>マエバライキン</t>
    </rPh>
    <phoneticPr fontId="11"/>
  </si>
  <si>
    <t>建築工事</t>
    <rPh sb="0" eb="2">
      <t>ケンチク</t>
    </rPh>
    <rPh sb="2" eb="4">
      <t>コウジ</t>
    </rPh>
    <phoneticPr fontId="11"/>
  </si>
  <si>
    <t>工事監理委託料</t>
    <rPh sb="0" eb="2">
      <t>コウジ</t>
    </rPh>
    <rPh sb="2" eb="4">
      <t>カンリ</t>
    </rPh>
    <rPh sb="4" eb="6">
      <t>イタク</t>
    </rPh>
    <rPh sb="6" eb="7">
      <t>リョウ</t>
    </rPh>
    <phoneticPr fontId="11"/>
  </si>
  <si>
    <t>大垣西高等学校グラウンド整備工事</t>
    <rPh sb="0" eb="2">
      <t>オオガキ</t>
    </rPh>
    <rPh sb="2" eb="3">
      <t>ニシ</t>
    </rPh>
    <rPh sb="3" eb="5">
      <t>コウトウ</t>
    </rPh>
    <rPh sb="5" eb="7">
      <t>ガッコウ</t>
    </rPh>
    <rPh sb="12" eb="14">
      <t>セイビ</t>
    </rPh>
    <rPh sb="14" eb="16">
      <t>コウジ</t>
    </rPh>
    <phoneticPr fontId="11"/>
  </si>
  <si>
    <t>大垣西高等学校</t>
    <rPh sb="0" eb="2">
      <t>オオガキ</t>
    </rPh>
    <rPh sb="2" eb="3">
      <t>ニシ</t>
    </rPh>
    <rPh sb="3" eb="5">
      <t>コウトウ</t>
    </rPh>
    <rPh sb="5" eb="7">
      <t>ガッコウ</t>
    </rPh>
    <phoneticPr fontId="11"/>
  </si>
  <si>
    <t>郡上高等学校渡り廊下改築工事</t>
    <rPh sb="0" eb="2">
      <t>グジョウ</t>
    </rPh>
    <rPh sb="2" eb="4">
      <t>コウトウ</t>
    </rPh>
    <rPh sb="4" eb="6">
      <t>ガッコウ</t>
    </rPh>
    <rPh sb="6" eb="7">
      <t>ワタ</t>
    </rPh>
    <rPh sb="8" eb="10">
      <t>ロウカ</t>
    </rPh>
    <rPh sb="10" eb="12">
      <t>カイチク</t>
    </rPh>
    <rPh sb="12" eb="14">
      <t>コウジ</t>
    </rPh>
    <phoneticPr fontId="11"/>
  </si>
  <si>
    <t>公共建築課</t>
    <rPh sb="0" eb="2">
      <t>コウキョウ</t>
    </rPh>
    <rPh sb="2" eb="5">
      <t>ケンチクカ</t>
    </rPh>
    <phoneticPr fontId="11"/>
  </si>
  <si>
    <t>関有知高等学校屋外便所新築工事</t>
    <rPh sb="0" eb="1">
      <t>セキ</t>
    </rPh>
    <rPh sb="1" eb="2">
      <t>ユウ</t>
    </rPh>
    <rPh sb="2" eb="3">
      <t>チ</t>
    </rPh>
    <rPh sb="3" eb="5">
      <t>コウトウ</t>
    </rPh>
    <rPh sb="5" eb="7">
      <t>ガッコウ</t>
    </rPh>
    <rPh sb="7" eb="9">
      <t>オクガイ</t>
    </rPh>
    <rPh sb="9" eb="11">
      <t>ベンジョ</t>
    </rPh>
    <rPh sb="11" eb="13">
      <t>シンチク</t>
    </rPh>
    <rPh sb="13" eb="15">
      <t>コウジ</t>
    </rPh>
    <phoneticPr fontId="11"/>
  </si>
  <si>
    <t>加茂高等学校屋外トイレ等改修工事</t>
    <rPh sb="0" eb="2">
      <t>カモ</t>
    </rPh>
    <rPh sb="2" eb="4">
      <t>コウトウ</t>
    </rPh>
    <rPh sb="4" eb="6">
      <t>ガッコウ</t>
    </rPh>
    <rPh sb="6" eb="8">
      <t>オクガイ</t>
    </rPh>
    <rPh sb="11" eb="12">
      <t>トウ</t>
    </rPh>
    <rPh sb="12" eb="14">
      <t>カイシュウ</t>
    </rPh>
    <rPh sb="14" eb="16">
      <t>コウジ</t>
    </rPh>
    <phoneticPr fontId="11"/>
  </si>
  <si>
    <t>加茂高等学校</t>
    <rPh sb="0" eb="2">
      <t>カモ</t>
    </rPh>
    <rPh sb="2" eb="4">
      <t>コウトウ</t>
    </rPh>
    <rPh sb="4" eb="6">
      <t>ガッコウ</t>
    </rPh>
    <phoneticPr fontId="11"/>
  </si>
  <si>
    <t>加茂農林高等学校自転車置場改築工事</t>
    <rPh sb="0" eb="2">
      <t>カモ</t>
    </rPh>
    <rPh sb="2" eb="4">
      <t>ノウリン</t>
    </rPh>
    <rPh sb="4" eb="6">
      <t>コウトウ</t>
    </rPh>
    <rPh sb="6" eb="8">
      <t>ガッコウ</t>
    </rPh>
    <rPh sb="8" eb="11">
      <t>ジテンシャ</t>
    </rPh>
    <rPh sb="11" eb="13">
      <t>オキバ</t>
    </rPh>
    <rPh sb="13" eb="15">
      <t>カイチク</t>
    </rPh>
    <rPh sb="15" eb="17">
      <t>コウジ</t>
    </rPh>
    <phoneticPr fontId="11"/>
  </si>
  <si>
    <t>恵那高等学校グランド照明設計委託</t>
    <rPh sb="0" eb="2">
      <t>エナ</t>
    </rPh>
    <rPh sb="2" eb="4">
      <t>コウトウ</t>
    </rPh>
    <rPh sb="4" eb="6">
      <t>ガッコウ</t>
    </rPh>
    <rPh sb="10" eb="12">
      <t>ショウメイ</t>
    </rPh>
    <rPh sb="12" eb="14">
      <t>セッケイ</t>
    </rPh>
    <rPh sb="14" eb="16">
      <t>イタク</t>
    </rPh>
    <phoneticPr fontId="11"/>
  </si>
  <si>
    <t>恵那高等学校</t>
    <rPh sb="0" eb="2">
      <t>エナ</t>
    </rPh>
    <rPh sb="2" eb="4">
      <t>コウトウ</t>
    </rPh>
    <rPh sb="4" eb="6">
      <t>ガッコウ</t>
    </rPh>
    <phoneticPr fontId="11"/>
  </si>
  <si>
    <t>恵那高等学校グランド照明改修工事</t>
    <rPh sb="0" eb="2">
      <t>エナ</t>
    </rPh>
    <rPh sb="2" eb="4">
      <t>コウトウ</t>
    </rPh>
    <rPh sb="4" eb="6">
      <t>ガッコウ</t>
    </rPh>
    <rPh sb="10" eb="12">
      <t>ショウメイ</t>
    </rPh>
    <rPh sb="12" eb="14">
      <t>カイシュウ</t>
    </rPh>
    <rPh sb="14" eb="16">
      <t>コウジ</t>
    </rPh>
    <phoneticPr fontId="11"/>
  </si>
  <si>
    <t>建築工事（前金払）</t>
    <rPh sb="0" eb="2">
      <t>ケンチク</t>
    </rPh>
    <rPh sb="2" eb="4">
      <t>コウジ</t>
    </rPh>
    <rPh sb="5" eb="7">
      <t>マエキン</t>
    </rPh>
    <rPh sb="7" eb="8">
      <t>バラ</t>
    </rPh>
    <phoneticPr fontId="11"/>
  </si>
  <si>
    <t>揖斐特別支援学校屋外便所新築工事</t>
    <rPh sb="0" eb="2">
      <t>イビ</t>
    </rPh>
    <rPh sb="2" eb="4">
      <t>トクベツ</t>
    </rPh>
    <rPh sb="4" eb="6">
      <t>シエン</t>
    </rPh>
    <rPh sb="6" eb="8">
      <t>ガッコウ</t>
    </rPh>
    <rPh sb="8" eb="10">
      <t>オクガイ</t>
    </rPh>
    <rPh sb="10" eb="12">
      <t>ベンジョ</t>
    </rPh>
    <rPh sb="12" eb="14">
      <t>シンチク</t>
    </rPh>
    <rPh sb="14" eb="16">
      <t>コウジ</t>
    </rPh>
    <phoneticPr fontId="11"/>
  </si>
  <si>
    <t>揖斐特別支援学校</t>
    <rPh sb="0" eb="2">
      <t>イビ</t>
    </rPh>
    <rPh sb="2" eb="3">
      <t>トク</t>
    </rPh>
    <rPh sb="3" eb="4">
      <t>ベツ</t>
    </rPh>
    <rPh sb="4" eb="6">
      <t>シエン</t>
    </rPh>
    <rPh sb="6" eb="8">
      <t>ガッコウ</t>
    </rPh>
    <phoneticPr fontId="11"/>
  </si>
  <si>
    <t>大垣特別支援学校自家発電設備設置工事</t>
    <rPh sb="0" eb="2">
      <t>オオガキ</t>
    </rPh>
    <rPh sb="2" eb="4">
      <t>トクベツ</t>
    </rPh>
    <rPh sb="4" eb="6">
      <t>シエン</t>
    </rPh>
    <rPh sb="6" eb="8">
      <t>ガッコウ</t>
    </rPh>
    <rPh sb="8" eb="10">
      <t>ジカ</t>
    </rPh>
    <rPh sb="10" eb="12">
      <t>ハツデン</t>
    </rPh>
    <rPh sb="12" eb="14">
      <t>セツビ</t>
    </rPh>
    <rPh sb="14" eb="16">
      <t>セッチ</t>
    </rPh>
    <rPh sb="16" eb="18">
      <t>コウジ</t>
    </rPh>
    <phoneticPr fontId="11"/>
  </si>
  <si>
    <t>大垣特別支援学校北校舎改修工事</t>
    <rPh sb="0" eb="2">
      <t>オオガキ</t>
    </rPh>
    <rPh sb="2" eb="4">
      <t>トクベツ</t>
    </rPh>
    <rPh sb="4" eb="6">
      <t>シエン</t>
    </rPh>
    <rPh sb="6" eb="8">
      <t>ガッコウ</t>
    </rPh>
    <rPh sb="8" eb="9">
      <t>キタ</t>
    </rPh>
    <rPh sb="9" eb="11">
      <t>コウシャ</t>
    </rPh>
    <rPh sb="11" eb="13">
      <t>カイシュウ</t>
    </rPh>
    <rPh sb="13" eb="15">
      <t>コウジ</t>
    </rPh>
    <phoneticPr fontId="11"/>
  </si>
  <si>
    <t>大垣特別支援学校</t>
    <rPh sb="0" eb="8">
      <t>オオガキトクベツシエンガッコウ</t>
    </rPh>
    <phoneticPr fontId="11"/>
  </si>
  <si>
    <t>海津特別支援学校ＥＶ棟新築工事</t>
    <rPh sb="0" eb="2">
      <t>カイヅ</t>
    </rPh>
    <rPh sb="2" eb="4">
      <t>トクベツ</t>
    </rPh>
    <rPh sb="4" eb="6">
      <t>シエン</t>
    </rPh>
    <rPh sb="6" eb="8">
      <t>ガッコウ</t>
    </rPh>
    <rPh sb="10" eb="11">
      <t>トウ</t>
    </rPh>
    <rPh sb="11" eb="13">
      <t>シンチク</t>
    </rPh>
    <rPh sb="13" eb="15">
      <t>コウジ</t>
    </rPh>
    <phoneticPr fontId="11"/>
  </si>
  <si>
    <t>地盤調査委託料</t>
    <rPh sb="0" eb="2">
      <t>ジバン</t>
    </rPh>
    <rPh sb="2" eb="4">
      <t>チョウサ</t>
    </rPh>
    <rPh sb="4" eb="7">
      <t>イタクリョウ</t>
    </rPh>
    <phoneticPr fontId="11"/>
  </si>
  <si>
    <t>郡上特別支援学校自家発電設備設置工事</t>
    <rPh sb="0" eb="2">
      <t>グジョウ</t>
    </rPh>
    <rPh sb="2" eb="4">
      <t>トクベツ</t>
    </rPh>
    <rPh sb="4" eb="6">
      <t>シエン</t>
    </rPh>
    <rPh sb="6" eb="8">
      <t>ガッコウ</t>
    </rPh>
    <rPh sb="8" eb="10">
      <t>ジカ</t>
    </rPh>
    <rPh sb="10" eb="12">
      <t>ハツデン</t>
    </rPh>
    <rPh sb="12" eb="14">
      <t>セツビ</t>
    </rPh>
    <rPh sb="14" eb="16">
      <t>セッチ</t>
    </rPh>
    <rPh sb="16" eb="18">
      <t>コウジ</t>
    </rPh>
    <phoneticPr fontId="11"/>
  </si>
  <si>
    <t>各務原西高等学校渡り屋根新築工事</t>
    <rPh sb="0" eb="1">
      <t>カク</t>
    </rPh>
    <rPh sb="1" eb="2">
      <t>ム</t>
    </rPh>
    <rPh sb="2" eb="3">
      <t>ハラ</t>
    </rPh>
    <rPh sb="3" eb="4">
      <t>ニシ</t>
    </rPh>
    <rPh sb="4" eb="6">
      <t>コウトウ</t>
    </rPh>
    <rPh sb="6" eb="8">
      <t>ガッコウ</t>
    </rPh>
    <rPh sb="8" eb="9">
      <t>ワタ</t>
    </rPh>
    <rPh sb="10" eb="12">
      <t>ヤネ</t>
    </rPh>
    <rPh sb="12" eb="16">
      <t>シンチクコウジ</t>
    </rPh>
    <phoneticPr fontId="11"/>
  </si>
  <si>
    <t>各務原西高等学校</t>
    <rPh sb="0" eb="1">
      <t>カク</t>
    </rPh>
    <rPh sb="1" eb="2">
      <t>ム</t>
    </rPh>
    <rPh sb="2" eb="3">
      <t>ハラ</t>
    </rPh>
    <rPh sb="3" eb="4">
      <t>ニシ</t>
    </rPh>
    <rPh sb="4" eb="6">
      <t>コウトウ</t>
    </rPh>
    <rPh sb="6" eb="8">
      <t>ガッコウ</t>
    </rPh>
    <phoneticPr fontId="11"/>
  </si>
  <si>
    <t>岐阜各務野高等学校配管改修工事</t>
    <rPh sb="0" eb="2">
      <t>ギフ</t>
    </rPh>
    <rPh sb="2" eb="3">
      <t>カク</t>
    </rPh>
    <rPh sb="3" eb="4">
      <t>ム</t>
    </rPh>
    <rPh sb="4" eb="5">
      <t>ノ</t>
    </rPh>
    <rPh sb="5" eb="7">
      <t>コウトウ</t>
    </rPh>
    <rPh sb="7" eb="9">
      <t>ガッコウ</t>
    </rPh>
    <rPh sb="9" eb="11">
      <t>ハイカン</t>
    </rPh>
    <rPh sb="11" eb="13">
      <t>カイシュウ</t>
    </rPh>
    <rPh sb="13" eb="15">
      <t>コウジ</t>
    </rPh>
    <phoneticPr fontId="11"/>
  </si>
  <si>
    <t>大垣南高等学校テニスコート整備工事</t>
    <rPh sb="0" eb="2">
      <t>オオガキ</t>
    </rPh>
    <rPh sb="2" eb="3">
      <t>ミナミ</t>
    </rPh>
    <rPh sb="3" eb="5">
      <t>コウトウ</t>
    </rPh>
    <rPh sb="5" eb="7">
      <t>ガッコウ</t>
    </rPh>
    <rPh sb="13" eb="15">
      <t>セイビ</t>
    </rPh>
    <rPh sb="15" eb="17">
      <t>コウジ</t>
    </rPh>
    <phoneticPr fontId="11"/>
  </si>
  <si>
    <t>大垣南高等学校</t>
    <rPh sb="0" eb="2">
      <t>オオガキ</t>
    </rPh>
    <rPh sb="2" eb="3">
      <t>ミナミ</t>
    </rPh>
    <rPh sb="3" eb="5">
      <t>コウトウ</t>
    </rPh>
    <rPh sb="5" eb="7">
      <t>ガッコウ</t>
    </rPh>
    <phoneticPr fontId="11"/>
  </si>
  <si>
    <t>恵那農業高等学校校門廻り整備工事</t>
    <rPh sb="0" eb="2">
      <t>エナ</t>
    </rPh>
    <rPh sb="2" eb="4">
      <t>ノウギョウ</t>
    </rPh>
    <rPh sb="4" eb="6">
      <t>コウトウ</t>
    </rPh>
    <rPh sb="6" eb="8">
      <t>ガッコウ</t>
    </rPh>
    <rPh sb="8" eb="10">
      <t>コウモン</t>
    </rPh>
    <rPh sb="10" eb="11">
      <t>マワ</t>
    </rPh>
    <rPh sb="12" eb="14">
      <t>セイビ</t>
    </rPh>
    <rPh sb="14" eb="16">
      <t>コウジ</t>
    </rPh>
    <phoneticPr fontId="11"/>
  </si>
  <si>
    <t>恵那農業高等学校</t>
    <rPh sb="0" eb="2">
      <t>エナ</t>
    </rPh>
    <rPh sb="2" eb="4">
      <t>ノウギョウ</t>
    </rPh>
    <rPh sb="4" eb="6">
      <t>コウトウ</t>
    </rPh>
    <rPh sb="6" eb="8">
      <t>ガッコウ</t>
    </rPh>
    <phoneticPr fontId="11"/>
  </si>
  <si>
    <t>中津川工業高等学校渡り廊下新築工事</t>
    <rPh sb="0" eb="2">
      <t>ナカツ</t>
    </rPh>
    <rPh sb="2" eb="3">
      <t>ガワ</t>
    </rPh>
    <rPh sb="3" eb="5">
      <t>コウギョウ</t>
    </rPh>
    <rPh sb="5" eb="7">
      <t>コウトウ</t>
    </rPh>
    <rPh sb="7" eb="9">
      <t>ガッコウ</t>
    </rPh>
    <rPh sb="9" eb="10">
      <t>ワタ</t>
    </rPh>
    <rPh sb="11" eb="13">
      <t>ロウカ</t>
    </rPh>
    <rPh sb="13" eb="15">
      <t>シンチク</t>
    </rPh>
    <rPh sb="15" eb="17">
      <t>コウジ</t>
    </rPh>
    <phoneticPr fontId="11"/>
  </si>
  <si>
    <t>飛騨高山（岡本）高等学校配管改修工事</t>
    <rPh sb="0" eb="2">
      <t>ヒダ</t>
    </rPh>
    <rPh sb="2" eb="4">
      <t>タカヤマ</t>
    </rPh>
    <rPh sb="5" eb="7">
      <t>オカモト</t>
    </rPh>
    <rPh sb="8" eb="10">
      <t>コウトウ</t>
    </rPh>
    <rPh sb="10" eb="12">
      <t>ガッコウ</t>
    </rPh>
    <rPh sb="12" eb="14">
      <t>ハイカン</t>
    </rPh>
    <rPh sb="14" eb="16">
      <t>カイシュウ</t>
    </rPh>
    <rPh sb="16" eb="18">
      <t>コウジ</t>
    </rPh>
    <phoneticPr fontId="11"/>
  </si>
  <si>
    <t>岐阜聾学校渡り廊下新築工事</t>
    <rPh sb="0" eb="2">
      <t>ギフ</t>
    </rPh>
    <rPh sb="2" eb="3">
      <t>ロウ</t>
    </rPh>
    <rPh sb="3" eb="5">
      <t>ガッコウ</t>
    </rPh>
    <rPh sb="5" eb="6">
      <t>ワタ</t>
    </rPh>
    <rPh sb="7" eb="9">
      <t>ロウカ</t>
    </rPh>
    <rPh sb="9" eb="11">
      <t>シンチク</t>
    </rPh>
    <rPh sb="11" eb="13">
      <t>コウジ</t>
    </rPh>
    <phoneticPr fontId="11"/>
  </si>
  <si>
    <t>揖斐特別支援学校グラウンド整備工事</t>
    <rPh sb="0" eb="2">
      <t>イビ</t>
    </rPh>
    <rPh sb="2" eb="4">
      <t>トクベツ</t>
    </rPh>
    <rPh sb="4" eb="6">
      <t>シエン</t>
    </rPh>
    <rPh sb="6" eb="8">
      <t>ガッコウ</t>
    </rPh>
    <rPh sb="13" eb="15">
      <t>セイビ</t>
    </rPh>
    <rPh sb="15" eb="17">
      <t>コウジ</t>
    </rPh>
    <phoneticPr fontId="11"/>
  </si>
  <si>
    <t>海津特別支援学校自家発電設備設置工事</t>
    <rPh sb="0" eb="2">
      <t>カイヅ</t>
    </rPh>
    <rPh sb="2" eb="4">
      <t>トクベツ</t>
    </rPh>
    <rPh sb="4" eb="6">
      <t>シエン</t>
    </rPh>
    <rPh sb="6" eb="8">
      <t>ガッコウ</t>
    </rPh>
    <rPh sb="8" eb="10">
      <t>ジカ</t>
    </rPh>
    <rPh sb="10" eb="12">
      <t>ハツデン</t>
    </rPh>
    <rPh sb="12" eb="14">
      <t>セツビ</t>
    </rPh>
    <rPh sb="14" eb="16">
      <t>セッチ</t>
    </rPh>
    <rPh sb="16" eb="18">
      <t>コウジ</t>
    </rPh>
    <phoneticPr fontId="11"/>
  </si>
  <si>
    <t>（仮称）木のふれあい館新築工事</t>
    <rPh sb="1" eb="3">
      <t>カショウ</t>
    </rPh>
    <rPh sb="4" eb="5">
      <t>キ</t>
    </rPh>
    <rPh sb="10" eb="11">
      <t>カン</t>
    </rPh>
    <rPh sb="11" eb="15">
      <t>シンチクコウジ</t>
    </rPh>
    <phoneticPr fontId="10"/>
  </si>
  <si>
    <t>恵みの森づくり推進課</t>
    <rPh sb="0" eb="1">
      <t>メグ</t>
    </rPh>
    <rPh sb="3" eb="4">
      <t>モリ</t>
    </rPh>
    <rPh sb="7" eb="9">
      <t>スイシン</t>
    </rPh>
    <rPh sb="9" eb="10">
      <t>カ</t>
    </rPh>
    <phoneticPr fontId="10"/>
  </si>
  <si>
    <t>2016</t>
    <phoneticPr fontId="10"/>
  </si>
  <si>
    <t>（仮称）木のふれあい館新築工事に係る地質調査委託　完成払</t>
    <rPh sb="1" eb="3">
      <t>カショウ</t>
    </rPh>
    <rPh sb="4" eb="5">
      <t>キ</t>
    </rPh>
    <rPh sb="10" eb="11">
      <t>カン</t>
    </rPh>
    <rPh sb="11" eb="13">
      <t>シンチク</t>
    </rPh>
    <rPh sb="13" eb="15">
      <t>コウジ</t>
    </rPh>
    <rPh sb="16" eb="17">
      <t>カカ</t>
    </rPh>
    <rPh sb="18" eb="20">
      <t>チシツ</t>
    </rPh>
    <rPh sb="20" eb="22">
      <t>チョウサ</t>
    </rPh>
    <rPh sb="22" eb="24">
      <t>イタク</t>
    </rPh>
    <rPh sb="25" eb="27">
      <t>カンセイ</t>
    </rPh>
    <rPh sb="27" eb="28">
      <t>ハラ</t>
    </rPh>
    <phoneticPr fontId="10"/>
  </si>
  <si>
    <t>（仮称）木のふれあい館新築工事に係る水文調査委託　完成払</t>
    <rPh sb="1" eb="3">
      <t>カショウ</t>
    </rPh>
    <rPh sb="4" eb="5">
      <t>キ</t>
    </rPh>
    <rPh sb="10" eb="11">
      <t>カン</t>
    </rPh>
    <rPh sb="11" eb="13">
      <t>シンチク</t>
    </rPh>
    <rPh sb="13" eb="15">
      <t>コウジ</t>
    </rPh>
    <rPh sb="16" eb="17">
      <t>カカ</t>
    </rPh>
    <rPh sb="18" eb="19">
      <t>ミズ</t>
    </rPh>
    <rPh sb="19" eb="20">
      <t>モン</t>
    </rPh>
    <rPh sb="20" eb="22">
      <t>チョウサ</t>
    </rPh>
    <rPh sb="22" eb="24">
      <t>イタク</t>
    </rPh>
    <rPh sb="25" eb="27">
      <t>カンセイ</t>
    </rPh>
    <rPh sb="27" eb="28">
      <t>ハラ</t>
    </rPh>
    <phoneticPr fontId="10"/>
  </si>
  <si>
    <t>（仮称）木のふれあい館新築工事に係る現地測量委託　完成払</t>
    <rPh sb="1" eb="3">
      <t>カショウ</t>
    </rPh>
    <rPh sb="4" eb="5">
      <t>キ</t>
    </rPh>
    <rPh sb="10" eb="11">
      <t>カン</t>
    </rPh>
    <rPh sb="11" eb="13">
      <t>シンチク</t>
    </rPh>
    <rPh sb="13" eb="15">
      <t>コウジ</t>
    </rPh>
    <rPh sb="16" eb="17">
      <t>カカ</t>
    </rPh>
    <rPh sb="18" eb="20">
      <t>ゲンチ</t>
    </rPh>
    <rPh sb="20" eb="22">
      <t>ソクリョウ</t>
    </rPh>
    <rPh sb="22" eb="24">
      <t>イタク</t>
    </rPh>
    <rPh sb="25" eb="27">
      <t>カンセイ</t>
    </rPh>
    <rPh sb="27" eb="28">
      <t>ハラ</t>
    </rPh>
    <phoneticPr fontId="10"/>
  </si>
  <si>
    <t>共同地下駐車場新設工事に係る地質調査委託　完成払</t>
    <rPh sb="0" eb="2">
      <t>キョウドウ</t>
    </rPh>
    <rPh sb="2" eb="4">
      <t>チカ</t>
    </rPh>
    <rPh sb="4" eb="7">
      <t>チュウシャジョウ</t>
    </rPh>
    <rPh sb="7" eb="9">
      <t>シンセツ</t>
    </rPh>
    <rPh sb="9" eb="11">
      <t>コウジ</t>
    </rPh>
    <rPh sb="12" eb="13">
      <t>カカ</t>
    </rPh>
    <rPh sb="14" eb="16">
      <t>チシツ</t>
    </rPh>
    <rPh sb="16" eb="18">
      <t>チョウサ</t>
    </rPh>
    <rPh sb="18" eb="20">
      <t>イタク</t>
    </rPh>
    <rPh sb="21" eb="23">
      <t>カンセイ</t>
    </rPh>
    <rPh sb="23" eb="24">
      <t>ハラ</t>
    </rPh>
    <phoneticPr fontId="10"/>
  </si>
  <si>
    <t>2014</t>
    <phoneticPr fontId="10"/>
  </si>
  <si>
    <t>2015</t>
    <phoneticPr fontId="10"/>
  </si>
  <si>
    <t>10</t>
    <phoneticPr fontId="10"/>
  </si>
  <si>
    <t>2016</t>
    <phoneticPr fontId="10"/>
  </si>
  <si>
    <t>第3期造成工事(通常払）</t>
    <rPh sb="0" eb="1">
      <t>ダイ</t>
    </rPh>
    <rPh sb="2" eb="3">
      <t>キ</t>
    </rPh>
    <rPh sb="3" eb="5">
      <t>ゾウセイ</t>
    </rPh>
    <rPh sb="5" eb="7">
      <t>コウジ</t>
    </rPh>
    <rPh sb="8" eb="10">
      <t>ツウジョウ</t>
    </rPh>
    <rPh sb="10" eb="11">
      <t>バラ</t>
    </rPh>
    <phoneticPr fontId="10"/>
  </si>
  <si>
    <t>2015</t>
    <phoneticPr fontId="10"/>
  </si>
  <si>
    <t>中央子ども相談センター等整備事業</t>
    <rPh sb="0" eb="2">
      <t>チュウオウ</t>
    </rPh>
    <rPh sb="2" eb="3">
      <t>コ</t>
    </rPh>
    <rPh sb="5" eb="7">
      <t>ソウダン</t>
    </rPh>
    <rPh sb="11" eb="12">
      <t>ナド</t>
    </rPh>
    <rPh sb="12" eb="14">
      <t>セイビ</t>
    </rPh>
    <rPh sb="14" eb="16">
      <t>ジギョウ</t>
    </rPh>
    <phoneticPr fontId="10"/>
  </si>
  <si>
    <t>子ども家庭課</t>
    <rPh sb="0" eb="1">
      <t>コ</t>
    </rPh>
    <rPh sb="3" eb="5">
      <t>カテイ</t>
    </rPh>
    <rPh sb="5" eb="6">
      <t>カ</t>
    </rPh>
    <phoneticPr fontId="10"/>
  </si>
  <si>
    <t>2016</t>
    <phoneticPr fontId="10"/>
  </si>
  <si>
    <t>森林文化アカデミー耐震補強工事の実施設計委託（製材目立実験室）</t>
    <rPh sb="0" eb="2">
      <t>シンリン</t>
    </rPh>
    <rPh sb="2" eb="4">
      <t>ブンカ</t>
    </rPh>
    <rPh sb="9" eb="11">
      <t>タイシン</t>
    </rPh>
    <rPh sb="11" eb="13">
      <t>ホキョウ</t>
    </rPh>
    <rPh sb="13" eb="15">
      <t>コウジ</t>
    </rPh>
    <rPh sb="16" eb="18">
      <t>ジッシ</t>
    </rPh>
    <rPh sb="18" eb="20">
      <t>セッケイ</t>
    </rPh>
    <rPh sb="20" eb="22">
      <t>イタク</t>
    </rPh>
    <rPh sb="23" eb="25">
      <t>セイザイ</t>
    </rPh>
    <rPh sb="25" eb="27">
      <t>メタ</t>
    </rPh>
    <rPh sb="27" eb="29">
      <t>ジッケン</t>
    </rPh>
    <rPh sb="29" eb="30">
      <t>シツ</t>
    </rPh>
    <phoneticPr fontId="10"/>
  </si>
  <si>
    <t>森林文化アカデミー耐震補強工事の実施設計委託（林産加工実験室）</t>
    <rPh sb="0" eb="2">
      <t>シンリン</t>
    </rPh>
    <rPh sb="2" eb="4">
      <t>ブンカ</t>
    </rPh>
    <rPh sb="9" eb="11">
      <t>タイシン</t>
    </rPh>
    <rPh sb="11" eb="13">
      <t>ホキョウ</t>
    </rPh>
    <rPh sb="13" eb="15">
      <t>コウジ</t>
    </rPh>
    <rPh sb="16" eb="18">
      <t>ジッシ</t>
    </rPh>
    <rPh sb="18" eb="20">
      <t>セッケイ</t>
    </rPh>
    <rPh sb="20" eb="22">
      <t>イタク</t>
    </rPh>
    <rPh sb="23" eb="24">
      <t>リン</t>
    </rPh>
    <rPh sb="25" eb="27">
      <t>カコウ</t>
    </rPh>
    <rPh sb="27" eb="29">
      <t>ジッケン</t>
    </rPh>
    <rPh sb="29" eb="30">
      <t>シツ</t>
    </rPh>
    <phoneticPr fontId="10"/>
  </si>
  <si>
    <t>2015</t>
    <phoneticPr fontId="10"/>
  </si>
  <si>
    <t>2013</t>
    <phoneticPr fontId="10"/>
  </si>
  <si>
    <t>2016</t>
    <phoneticPr fontId="10"/>
  </si>
  <si>
    <t>工事監理業務委託</t>
    <rPh sb="0" eb="2">
      <t>コウジ</t>
    </rPh>
    <rPh sb="2" eb="4">
      <t>カンリ</t>
    </rPh>
    <rPh sb="4" eb="6">
      <t>ギョウム</t>
    </rPh>
    <rPh sb="6" eb="8">
      <t>イタク</t>
    </rPh>
    <phoneticPr fontId="10"/>
  </si>
  <si>
    <t>工事監理業務委託（設計意図伝達業務）</t>
    <rPh sb="0" eb="2">
      <t>コウジ</t>
    </rPh>
    <rPh sb="2" eb="4">
      <t>カンリ</t>
    </rPh>
    <rPh sb="4" eb="6">
      <t>ギョウム</t>
    </rPh>
    <rPh sb="6" eb="8">
      <t>イタク</t>
    </rPh>
    <rPh sb="9" eb="11">
      <t>セッケイ</t>
    </rPh>
    <rPh sb="11" eb="13">
      <t>イト</t>
    </rPh>
    <rPh sb="13" eb="15">
      <t>デンタツ</t>
    </rPh>
    <rPh sb="15" eb="17">
      <t>ギョウム</t>
    </rPh>
    <phoneticPr fontId="10"/>
  </si>
  <si>
    <t>高山駅前交番新築工事</t>
    <rPh sb="0" eb="2">
      <t>タカヤマ</t>
    </rPh>
    <rPh sb="2" eb="4">
      <t>エキマエ</t>
    </rPh>
    <rPh sb="4" eb="6">
      <t>コウバン</t>
    </rPh>
    <rPh sb="6" eb="8">
      <t>シンチク</t>
    </rPh>
    <rPh sb="8" eb="10">
      <t>コウジ</t>
    </rPh>
    <phoneticPr fontId="10"/>
  </si>
  <si>
    <t>10</t>
    <phoneticPr fontId="10"/>
  </si>
  <si>
    <t>工事実施設計委託料</t>
    <rPh sb="0" eb="2">
      <t>コウジ</t>
    </rPh>
    <rPh sb="2" eb="4">
      <t>ジッシ</t>
    </rPh>
    <rPh sb="4" eb="6">
      <t>セッケイ</t>
    </rPh>
    <rPh sb="6" eb="9">
      <t>イタクリョウ</t>
    </rPh>
    <phoneticPr fontId="10"/>
  </si>
  <si>
    <t>2015</t>
    <phoneticPr fontId="10"/>
  </si>
  <si>
    <t>古川土木事務所</t>
    <rPh sb="0" eb="2">
      <t>フルカワ</t>
    </rPh>
    <rPh sb="2" eb="4">
      <t>ドボク</t>
    </rPh>
    <rPh sb="4" eb="6">
      <t>ジム</t>
    </rPh>
    <rPh sb="6" eb="7">
      <t>ショ</t>
    </rPh>
    <phoneticPr fontId="10"/>
  </si>
  <si>
    <t>2015</t>
    <phoneticPr fontId="10"/>
  </si>
  <si>
    <t>かかみがはら航空宇宙科学博物館建築設計</t>
    <rPh sb="6" eb="8">
      <t>コウクウ</t>
    </rPh>
    <rPh sb="8" eb="10">
      <t>ウチュウ</t>
    </rPh>
    <rPh sb="10" eb="12">
      <t>カガク</t>
    </rPh>
    <rPh sb="12" eb="15">
      <t>ハクブツカン</t>
    </rPh>
    <rPh sb="15" eb="17">
      <t>ケンチク</t>
    </rPh>
    <rPh sb="17" eb="19">
      <t>セッケイ</t>
    </rPh>
    <phoneticPr fontId="10"/>
  </si>
  <si>
    <t>航空宇宙産業課</t>
    <rPh sb="0" eb="2">
      <t>コウクウ</t>
    </rPh>
    <rPh sb="2" eb="4">
      <t>ウチュウ</t>
    </rPh>
    <rPh sb="4" eb="6">
      <t>サンギョウ</t>
    </rPh>
    <rPh sb="6" eb="7">
      <t>カ</t>
    </rPh>
    <phoneticPr fontId="10"/>
  </si>
  <si>
    <t>13 事業用資産-建物</t>
    <phoneticPr fontId="10"/>
  </si>
  <si>
    <t>2016</t>
    <phoneticPr fontId="10"/>
  </si>
  <si>
    <t>各務原市にて執行、平成29年度所有権共有予定
補助金128,221,256円うち52,380,000円を建築設計の費用として執行</t>
    <rPh sb="0" eb="4">
      <t>カガミハラシ</t>
    </rPh>
    <rPh sb="6" eb="8">
      <t>シッコウ</t>
    </rPh>
    <rPh sb="9" eb="11">
      <t>ヘイセイ</t>
    </rPh>
    <rPh sb="13" eb="15">
      <t>ネンド</t>
    </rPh>
    <rPh sb="15" eb="18">
      <t>ショユウケン</t>
    </rPh>
    <rPh sb="18" eb="20">
      <t>キョウユウ</t>
    </rPh>
    <rPh sb="20" eb="22">
      <t>ヨテイ</t>
    </rPh>
    <rPh sb="23" eb="26">
      <t>ホジョキン</t>
    </rPh>
    <rPh sb="37" eb="38">
      <t>エン</t>
    </rPh>
    <rPh sb="50" eb="51">
      <t>エン</t>
    </rPh>
    <rPh sb="52" eb="54">
      <t>ケンチク</t>
    </rPh>
    <rPh sb="54" eb="56">
      <t>セッケイ</t>
    </rPh>
    <rPh sb="57" eb="59">
      <t>ヒヨウ</t>
    </rPh>
    <rPh sb="62" eb="64">
      <t>シッコウ</t>
    </rPh>
    <phoneticPr fontId="10"/>
  </si>
  <si>
    <t>かかみがはら航空宇宙科学博物館増改築工事負担金</t>
    <rPh sb="6" eb="8">
      <t>コウクウ</t>
    </rPh>
    <rPh sb="8" eb="10">
      <t>ウチュウ</t>
    </rPh>
    <rPh sb="10" eb="12">
      <t>カガク</t>
    </rPh>
    <rPh sb="12" eb="15">
      <t>ハクブツカン</t>
    </rPh>
    <rPh sb="15" eb="18">
      <t>ゾウカイチク</t>
    </rPh>
    <rPh sb="18" eb="20">
      <t>コウジ</t>
    </rPh>
    <rPh sb="20" eb="23">
      <t>フタンキン</t>
    </rPh>
    <phoneticPr fontId="10"/>
  </si>
  <si>
    <t>2016</t>
    <phoneticPr fontId="10"/>
  </si>
  <si>
    <t>各務原市にて執行、平成29年度所有権共有予定
博物館の建物について県と市の共有物とするため負担金で支出することとなった。</t>
    <rPh sb="0" eb="4">
      <t>カガミハラシ</t>
    </rPh>
    <rPh sb="6" eb="8">
      <t>シッコウ</t>
    </rPh>
    <rPh sb="9" eb="11">
      <t>ヘイセイ</t>
    </rPh>
    <rPh sb="13" eb="15">
      <t>ネンド</t>
    </rPh>
    <rPh sb="15" eb="18">
      <t>ショユウケン</t>
    </rPh>
    <rPh sb="18" eb="20">
      <t>キョウユウ</t>
    </rPh>
    <rPh sb="20" eb="22">
      <t>ヨテイ</t>
    </rPh>
    <rPh sb="23" eb="26">
      <t>ハクブツカン</t>
    </rPh>
    <rPh sb="27" eb="29">
      <t>タテモノ</t>
    </rPh>
    <rPh sb="33" eb="34">
      <t>ケン</t>
    </rPh>
    <rPh sb="35" eb="36">
      <t>シ</t>
    </rPh>
    <rPh sb="37" eb="40">
      <t>キョウユウブツ</t>
    </rPh>
    <rPh sb="45" eb="48">
      <t>フタンキン</t>
    </rPh>
    <rPh sb="49" eb="51">
      <t>シシュツ</t>
    </rPh>
    <phoneticPr fontId="10"/>
  </si>
  <si>
    <t>かかみがはら航空宇宙科学博物館附属棟（格納庫）建築工事負担金</t>
    <rPh sb="6" eb="8">
      <t>コウクウ</t>
    </rPh>
    <rPh sb="8" eb="10">
      <t>ウチュウ</t>
    </rPh>
    <rPh sb="10" eb="12">
      <t>カガク</t>
    </rPh>
    <rPh sb="12" eb="15">
      <t>ハクブツカン</t>
    </rPh>
    <rPh sb="15" eb="17">
      <t>フゾク</t>
    </rPh>
    <rPh sb="17" eb="18">
      <t>トウ</t>
    </rPh>
    <rPh sb="19" eb="22">
      <t>カクノウコ</t>
    </rPh>
    <rPh sb="23" eb="25">
      <t>ケンチク</t>
    </rPh>
    <rPh sb="25" eb="27">
      <t>コウジ</t>
    </rPh>
    <rPh sb="27" eb="30">
      <t>フタンキン</t>
    </rPh>
    <phoneticPr fontId="10"/>
  </si>
  <si>
    <t>13 事業用資産-建物</t>
    <phoneticPr fontId="10"/>
  </si>
  <si>
    <t>各務原市にて執行、平成29年度所有権共有予定
博物館の建物について県と市の共有物とするため負担金で支出することとなった。</t>
    <rPh sb="0" eb="4">
      <t>カガミハラシ</t>
    </rPh>
    <rPh sb="6" eb="8">
      <t>シッコウ</t>
    </rPh>
    <rPh sb="9" eb="11">
      <t>ヘイセイ</t>
    </rPh>
    <rPh sb="13" eb="15">
      <t>ネンド</t>
    </rPh>
    <rPh sb="15" eb="18">
      <t>ショユウケン</t>
    </rPh>
    <rPh sb="18" eb="20">
      <t>キョウユウ</t>
    </rPh>
    <rPh sb="20" eb="22">
      <t>ヨテイ</t>
    </rPh>
    <phoneticPr fontId="10"/>
  </si>
  <si>
    <t>かかみがはら航空宇宙科学博物館外構工事負担金</t>
    <rPh sb="6" eb="8">
      <t>コウクウ</t>
    </rPh>
    <rPh sb="8" eb="10">
      <t>ウチュウ</t>
    </rPh>
    <rPh sb="10" eb="12">
      <t>カガク</t>
    </rPh>
    <rPh sb="12" eb="15">
      <t>ハクブツカン</t>
    </rPh>
    <rPh sb="15" eb="19">
      <t>ガイコウコウジ</t>
    </rPh>
    <rPh sb="19" eb="22">
      <t>フタンキン</t>
    </rPh>
    <phoneticPr fontId="10"/>
  </si>
  <si>
    <t>中山間農業研究所中津川支所移転事業</t>
    <rPh sb="0" eb="3">
      <t>チュウサンカン</t>
    </rPh>
    <rPh sb="3" eb="5">
      <t>ノウギョウ</t>
    </rPh>
    <rPh sb="5" eb="8">
      <t>ケンキュウショ</t>
    </rPh>
    <rPh sb="8" eb="11">
      <t>ナカツガワ</t>
    </rPh>
    <rPh sb="11" eb="12">
      <t>シ</t>
    </rPh>
    <rPh sb="12" eb="13">
      <t>ショ</t>
    </rPh>
    <rPh sb="13" eb="15">
      <t>イテン</t>
    </rPh>
    <rPh sb="15" eb="17">
      <t>ジギョウ</t>
    </rPh>
    <phoneticPr fontId="10"/>
  </si>
  <si>
    <t>2015</t>
    <phoneticPr fontId="10"/>
  </si>
  <si>
    <t>2015</t>
    <phoneticPr fontId="10"/>
  </si>
  <si>
    <t>2014</t>
    <phoneticPr fontId="10"/>
  </si>
  <si>
    <t>苗木安定供給施設整備用地造成工事</t>
    <rPh sb="0" eb="2">
      <t>ナエギ</t>
    </rPh>
    <rPh sb="2" eb="4">
      <t>アンテイ</t>
    </rPh>
    <rPh sb="4" eb="6">
      <t>キョウキュウ</t>
    </rPh>
    <rPh sb="6" eb="8">
      <t>シセツ</t>
    </rPh>
    <rPh sb="8" eb="10">
      <t>セイビ</t>
    </rPh>
    <rPh sb="10" eb="12">
      <t>ヨウチ</t>
    </rPh>
    <rPh sb="12" eb="14">
      <t>ゾウセイ</t>
    </rPh>
    <rPh sb="14" eb="16">
      <t>コウジ</t>
    </rPh>
    <phoneticPr fontId="10"/>
  </si>
  <si>
    <t>用地造成工事　前払金</t>
    <rPh sb="0" eb="2">
      <t>ヨウチ</t>
    </rPh>
    <rPh sb="2" eb="4">
      <t>ゾウセイ</t>
    </rPh>
    <rPh sb="4" eb="6">
      <t>コウジ</t>
    </rPh>
    <rPh sb="7" eb="9">
      <t>マエバラ</t>
    </rPh>
    <rPh sb="9" eb="10">
      <t>キン</t>
    </rPh>
    <phoneticPr fontId="10"/>
  </si>
  <si>
    <t>2015</t>
    <phoneticPr fontId="10"/>
  </si>
  <si>
    <t>土砂流出対策工事</t>
    <rPh sb="0" eb="2">
      <t>ドシャ</t>
    </rPh>
    <rPh sb="2" eb="4">
      <t>リュウシュツ</t>
    </rPh>
    <rPh sb="4" eb="6">
      <t>タイサク</t>
    </rPh>
    <rPh sb="6" eb="8">
      <t>コウジ</t>
    </rPh>
    <phoneticPr fontId="10"/>
  </si>
  <si>
    <t>道路建設課</t>
    <rPh sb="0" eb="2">
      <t>ドウロ</t>
    </rPh>
    <rPh sb="2" eb="4">
      <t>ケンセツ</t>
    </rPh>
    <rPh sb="4" eb="5">
      <t>カ</t>
    </rPh>
    <phoneticPr fontId="10"/>
  </si>
  <si>
    <t>耐震補強工事の実施設計委託（完成払）　※建築指導課予算</t>
    <rPh sb="0" eb="2">
      <t>タイシン</t>
    </rPh>
    <rPh sb="2" eb="4">
      <t>ホキョウ</t>
    </rPh>
    <rPh sb="4" eb="6">
      <t>コウジ</t>
    </rPh>
    <rPh sb="7" eb="9">
      <t>ジッシ</t>
    </rPh>
    <rPh sb="9" eb="11">
      <t>セッケイ</t>
    </rPh>
    <rPh sb="11" eb="13">
      <t>イタク</t>
    </rPh>
    <rPh sb="14" eb="16">
      <t>カンセイ</t>
    </rPh>
    <rPh sb="16" eb="17">
      <t>バラ</t>
    </rPh>
    <rPh sb="20" eb="22">
      <t>ケンチク</t>
    </rPh>
    <rPh sb="22" eb="25">
      <t>シドウカ</t>
    </rPh>
    <rPh sb="25" eb="27">
      <t>ヨサン</t>
    </rPh>
    <phoneticPr fontId="10"/>
  </si>
  <si>
    <t>耐震補強工事の実施設計委託（完成払）　※建築指導課予算</t>
    <rPh sb="0" eb="2">
      <t>タイシン</t>
    </rPh>
    <rPh sb="2" eb="4">
      <t>ホキョウ</t>
    </rPh>
    <rPh sb="4" eb="6">
      <t>コウジ</t>
    </rPh>
    <rPh sb="7" eb="9">
      <t>ジッシ</t>
    </rPh>
    <rPh sb="9" eb="11">
      <t>セッケイ</t>
    </rPh>
    <rPh sb="11" eb="13">
      <t>イタク</t>
    </rPh>
    <rPh sb="14" eb="16">
      <t>カンセイ</t>
    </rPh>
    <rPh sb="16" eb="17">
      <t>バラ</t>
    </rPh>
    <phoneticPr fontId="10"/>
  </si>
  <si>
    <t>2017</t>
    <phoneticPr fontId="10"/>
  </si>
  <si>
    <t>2016</t>
    <phoneticPr fontId="10"/>
  </si>
  <si>
    <t>基盤整備実施設計業務委託費</t>
    <phoneticPr fontId="10"/>
  </si>
  <si>
    <t>郡上農林事務所</t>
    <rPh sb="0" eb="2">
      <t>グジョウ</t>
    </rPh>
    <rPh sb="2" eb="4">
      <t>ノウリン</t>
    </rPh>
    <rPh sb="4" eb="6">
      <t>ジム</t>
    </rPh>
    <rPh sb="6" eb="7">
      <t>ショ</t>
    </rPh>
    <phoneticPr fontId="10"/>
  </si>
  <si>
    <t>2016</t>
    <phoneticPr fontId="10"/>
  </si>
  <si>
    <t>基盤整備工事</t>
    <rPh sb="4" eb="6">
      <t>コウジ</t>
    </rPh>
    <phoneticPr fontId="10"/>
  </si>
  <si>
    <t>中核施設地盤調査業務委託</t>
    <rPh sb="0" eb="2">
      <t>チュウカク</t>
    </rPh>
    <rPh sb="2" eb="4">
      <t>シセツ</t>
    </rPh>
    <rPh sb="4" eb="6">
      <t>ジバン</t>
    </rPh>
    <rPh sb="6" eb="8">
      <t>チョウサ</t>
    </rPh>
    <rPh sb="8" eb="10">
      <t>ギョウム</t>
    </rPh>
    <rPh sb="10" eb="12">
      <t>イタク</t>
    </rPh>
    <phoneticPr fontId="10"/>
  </si>
  <si>
    <t>2017</t>
    <phoneticPr fontId="10"/>
  </si>
  <si>
    <t>2016</t>
    <phoneticPr fontId="10"/>
  </si>
  <si>
    <t>中核施設実施設計業務委託</t>
    <rPh sb="0" eb="2">
      <t>チュウカク</t>
    </rPh>
    <rPh sb="2" eb="4">
      <t>シセツ</t>
    </rPh>
    <rPh sb="4" eb="6">
      <t>ジッシ</t>
    </rPh>
    <rPh sb="6" eb="8">
      <t>セッケイ</t>
    </rPh>
    <rPh sb="8" eb="10">
      <t>ギョウム</t>
    </rPh>
    <rPh sb="10" eb="12">
      <t>イタク</t>
    </rPh>
    <phoneticPr fontId="10"/>
  </si>
  <si>
    <t>魚苗センター種苗生産能力増強事業</t>
    <rPh sb="0" eb="1">
      <t>ギョ</t>
    </rPh>
    <rPh sb="1" eb="2">
      <t>ビョウ</t>
    </rPh>
    <rPh sb="6" eb="8">
      <t>シュビョウ</t>
    </rPh>
    <rPh sb="8" eb="10">
      <t>セイサン</t>
    </rPh>
    <rPh sb="10" eb="12">
      <t>ノウリョク</t>
    </rPh>
    <rPh sb="12" eb="14">
      <t>ゾウキョウ</t>
    </rPh>
    <rPh sb="14" eb="16">
      <t>ジギョウ</t>
    </rPh>
    <phoneticPr fontId="10"/>
  </si>
  <si>
    <t>種苗生産施設増強工事</t>
    <rPh sb="0" eb="2">
      <t>シュビョウ</t>
    </rPh>
    <rPh sb="2" eb="4">
      <t>セイサン</t>
    </rPh>
    <rPh sb="4" eb="6">
      <t>シセツ</t>
    </rPh>
    <rPh sb="6" eb="8">
      <t>ゾウキョウ</t>
    </rPh>
    <rPh sb="8" eb="10">
      <t>コウジ</t>
    </rPh>
    <phoneticPr fontId="10"/>
  </si>
  <si>
    <t>2015</t>
    <phoneticPr fontId="10"/>
  </si>
  <si>
    <t>土地造成第１期工事（恵移債第２７０１号：部分払）</t>
    <rPh sb="0" eb="2">
      <t>トチ</t>
    </rPh>
    <rPh sb="2" eb="4">
      <t>ゾウセイ</t>
    </rPh>
    <rPh sb="4" eb="5">
      <t>ダイ</t>
    </rPh>
    <rPh sb="6" eb="7">
      <t>キ</t>
    </rPh>
    <rPh sb="7" eb="9">
      <t>コウジ</t>
    </rPh>
    <rPh sb="20" eb="22">
      <t>ブブン</t>
    </rPh>
    <rPh sb="22" eb="23">
      <t>バラ</t>
    </rPh>
    <phoneticPr fontId="10"/>
  </si>
  <si>
    <t>2016</t>
    <phoneticPr fontId="10"/>
  </si>
  <si>
    <t>土地造成第１期工事(恵移債第２７０１号：前金払）</t>
    <rPh sb="0" eb="2">
      <t>トチ</t>
    </rPh>
    <rPh sb="2" eb="4">
      <t>ゾウセイ</t>
    </rPh>
    <rPh sb="4" eb="5">
      <t>ダイ</t>
    </rPh>
    <rPh sb="6" eb="7">
      <t>キ</t>
    </rPh>
    <rPh sb="7" eb="9">
      <t>コウジ</t>
    </rPh>
    <rPh sb="20" eb="22">
      <t>マエキン</t>
    </rPh>
    <rPh sb="22" eb="23">
      <t>バライ</t>
    </rPh>
    <phoneticPr fontId="10"/>
  </si>
  <si>
    <t>土地造成第１期工事（恵移債第２７０１号：中間前金払）</t>
    <rPh sb="0" eb="2">
      <t>トチ</t>
    </rPh>
    <rPh sb="2" eb="4">
      <t>ゾウセイ</t>
    </rPh>
    <rPh sb="4" eb="5">
      <t>ダイ</t>
    </rPh>
    <rPh sb="6" eb="7">
      <t>キ</t>
    </rPh>
    <rPh sb="7" eb="9">
      <t>コウジ</t>
    </rPh>
    <rPh sb="20" eb="22">
      <t>チュウカン</t>
    </rPh>
    <rPh sb="22" eb="24">
      <t>マエキン</t>
    </rPh>
    <rPh sb="24" eb="25">
      <t>バラ</t>
    </rPh>
    <phoneticPr fontId="10"/>
  </si>
  <si>
    <t>土地造成第２期工事（恵移債第２７０２号：部分払）</t>
    <rPh sb="0" eb="2">
      <t>トチ</t>
    </rPh>
    <rPh sb="2" eb="4">
      <t>ゾウセイ</t>
    </rPh>
    <rPh sb="4" eb="5">
      <t>ダイ</t>
    </rPh>
    <rPh sb="6" eb="7">
      <t>キ</t>
    </rPh>
    <rPh sb="7" eb="9">
      <t>コウジ</t>
    </rPh>
    <rPh sb="20" eb="22">
      <t>ブブン</t>
    </rPh>
    <rPh sb="22" eb="23">
      <t>バラ</t>
    </rPh>
    <phoneticPr fontId="10"/>
  </si>
  <si>
    <t>土地造成第２期工事(恵移債第２７０２号：前金払）</t>
    <rPh sb="0" eb="2">
      <t>トチ</t>
    </rPh>
    <rPh sb="2" eb="4">
      <t>ゾウセイ</t>
    </rPh>
    <rPh sb="4" eb="5">
      <t>ダイ</t>
    </rPh>
    <rPh sb="6" eb="7">
      <t>キ</t>
    </rPh>
    <rPh sb="7" eb="9">
      <t>コウジ</t>
    </rPh>
    <rPh sb="20" eb="22">
      <t>マエキン</t>
    </rPh>
    <rPh sb="22" eb="23">
      <t>バライ</t>
    </rPh>
    <phoneticPr fontId="10"/>
  </si>
  <si>
    <t>土地造成第２期工事（恵移債第２７０２号：精算払）</t>
    <rPh sb="0" eb="2">
      <t>トチ</t>
    </rPh>
    <rPh sb="2" eb="4">
      <t>ゾウセイ</t>
    </rPh>
    <rPh sb="4" eb="5">
      <t>ダイ</t>
    </rPh>
    <rPh sb="6" eb="7">
      <t>キ</t>
    </rPh>
    <rPh sb="7" eb="9">
      <t>コウジ</t>
    </rPh>
    <rPh sb="20" eb="22">
      <t>セイサン</t>
    </rPh>
    <rPh sb="22" eb="23">
      <t>バライ</t>
    </rPh>
    <rPh sb="23" eb="24">
      <t>マエバライ</t>
    </rPh>
    <phoneticPr fontId="10"/>
  </si>
  <si>
    <t>用水施設工事（恵移第２８０１号：前金払）</t>
    <rPh sb="0" eb="2">
      <t>ヨウスイ</t>
    </rPh>
    <rPh sb="2" eb="4">
      <t>シセツ</t>
    </rPh>
    <rPh sb="4" eb="6">
      <t>コウジ</t>
    </rPh>
    <rPh sb="16" eb="18">
      <t>マエキン</t>
    </rPh>
    <rPh sb="18" eb="19">
      <t>バラ</t>
    </rPh>
    <phoneticPr fontId="10"/>
  </si>
  <si>
    <t>排水路工事（恵移第２８０２号：前金払）</t>
    <rPh sb="0" eb="2">
      <t>ハイスイ</t>
    </rPh>
    <rPh sb="2" eb="3">
      <t>ロ</t>
    </rPh>
    <rPh sb="3" eb="5">
      <t>コウジ</t>
    </rPh>
    <rPh sb="15" eb="17">
      <t>マエキン</t>
    </rPh>
    <rPh sb="17" eb="18">
      <t>バラ</t>
    </rPh>
    <phoneticPr fontId="10"/>
  </si>
  <si>
    <t>土地造成用地</t>
    <rPh sb="0" eb="2">
      <t>トチ</t>
    </rPh>
    <rPh sb="2" eb="4">
      <t>ゾウセイ</t>
    </rPh>
    <rPh sb="4" eb="6">
      <t>ヨウチ</t>
    </rPh>
    <phoneticPr fontId="10"/>
  </si>
  <si>
    <t>土地造成用地登記委託料
※この行だけ、複数仕訳調査に計上が無い。→複数仕訳調査を修正した。</t>
    <rPh sb="0" eb="2">
      <t>トチ</t>
    </rPh>
    <rPh sb="2" eb="4">
      <t>ゾウセイ</t>
    </rPh>
    <rPh sb="4" eb="6">
      <t>ヨウチ</t>
    </rPh>
    <rPh sb="6" eb="8">
      <t>トウキ</t>
    </rPh>
    <rPh sb="8" eb="10">
      <t>イタク</t>
    </rPh>
    <rPh sb="15" eb="16">
      <t>ギョウ</t>
    </rPh>
    <rPh sb="19" eb="25">
      <t>フクスウシワケチョウサ</t>
    </rPh>
    <rPh sb="26" eb="28">
      <t>ケイジョウ</t>
    </rPh>
    <rPh sb="29" eb="30">
      <t>ナ</t>
    </rPh>
    <rPh sb="33" eb="39">
      <t>フクスウシワケチョウサ</t>
    </rPh>
    <rPh sb="40" eb="42">
      <t>シュウセイ</t>
    </rPh>
    <phoneticPr fontId="10"/>
  </si>
  <si>
    <t>執行所属名称</t>
    <phoneticPr fontId="16"/>
  </si>
  <si>
    <t>コメント</t>
    <phoneticPr fontId="10"/>
  </si>
  <si>
    <t>維持補修費</t>
    <phoneticPr fontId="10"/>
  </si>
  <si>
    <t>ボーリング調査費　
【メモ：土壌汚染に係るものではなく、新築工事に伴う地盤調査】</t>
    <rPh sb="5" eb="7">
      <t>チョウサ</t>
    </rPh>
    <rPh sb="7" eb="8">
      <t>ヒ</t>
    </rPh>
    <rPh sb="14" eb="16">
      <t>ドジョウ</t>
    </rPh>
    <rPh sb="16" eb="18">
      <t>オセン</t>
    </rPh>
    <rPh sb="19" eb="20">
      <t>カカ</t>
    </rPh>
    <phoneticPr fontId="10"/>
  </si>
  <si>
    <t>耐震補強工事実施設計委託費
【メモ】金額修正【開始時台帳数字要修正2646000→1,461,000】</t>
    <rPh sb="0" eb="2">
      <t>タイシン</t>
    </rPh>
    <rPh sb="2" eb="4">
      <t>ホキョウ</t>
    </rPh>
    <rPh sb="4" eb="6">
      <t>コウジ</t>
    </rPh>
    <rPh sb="6" eb="8">
      <t>ジッシ</t>
    </rPh>
    <rPh sb="8" eb="10">
      <t>セッケイ</t>
    </rPh>
    <rPh sb="10" eb="12">
      <t>イタク</t>
    </rPh>
    <rPh sb="12" eb="13">
      <t>ヒ</t>
    </rPh>
    <phoneticPr fontId="10"/>
  </si>
  <si>
    <t>耐震補強工事費（前払金）←H２８年度倒産、入札やり直し
　【メモ】監査法人確認済　全て資産除売却損でOK</t>
    <rPh sb="0" eb="2">
      <t>タイシン</t>
    </rPh>
    <rPh sb="2" eb="4">
      <t>ホキョウ</t>
    </rPh>
    <rPh sb="4" eb="6">
      <t>コウジ</t>
    </rPh>
    <rPh sb="6" eb="7">
      <t>ヒ</t>
    </rPh>
    <rPh sb="8" eb="11">
      <t>マエバライキン</t>
    </rPh>
    <rPh sb="16" eb="17">
      <t>ネン</t>
    </rPh>
    <rPh sb="17" eb="18">
      <t>ド</t>
    </rPh>
    <rPh sb="18" eb="20">
      <t>トウサン</t>
    </rPh>
    <rPh sb="21" eb="23">
      <t>ニュウサツ</t>
    </rPh>
    <rPh sb="25" eb="26">
      <t>ナオ</t>
    </rPh>
    <rPh sb="33" eb="35">
      <t>カンサ</t>
    </rPh>
    <rPh sb="35" eb="37">
      <t>ホウジン</t>
    </rPh>
    <rPh sb="37" eb="39">
      <t>カクニン</t>
    </rPh>
    <rPh sb="39" eb="40">
      <t>スミ</t>
    </rPh>
    <rPh sb="41" eb="42">
      <t>スベ</t>
    </rPh>
    <rPh sb="43" eb="45">
      <t>シサン</t>
    </rPh>
    <rPh sb="45" eb="46">
      <t>ジョ</t>
    </rPh>
    <rPh sb="46" eb="48">
      <t>バイキャク</t>
    </rPh>
    <rPh sb="48" eb="49">
      <t>ゾン</t>
    </rPh>
    <phoneticPr fontId="10"/>
  </si>
  <si>
    <t>耐震補強工事実施設計委託費
　【メモ：畜産研究所の耐震が未完のため残あり（施行時期未定）】</t>
    <rPh sb="0" eb="2">
      <t>タイシン</t>
    </rPh>
    <rPh sb="2" eb="4">
      <t>ホキョウ</t>
    </rPh>
    <rPh sb="4" eb="6">
      <t>コウジ</t>
    </rPh>
    <rPh sb="6" eb="8">
      <t>ジッシ</t>
    </rPh>
    <rPh sb="8" eb="10">
      <t>セッケイ</t>
    </rPh>
    <rPh sb="10" eb="12">
      <t>イタク</t>
    </rPh>
    <rPh sb="12" eb="13">
      <t>ヒ</t>
    </rPh>
    <rPh sb="19" eb="21">
      <t>チクサン</t>
    </rPh>
    <rPh sb="21" eb="24">
      <t>ケンキュウショ</t>
    </rPh>
    <rPh sb="25" eb="27">
      <t>タイシン</t>
    </rPh>
    <rPh sb="28" eb="30">
      <t>ミカン</t>
    </rPh>
    <rPh sb="33" eb="34">
      <t>ザン</t>
    </rPh>
    <rPh sb="37" eb="39">
      <t>シコウ</t>
    </rPh>
    <rPh sb="39" eb="41">
      <t>ジキ</t>
    </rPh>
    <rPh sb="41" eb="43">
      <t>ミテイ</t>
    </rPh>
    <phoneticPr fontId="10"/>
  </si>
  <si>
    <t>中山間農業研究所中津川支所移転新築工事の地盤調査業務委託費　【メモ】年度修正</t>
    <rPh sb="0" eb="3">
      <t>チュウサンカン</t>
    </rPh>
    <rPh sb="3" eb="5">
      <t>ノウギョウ</t>
    </rPh>
    <rPh sb="5" eb="8">
      <t>ケンキュウショ</t>
    </rPh>
    <rPh sb="8" eb="11">
      <t>ナカツガワ</t>
    </rPh>
    <rPh sb="11" eb="12">
      <t>シ</t>
    </rPh>
    <rPh sb="12" eb="13">
      <t>ショ</t>
    </rPh>
    <rPh sb="13" eb="15">
      <t>イテン</t>
    </rPh>
    <rPh sb="15" eb="17">
      <t>シンチク</t>
    </rPh>
    <rPh sb="17" eb="19">
      <t>コウジ</t>
    </rPh>
    <rPh sb="20" eb="22">
      <t>ジバン</t>
    </rPh>
    <rPh sb="22" eb="24">
      <t>チョウサ</t>
    </rPh>
    <rPh sb="24" eb="26">
      <t>ギョウム</t>
    </rPh>
    <rPh sb="26" eb="28">
      <t>イタク</t>
    </rPh>
    <rPh sb="28" eb="29">
      <t>ヒ</t>
    </rPh>
    <rPh sb="34" eb="36">
      <t>ネンド</t>
    </rPh>
    <rPh sb="36" eb="38">
      <t>シュウセイ</t>
    </rPh>
    <phoneticPr fontId="10"/>
  </si>
  <si>
    <t>中山間農業研究所中津川支所移転新築工事の設計業務委託費　【メモ】年度修正</t>
    <rPh sb="0" eb="3">
      <t>チュウサンカン</t>
    </rPh>
    <rPh sb="3" eb="5">
      <t>ノウギョウ</t>
    </rPh>
    <rPh sb="5" eb="8">
      <t>ケンキュウショ</t>
    </rPh>
    <rPh sb="8" eb="11">
      <t>ナカツガワ</t>
    </rPh>
    <rPh sb="11" eb="12">
      <t>シ</t>
    </rPh>
    <rPh sb="12" eb="13">
      <t>ショ</t>
    </rPh>
    <rPh sb="20" eb="22">
      <t>セッケイ</t>
    </rPh>
    <rPh sb="22" eb="24">
      <t>ギョウム</t>
    </rPh>
    <rPh sb="24" eb="26">
      <t>イタク</t>
    </rPh>
    <rPh sb="26" eb="27">
      <t>ヒ</t>
    </rPh>
    <phoneticPr fontId="10"/>
  </si>
  <si>
    <t>事務所空調設備改修に係る設計委託料
　【メモ：完成後勘定科目を事業用資産から物品に変更】</t>
    <rPh sb="0" eb="2">
      <t>ジム</t>
    </rPh>
    <rPh sb="2" eb="3">
      <t>ショ</t>
    </rPh>
    <rPh sb="3" eb="5">
      <t>クウチョウ</t>
    </rPh>
    <rPh sb="5" eb="7">
      <t>セツビ</t>
    </rPh>
    <rPh sb="7" eb="9">
      <t>カイシュウ</t>
    </rPh>
    <rPh sb="10" eb="11">
      <t>カカ</t>
    </rPh>
    <rPh sb="12" eb="14">
      <t>セッケイ</t>
    </rPh>
    <rPh sb="14" eb="16">
      <t>イタク</t>
    </rPh>
    <rPh sb="16" eb="17">
      <t>リョウ</t>
    </rPh>
    <rPh sb="23" eb="25">
      <t>カンセイ</t>
    </rPh>
    <rPh sb="25" eb="26">
      <t>ゴ</t>
    </rPh>
    <rPh sb="26" eb="28">
      <t>カンジョウ</t>
    </rPh>
    <rPh sb="28" eb="30">
      <t>カモク</t>
    </rPh>
    <rPh sb="31" eb="34">
      <t>ジギョウヨウ</t>
    </rPh>
    <rPh sb="34" eb="36">
      <t>シサン</t>
    </rPh>
    <rPh sb="38" eb="40">
      <t>ブッピン</t>
    </rPh>
    <rPh sb="41" eb="43">
      <t>ヘンコウ</t>
    </rPh>
    <phoneticPr fontId="10"/>
  </si>
  <si>
    <t>工事設計委託料（支出金額訂正）
【メモ】金額修正【開始時台帳数字要修正2,027,000→2,163,000】</t>
    <rPh sb="0" eb="2">
      <t>コウジ</t>
    </rPh>
    <rPh sb="2" eb="4">
      <t>セッケイ</t>
    </rPh>
    <rPh sb="4" eb="7">
      <t>イタクリョウ</t>
    </rPh>
    <phoneticPr fontId="10"/>
  </si>
  <si>
    <t>事業の施工主体は土地区画整理組合（Ｈ２６～）
【インフラ：執行節が工事負担金であり、建設仮勘定サブシステムで対応できない】
※開始後は完成（予定）年度以外は要記載。執行年度毎に行を追加すること。
【メモ】金額修正【開始時台帳数字要修正1,434,400→1,436,400】</t>
    <rPh sb="3" eb="5">
      <t>セコウ</t>
    </rPh>
    <rPh sb="5" eb="7">
      <t>シュタイ</t>
    </rPh>
    <rPh sb="8" eb="10">
      <t>トチ</t>
    </rPh>
    <rPh sb="10" eb="12">
      <t>クカク</t>
    </rPh>
    <rPh sb="12" eb="14">
      <t>セイリ</t>
    </rPh>
    <rPh sb="14" eb="16">
      <t>クミアイ</t>
    </rPh>
    <phoneticPr fontId="10"/>
  </si>
  <si>
    <t>項番</t>
    <rPh sb="0" eb="2">
      <t>コウバン</t>
    </rPh>
    <phoneticPr fontId="16"/>
  </si>
  <si>
    <t>(13)</t>
    <phoneticPr fontId="10"/>
  </si>
  <si>
    <t>（12）のうち費用に振り替わる分</t>
    <rPh sb="7" eb="9">
      <t>ヒヨウ</t>
    </rPh>
    <rPh sb="10" eb="11">
      <t>フ</t>
    </rPh>
    <rPh sb="12" eb="13">
      <t>カ</t>
    </rPh>
    <rPh sb="15" eb="16">
      <t>ブン</t>
    </rPh>
    <phoneticPr fontId="10"/>
  </si>
  <si>
    <t>(14)</t>
    <phoneticPr fontId="10"/>
  </si>
  <si>
    <t>(15)</t>
    <phoneticPr fontId="10"/>
  </si>
  <si>
    <t>○平成２８年度末時点　建設仮勘定・仮勘定台帳</t>
    <rPh sb="1" eb="3">
      <t>ヘイセイ</t>
    </rPh>
    <rPh sb="5" eb="7">
      <t>ネンド</t>
    </rPh>
    <rPh sb="7" eb="8">
      <t>マツ</t>
    </rPh>
    <rPh sb="8" eb="10">
      <t>ジテン</t>
    </rPh>
    <rPh sb="11" eb="13">
      <t>ケンセツ</t>
    </rPh>
    <rPh sb="13" eb="16">
      <t>カリカンジョウ</t>
    </rPh>
    <rPh sb="17" eb="20">
      <t>カリカンジョウ</t>
    </rPh>
    <rPh sb="20" eb="22">
      <t>ダイチョウ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</si>
</sst>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4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2"/>
      <charset val="128"/>
    </font>
    <font>
      <sz val="11"/>
      <color theme="1"/>
      <name val="ＭＳ Ｐゴシック"/>
      <family val="3"/>
      <charset val="128"/>
      <scheme val="minor"/>
    </font>
    <font>
      <sz val="10"/>
      <name val="ＭＳ 明朝"/>
      <family val="1"/>
      <charset val="128"/>
    </font>
    <font>
      <sz val="11"/>
      <color theme="1"/>
      <name val="ＭＳ Ｐゴシック"/>
      <family val="3"/>
      <charset val="128"/>
    </font>
    <font>
      <sz val="18"/>
      <color theme="3"/>
      <name val="ＭＳ Ｐゴシック"/>
      <family val="2"/>
      <charset val="128"/>
      <scheme val="major"/>
    </font>
    <font>
      <sz val="6"/>
      <name val="ＭＳ Ｐゴシック"/>
      <family val="3"/>
      <charset val="128"/>
    </font>
    <font>
      <sz val="10"/>
      <color theme="1"/>
      <name val="ＭＳ Ｐゴシック"/>
      <family val="3"/>
      <charset val="128"/>
      <scheme val="minor"/>
    </font>
    <font>
      <sz val="11"/>
      <color rgb="FFFF0000"/>
      <name val="ＭＳ Ｐゴシック"/>
      <family val="3"/>
      <charset val="128"/>
      <scheme val="minor"/>
    </font>
    <font>
      <sz val="8"/>
      <color theme="1"/>
      <name val="ＭＳ Ｐゴシック"/>
      <family val="3"/>
      <charset val="128"/>
      <scheme val="minor"/>
    </font>
    <font>
      <sz val="11"/>
      <color theme="0"/>
      <name val="ＭＳ Ｐゴシック"/>
      <family val="3"/>
      <charset val="128"/>
      <scheme val="minor"/>
    </font>
    <font>
      <sz val="10"/>
      <color indexed="8"/>
      <name val="Arial"/>
      <family val="2"/>
    </font>
    <font>
      <b/>
      <sz val="12"/>
      <name val="Arial"/>
      <family val="2"/>
    </font>
    <font>
      <sz val="10"/>
      <name val="Arial"/>
      <family val="2"/>
    </font>
    <font>
      <b/>
      <sz val="11"/>
      <name val="Helv"/>
      <family val="2"/>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sz val="11"/>
      <color indexed="8"/>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4"/>
      <name val="ＭＳ 明朝"/>
      <family val="1"/>
      <charset val="128"/>
    </font>
    <font>
      <sz val="11"/>
      <color rgb="FF3F3F76"/>
      <name val="ＭＳ Ｐゴシック"/>
      <family val="3"/>
      <charset val="128"/>
      <scheme val="minor"/>
    </font>
    <font>
      <sz val="11"/>
      <color rgb="FF006100"/>
      <name val="ＭＳ Ｐゴシック"/>
      <family val="3"/>
      <charset val="128"/>
      <scheme val="minor"/>
    </font>
    <font>
      <strike/>
      <sz val="1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110">
    <xf numFmtId="0" fontId="0" fillId="0" borderId="0"/>
    <xf numFmtId="38" fontId="11" fillId="0" borderId="0" applyFont="0" applyFill="0" applyBorder="0" applyAlignment="0" applyProtection="0">
      <alignment vertical="center"/>
    </xf>
    <xf numFmtId="38" fontId="12" fillId="0" borderId="0" applyFont="0" applyFill="0" applyBorder="0" applyAlignment="0" applyProtection="0">
      <alignment vertical="center"/>
    </xf>
    <xf numFmtId="38" fontId="8"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11" fillId="0" borderId="0">
      <alignment vertical="center"/>
    </xf>
    <xf numFmtId="0" fontId="13" fillId="0" borderId="0">
      <alignment vertical="center"/>
    </xf>
    <xf numFmtId="0" fontId="14" fillId="0" borderId="0">
      <alignment vertical="center"/>
    </xf>
    <xf numFmtId="0" fontId="12"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38" fontId="7"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13" fillId="10"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3" fillId="11"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21" fillId="12"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4" borderId="0" applyNumberFormat="0" applyBorder="0" applyAlignment="0" applyProtection="0">
      <alignment vertical="center"/>
    </xf>
    <xf numFmtId="0" fontId="21" fillId="28" borderId="0" applyNumberFormat="0" applyBorder="0" applyAlignment="0" applyProtection="0">
      <alignment vertical="center"/>
    </xf>
    <xf numFmtId="0" fontId="21" fillId="32" borderId="0" applyNumberFormat="0" applyBorder="0" applyAlignment="0" applyProtection="0">
      <alignment vertical="center"/>
    </xf>
    <xf numFmtId="0" fontId="22" fillId="0" borderId="0" applyFill="0" applyBorder="0" applyAlignment="0"/>
    <xf numFmtId="0" fontId="23" fillId="0" borderId="14" applyNumberFormat="0" applyAlignment="0" applyProtection="0">
      <alignment horizontal="left" vertical="center"/>
    </xf>
    <xf numFmtId="0" fontId="23" fillId="0" borderId="13">
      <alignment horizontal="left" vertical="center"/>
    </xf>
    <xf numFmtId="0" fontId="14" fillId="0" borderId="0">
      <alignment vertical="center"/>
    </xf>
    <xf numFmtId="0" fontId="24" fillId="0" borderId="0"/>
    <xf numFmtId="0" fontId="25" fillId="0" borderId="0"/>
    <xf numFmtId="0" fontId="21" fillId="9" borderId="0" applyNumberFormat="0" applyBorder="0" applyAlignment="0" applyProtection="0">
      <alignment vertical="center"/>
    </xf>
    <xf numFmtId="0" fontId="21" fillId="13"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1" fillId="25" borderId="0" applyNumberFormat="0" applyBorder="0" applyAlignment="0" applyProtection="0">
      <alignment vertical="center"/>
    </xf>
    <xf numFmtId="0" fontId="21" fillId="29" borderId="0" applyNumberFormat="0" applyBorder="0" applyAlignment="0" applyProtection="0">
      <alignment vertical="center"/>
    </xf>
    <xf numFmtId="0" fontId="26" fillId="0" borderId="0" applyNumberFormat="0" applyFill="0" applyBorder="0" applyAlignment="0" applyProtection="0">
      <alignment vertical="center"/>
    </xf>
    <xf numFmtId="0" fontId="27" fillId="7" borderId="10" applyNumberFormat="0" applyAlignment="0" applyProtection="0">
      <alignment vertical="center"/>
    </xf>
    <xf numFmtId="0" fontId="28" fillId="4" borderId="0" applyNumberFormat="0" applyBorder="0" applyAlignment="0" applyProtection="0">
      <alignment vertical="center"/>
    </xf>
    <xf numFmtId="9" fontId="11" fillId="0" borderId="0" applyFont="0" applyFill="0" applyBorder="0" applyAlignment="0" applyProtection="0"/>
    <xf numFmtId="9" fontId="11" fillId="0" borderId="0" applyFont="0" applyFill="0" applyBorder="0" applyAlignment="0" applyProtection="0"/>
    <xf numFmtId="0" fontId="29" fillId="0" borderId="0" applyNumberFormat="0" applyFill="0" applyBorder="0" applyAlignment="0" applyProtection="0">
      <alignment vertical="center"/>
    </xf>
    <xf numFmtId="0" fontId="30" fillId="8" borderId="11" applyNumberFormat="0" applyFont="0" applyAlignment="0" applyProtection="0">
      <alignment vertical="center"/>
    </xf>
    <xf numFmtId="0" fontId="30" fillId="8" borderId="11" applyNumberFormat="0" applyFont="0" applyAlignment="0" applyProtection="0">
      <alignment vertical="center"/>
    </xf>
    <xf numFmtId="0" fontId="30" fillId="8" borderId="11" applyNumberFormat="0" applyFont="0" applyAlignment="0" applyProtection="0">
      <alignment vertical="center"/>
    </xf>
    <xf numFmtId="0" fontId="31" fillId="0" borderId="9" applyNumberFormat="0" applyFill="0" applyAlignment="0" applyProtection="0">
      <alignment vertical="center"/>
    </xf>
    <xf numFmtId="0" fontId="32" fillId="3" borderId="0" applyNumberFormat="0" applyBorder="0" applyAlignment="0" applyProtection="0">
      <alignment vertical="center"/>
    </xf>
    <xf numFmtId="0" fontId="33" fillId="6" borderId="7" applyNumberFormat="0" applyAlignment="0" applyProtection="0">
      <alignment vertical="center"/>
    </xf>
    <xf numFmtId="0" fontId="19" fillId="0" borderId="0" applyNumberFormat="0" applyFill="0" applyBorder="0" applyAlignment="0" applyProtection="0">
      <alignment vertical="center"/>
    </xf>
    <xf numFmtId="38" fontId="13" fillId="0" borderId="0" applyFont="0" applyFill="0" applyBorder="0" applyAlignment="0" applyProtection="0">
      <alignment vertical="center"/>
    </xf>
    <xf numFmtId="38" fontId="11" fillId="0" borderId="0" applyFont="0" applyFill="0" applyBorder="0" applyAlignment="0" applyProtection="0">
      <alignment vertical="center"/>
    </xf>
    <xf numFmtId="0" fontId="34" fillId="0" borderId="4" applyNumberFormat="0" applyFill="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6" fillId="0" borderId="0" applyNumberFormat="0" applyFill="0" applyBorder="0" applyAlignment="0" applyProtection="0">
      <alignment vertical="center"/>
    </xf>
    <xf numFmtId="0" fontId="37" fillId="0" borderId="12" applyNumberFormat="0" applyFill="0" applyAlignment="0" applyProtection="0">
      <alignment vertical="center"/>
    </xf>
    <xf numFmtId="0" fontId="38" fillId="6" borderId="8" applyNumberFormat="0" applyAlignment="0" applyProtection="0">
      <alignment vertical="center"/>
    </xf>
    <xf numFmtId="0" fontId="39" fillId="0" borderId="0" applyNumberFormat="0" applyFill="0" applyBorder="0" applyAlignment="0" applyProtection="0">
      <alignment vertical="center"/>
    </xf>
    <xf numFmtId="0" fontId="40" fillId="0" borderId="0"/>
    <xf numFmtId="0" fontId="41" fillId="5" borderId="7" applyNumberFormat="0" applyAlignment="0" applyProtection="0">
      <alignment vertical="center"/>
    </xf>
    <xf numFmtId="0" fontId="13" fillId="0" borderId="0">
      <alignment vertical="center"/>
    </xf>
    <xf numFmtId="0" fontId="11" fillId="0" borderId="0"/>
    <xf numFmtId="0" fontId="40" fillId="0" borderId="0"/>
    <xf numFmtId="0" fontId="42" fillId="2" borderId="0" applyNumberFormat="0" applyBorder="0" applyAlignment="0" applyProtection="0">
      <alignment vertical="center"/>
    </xf>
    <xf numFmtId="0" fontId="2" fillId="0" borderId="0">
      <alignment vertical="center"/>
    </xf>
    <xf numFmtId="0" fontId="9"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99">
    <xf numFmtId="0" fontId="0" fillId="0" borderId="0" xfId="0"/>
    <xf numFmtId="49" fontId="18" fillId="0" borderId="1" xfId="6" applyNumberFormat="1" applyFont="1" applyFill="1" applyBorder="1">
      <alignment vertical="center"/>
    </xf>
    <xf numFmtId="0" fontId="18" fillId="0" borderId="1" xfId="6" applyNumberFormat="1" applyFont="1" applyFill="1" applyBorder="1" applyAlignment="1">
      <alignment vertical="center"/>
    </xf>
    <xf numFmtId="49" fontId="18" fillId="0" borderId="1" xfId="6" applyNumberFormat="1" applyFont="1" applyFill="1" applyBorder="1" applyAlignment="1">
      <alignment vertical="center" shrinkToFit="1"/>
    </xf>
    <xf numFmtId="0" fontId="18" fillId="0" borderId="1" xfId="6" applyNumberFormat="1" applyFont="1" applyFill="1" applyBorder="1" applyAlignment="1">
      <alignment vertical="center" shrinkToFit="1"/>
    </xf>
    <xf numFmtId="0" fontId="18" fillId="0" borderId="1" xfId="6" applyFont="1" applyFill="1" applyBorder="1">
      <alignment vertical="center"/>
    </xf>
    <xf numFmtId="0" fontId="18" fillId="0" borderId="1" xfId="6" applyNumberFormat="1" applyFont="1" applyFill="1" applyBorder="1">
      <alignment vertical="center"/>
    </xf>
    <xf numFmtId="38" fontId="18" fillId="0" borderId="1" xfId="4" applyFont="1" applyFill="1" applyBorder="1">
      <alignment vertical="center"/>
    </xf>
    <xf numFmtId="0" fontId="18" fillId="0" borderId="0" xfId="6" applyFont="1" applyFill="1">
      <alignment vertical="center"/>
    </xf>
    <xf numFmtId="38" fontId="18" fillId="0" borderId="3" xfId="4" applyFont="1" applyFill="1" applyBorder="1">
      <alignment vertical="center"/>
    </xf>
    <xf numFmtId="0" fontId="18" fillId="0" borderId="0" xfId="6" applyNumberFormat="1" applyFont="1" applyFill="1">
      <alignment vertical="center"/>
    </xf>
    <xf numFmtId="0" fontId="18" fillId="0" borderId="0" xfId="6" applyFont="1" applyFill="1" applyAlignment="1">
      <alignment horizontal="left" vertical="center"/>
    </xf>
    <xf numFmtId="38" fontId="18" fillId="0" borderId="0" xfId="4" applyFont="1" applyFill="1">
      <alignment vertical="center"/>
    </xf>
    <xf numFmtId="0" fontId="18" fillId="0" borderId="0" xfId="6" applyFont="1" applyFill="1" applyAlignment="1">
      <alignment vertical="center" textRotation="255"/>
    </xf>
    <xf numFmtId="177" fontId="18" fillId="0" borderId="1" xfId="6" applyNumberFormat="1" applyFont="1" applyFill="1" applyBorder="1" applyAlignment="1">
      <alignment horizontal="left" vertical="center"/>
    </xf>
    <xf numFmtId="49" fontId="18" fillId="0" borderId="1" xfId="6" applyNumberFormat="1" applyFont="1" applyFill="1" applyBorder="1" applyAlignment="1">
      <alignment horizontal="left" vertical="center"/>
    </xf>
    <xf numFmtId="176" fontId="18" fillId="0" borderId="1" xfId="6" applyNumberFormat="1" applyFont="1" applyFill="1" applyBorder="1" applyAlignment="1">
      <alignment horizontal="left" vertical="center"/>
    </xf>
    <xf numFmtId="49" fontId="18" fillId="0" borderId="1" xfId="6" applyNumberFormat="1" applyFont="1" applyFill="1" applyBorder="1" applyAlignment="1">
      <alignment horizontal="left" vertical="center" shrinkToFit="1"/>
    </xf>
    <xf numFmtId="0" fontId="43" fillId="0" borderId="0" xfId="6" applyFont="1" applyFill="1">
      <alignment vertical="center"/>
    </xf>
    <xf numFmtId="49" fontId="18" fillId="0" borderId="3" xfId="6" applyNumberFormat="1" applyFont="1" applyFill="1" applyBorder="1">
      <alignment vertical="center"/>
    </xf>
    <xf numFmtId="0" fontId="18" fillId="0" borderId="3" xfId="6" applyNumberFormat="1" applyFont="1" applyFill="1" applyBorder="1" applyAlignment="1">
      <alignment vertical="center" shrinkToFit="1"/>
    </xf>
    <xf numFmtId="0" fontId="18" fillId="0" borderId="3" xfId="6" applyNumberFormat="1" applyFont="1" applyFill="1" applyBorder="1" applyAlignment="1">
      <alignment vertical="center"/>
    </xf>
    <xf numFmtId="49" fontId="18" fillId="0" borderId="3" xfId="6" applyNumberFormat="1" applyFont="1" applyFill="1" applyBorder="1" applyAlignment="1">
      <alignment horizontal="left" vertical="center"/>
    </xf>
    <xf numFmtId="0" fontId="18" fillId="0" borderId="1" xfId="6" applyFont="1" applyFill="1" applyBorder="1" applyAlignment="1">
      <alignment horizontal="left" vertical="center"/>
    </xf>
    <xf numFmtId="49" fontId="18" fillId="0" borderId="1" xfId="0" applyNumberFormat="1" applyFont="1" applyFill="1" applyBorder="1" applyAlignment="1">
      <alignment vertical="center"/>
    </xf>
    <xf numFmtId="0" fontId="18" fillId="0" borderId="1" xfId="0" applyNumberFormat="1" applyFont="1" applyFill="1" applyBorder="1" applyAlignment="1">
      <alignment vertical="center" shrinkToFit="1"/>
    </xf>
    <xf numFmtId="49" fontId="18" fillId="0" borderId="1" xfId="0" applyNumberFormat="1" applyFont="1" applyFill="1" applyBorder="1" applyAlignment="1">
      <alignment horizontal="left" vertical="center"/>
    </xf>
    <xf numFmtId="0" fontId="18" fillId="0" borderId="1" xfId="0" applyFont="1" applyFill="1" applyBorder="1" applyAlignment="1">
      <alignment vertical="center" wrapText="1"/>
    </xf>
    <xf numFmtId="38" fontId="18" fillId="0" borderId="15" xfId="4" applyFont="1" applyFill="1" applyBorder="1">
      <alignment vertical="center"/>
    </xf>
    <xf numFmtId="0" fontId="18" fillId="0" borderId="1" xfId="6" applyFont="1" applyFill="1" applyBorder="1" applyAlignment="1">
      <alignment vertical="center" wrapText="1"/>
    </xf>
    <xf numFmtId="0" fontId="18" fillId="0" borderId="1" xfId="6" applyFont="1" applyFill="1" applyBorder="1" applyAlignment="1">
      <alignment vertical="center" wrapText="1" shrinkToFit="1"/>
    </xf>
    <xf numFmtId="0" fontId="20" fillId="0" borderId="1" xfId="6" applyFont="1" applyFill="1" applyBorder="1" applyAlignment="1">
      <alignment vertical="center" wrapText="1"/>
    </xf>
    <xf numFmtId="0" fontId="18" fillId="0" borderId="3" xfId="6" applyFont="1" applyFill="1" applyBorder="1" applyAlignment="1">
      <alignment vertical="center" wrapText="1"/>
    </xf>
    <xf numFmtId="0" fontId="18" fillId="0" borderId="0" xfId="6" applyFont="1" applyFill="1" applyAlignment="1">
      <alignment horizontal="right" vertical="center"/>
    </xf>
    <xf numFmtId="49" fontId="18" fillId="0" borderId="1" xfId="6" applyNumberFormat="1" applyFont="1" applyFill="1" applyBorder="1" applyAlignment="1">
      <alignment vertical="center" wrapText="1"/>
    </xf>
    <xf numFmtId="0" fontId="18" fillId="0" borderId="1" xfId="0" applyNumberFormat="1" applyFont="1" applyFill="1" applyBorder="1" applyAlignment="1">
      <alignment vertical="center"/>
    </xf>
    <xf numFmtId="0" fontId="18" fillId="0" borderId="0" xfId="6" applyFont="1" applyFill="1" applyAlignment="1">
      <alignment horizontal="center" vertical="center"/>
    </xf>
    <xf numFmtId="0" fontId="18" fillId="0" borderId="0" xfId="6" applyNumberFormat="1" applyFont="1" applyFill="1" applyAlignment="1">
      <alignment horizontal="center" vertical="center"/>
    </xf>
    <xf numFmtId="0" fontId="18" fillId="0" borderId="1" xfId="6" applyFont="1" applyFill="1" applyBorder="1" applyAlignment="1">
      <alignment horizontal="center" vertical="center"/>
    </xf>
    <xf numFmtId="49" fontId="18" fillId="0" borderId="1" xfId="6" applyNumberFormat="1" applyFont="1" applyFill="1" applyBorder="1" applyAlignment="1">
      <alignment horizontal="center" vertical="center" shrinkToFit="1"/>
    </xf>
    <xf numFmtId="177" fontId="18" fillId="0" borderId="1" xfId="6" applyNumberFormat="1" applyFont="1" applyFill="1" applyBorder="1" applyAlignment="1">
      <alignment horizontal="center" vertical="center"/>
    </xf>
    <xf numFmtId="0" fontId="18" fillId="0" borderId="1" xfId="6"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shrinkToFit="1"/>
    </xf>
    <xf numFmtId="49" fontId="18" fillId="0" borderId="1" xfId="6" applyNumberFormat="1" applyFont="1" applyFill="1" applyBorder="1" applyAlignment="1">
      <alignment horizontal="center" vertical="center"/>
    </xf>
    <xf numFmtId="177" fontId="18" fillId="0" borderId="3" xfId="6" applyNumberFormat="1" applyFont="1" applyFill="1" applyBorder="1" applyAlignment="1">
      <alignment horizontal="center" vertical="center"/>
    </xf>
    <xf numFmtId="49" fontId="18" fillId="0" borderId="3" xfId="6" applyNumberFormat="1" applyFont="1" applyFill="1" applyBorder="1" applyAlignment="1">
      <alignment horizontal="center" vertical="center" shrinkToFit="1"/>
    </xf>
    <xf numFmtId="38" fontId="18" fillId="0" borderId="16" xfId="4" applyFont="1" applyFill="1" applyBorder="1" applyAlignment="1">
      <alignment vertical="center"/>
    </xf>
    <xf numFmtId="0" fontId="18" fillId="0" borderId="1" xfId="6" quotePrefix="1" applyFont="1" applyFill="1" applyBorder="1" applyAlignment="1">
      <alignment horizontal="center" vertical="center"/>
    </xf>
    <xf numFmtId="0" fontId="18" fillId="0" borderId="13" xfId="6" applyNumberFormat="1" applyFont="1" applyFill="1" applyBorder="1" applyAlignment="1">
      <alignment horizontal="center" vertical="center"/>
    </xf>
    <xf numFmtId="38" fontId="18" fillId="0" borderId="2" xfId="4" applyFont="1" applyFill="1" applyBorder="1" applyAlignment="1">
      <alignment vertical="center" textRotation="255" wrapText="1"/>
    </xf>
    <xf numFmtId="0" fontId="44" fillId="0" borderId="0" xfId="6" applyFont="1" applyFill="1">
      <alignment vertical="center"/>
    </xf>
    <xf numFmtId="0" fontId="18" fillId="0" borderId="1" xfId="6" applyNumberFormat="1" applyFont="1" applyFill="1" applyBorder="1" applyAlignment="1">
      <alignment vertical="center" wrapText="1" shrinkToFit="1"/>
    </xf>
    <xf numFmtId="177" fontId="18" fillId="0" borderId="1" xfId="6" applyNumberFormat="1" applyFont="1" applyFill="1" applyBorder="1" applyAlignment="1">
      <alignment horizontal="center" vertical="center" wrapText="1"/>
    </xf>
    <xf numFmtId="49" fontId="18" fillId="0" borderId="1" xfId="6" applyNumberFormat="1" applyFont="1" applyFill="1" applyBorder="1" applyAlignment="1">
      <alignment horizontal="center" vertical="center" wrapText="1" shrinkToFit="1"/>
    </xf>
    <xf numFmtId="0" fontId="18" fillId="0" borderId="1" xfId="6" applyNumberFormat="1" applyFont="1" applyFill="1" applyBorder="1" applyAlignment="1">
      <alignment vertical="center" wrapText="1"/>
    </xf>
    <xf numFmtId="49" fontId="18" fillId="0" borderId="1" xfId="6" applyNumberFormat="1" applyFont="1" applyFill="1" applyBorder="1" applyAlignment="1">
      <alignment horizontal="left" vertical="center" wrapText="1"/>
    </xf>
    <xf numFmtId="38" fontId="18" fillId="0" borderId="1" xfId="4" applyFont="1" applyFill="1" applyBorder="1" applyAlignment="1">
      <alignment vertical="center" wrapText="1"/>
    </xf>
    <xf numFmtId="49" fontId="13" fillId="0" borderId="1" xfId="6" applyNumberFormat="1" applyFont="1" applyFill="1" applyBorder="1" applyAlignment="1">
      <alignment vertical="center" wrapText="1"/>
    </xf>
    <xf numFmtId="0" fontId="13" fillId="0" borderId="1" xfId="6" applyNumberFormat="1" applyFont="1" applyFill="1" applyBorder="1" applyAlignment="1">
      <alignment vertical="center" wrapText="1" shrinkToFit="1"/>
    </xf>
    <xf numFmtId="0" fontId="13" fillId="0" borderId="1" xfId="6" applyNumberFormat="1" applyFont="1" applyFill="1" applyBorder="1" applyAlignment="1">
      <alignment vertical="center" wrapText="1"/>
    </xf>
    <xf numFmtId="49" fontId="13" fillId="0" borderId="1" xfId="6" applyNumberFormat="1" applyFont="1" applyFill="1" applyBorder="1" applyAlignment="1">
      <alignment horizontal="left" vertical="center" wrapText="1"/>
    </xf>
    <xf numFmtId="38" fontId="13" fillId="0" borderId="1" xfId="4" applyFont="1" applyFill="1" applyBorder="1" applyAlignment="1">
      <alignment vertical="center" wrapText="1"/>
    </xf>
    <xf numFmtId="0" fontId="13" fillId="0" borderId="1" xfId="6" applyFont="1" applyFill="1" applyBorder="1" applyAlignment="1">
      <alignment vertical="center" wrapText="1"/>
    </xf>
    <xf numFmtId="38" fontId="18" fillId="0" borderId="1" xfId="4" applyFont="1" applyFill="1" applyBorder="1" applyAlignment="1">
      <alignment vertical="center"/>
    </xf>
    <xf numFmtId="177" fontId="18" fillId="0" borderId="1" xfId="6" applyNumberFormat="1" applyFont="1" applyFill="1" applyBorder="1" applyAlignment="1">
      <alignment vertical="center"/>
    </xf>
    <xf numFmtId="49" fontId="18" fillId="0" borderId="1" xfId="6" applyNumberFormat="1" applyFont="1" applyFill="1" applyBorder="1" applyAlignment="1">
      <alignment horizontal="right" vertical="center" shrinkToFit="1"/>
    </xf>
    <xf numFmtId="0" fontId="18" fillId="0" borderId="1" xfId="6" applyNumberFormat="1" applyFont="1" applyFill="1" applyBorder="1" applyAlignment="1">
      <alignment horizontal="right" vertical="center"/>
    </xf>
    <xf numFmtId="0" fontId="18" fillId="0" borderId="16" xfId="6" applyNumberFormat="1" applyFont="1" applyFill="1" applyBorder="1" applyAlignment="1">
      <alignment vertical="center"/>
    </xf>
    <xf numFmtId="0" fontId="18" fillId="0" borderId="3" xfId="6" applyNumberFormat="1" applyFont="1" applyFill="1" applyBorder="1" applyAlignment="1">
      <alignment vertical="center"/>
    </xf>
    <xf numFmtId="0" fontId="18" fillId="0" borderId="2" xfId="6" applyNumberFormat="1" applyFont="1" applyFill="1" applyBorder="1" applyAlignment="1">
      <alignment horizontal="center" vertical="center"/>
    </xf>
    <xf numFmtId="0" fontId="18" fillId="0" borderId="13" xfId="6" applyNumberFormat="1" applyFont="1" applyFill="1" applyBorder="1" applyAlignment="1">
      <alignment horizontal="center" vertical="center"/>
    </xf>
    <xf numFmtId="0" fontId="18" fillId="0" borderId="2" xfId="6" quotePrefix="1" applyFont="1" applyFill="1" applyBorder="1" applyAlignment="1">
      <alignment horizontal="center" vertical="center"/>
    </xf>
    <xf numFmtId="0" fontId="18" fillId="0" borderId="13" xfId="6" quotePrefix="1" applyFont="1" applyFill="1" applyBorder="1" applyAlignment="1">
      <alignment horizontal="center" vertical="center"/>
    </xf>
    <xf numFmtId="0" fontId="18" fillId="0" borderId="15" xfId="6" quotePrefix="1" applyFont="1" applyFill="1" applyBorder="1" applyAlignment="1">
      <alignment horizontal="center" vertical="center"/>
    </xf>
    <xf numFmtId="38" fontId="18" fillId="0" borderId="16" xfId="4" applyFont="1" applyFill="1" applyBorder="1">
      <alignment vertical="center"/>
    </xf>
    <xf numFmtId="38" fontId="18" fillId="0" borderId="17" xfId="4" applyFont="1" applyFill="1" applyBorder="1">
      <alignment vertical="center"/>
    </xf>
    <xf numFmtId="38" fontId="18" fillId="0" borderId="3" xfId="4" applyFont="1" applyFill="1" applyBorder="1">
      <alignment vertical="center"/>
    </xf>
    <xf numFmtId="38" fontId="18" fillId="0" borderId="16" xfId="4" applyFont="1" applyFill="1" applyBorder="1" applyAlignment="1">
      <alignment horizontal="center" vertical="center"/>
    </xf>
    <xf numFmtId="38" fontId="18" fillId="0" borderId="17" xfId="4" applyFont="1" applyFill="1" applyBorder="1" applyAlignment="1">
      <alignment horizontal="center" vertical="center"/>
    </xf>
    <xf numFmtId="38" fontId="18" fillId="0" borderId="3" xfId="4" applyFont="1" applyFill="1" applyBorder="1" applyAlignment="1">
      <alignment horizontal="center" vertical="center"/>
    </xf>
    <xf numFmtId="38" fontId="18" fillId="0" borderId="16" xfId="4" applyFont="1" applyFill="1" applyBorder="1" applyAlignment="1">
      <alignment horizontal="right" vertical="center"/>
    </xf>
    <xf numFmtId="38" fontId="18" fillId="0" borderId="3" xfId="4" applyFont="1" applyFill="1" applyBorder="1" applyAlignment="1">
      <alignment horizontal="right" vertical="center"/>
    </xf>
    <xf numFmtId="38" fontId="18" fillId="0" borderId="16" xfId="4" applyFont="1" applyFill="1" applyBorder="1" applyAlignment="1">
      <alignment vertical="center"/>
    </xf>
    <xf numFmtId="38" fontId="18" fillId="0" borderId="3" xfId="4" applyFont="1" applyFill="1" applyBorder="1" applyAlignment="1">
      <alignment vertical="center"/>
    </xf>
    <xf numFmtId="0" fontId="13" fillId="0" borderId="3" xfId="0" applyFont="1" applyFill="1" applyBorder="1" applyAlignment="1">
      <alignment vertical="center"/>
    </xf>
    <xf numFmtId="0" fontId="18" fillId="0" borderId="16" xfId="6" applyFont="1" applyFill="1" applyBorder="1" applyAlignment="1">
      <alignment horizontal="center" vertical="center" textRotation="255"/>
    </xf>
    <xf numFmtId="0" fontId="18" fillId="0" borderId="17" xfId="6" applyFont="1" applyFill="1" applyBorder="1" applyAlignment="1">
      <alignment horizontal="center" vertical="center" textRotation="255"/>
    </xf>
    <xf numFmtId="0" fontId="18" fillId="0" borderId="3" xfId="6" applyFont="1" applyFill="1" applyBorder="1" applyAlignment="1">
      <alignment horizontal="center" vertical="center" textRotation="255"/>
    </xf>
    <xf numFmtId="38" fontId="18" fillId="0" borderId="19" xfId="4" applyFont="1" applyFill="1" applyBorder="1" applyAlignment="1">
      <alignment horizontal="center" vertical="center" textRotation="255" wrapText="1"/>
    </xf>
    <xf numFmtId="38" fontId="18" fillId="0" borderId="0" xfId="4" applyFont="1" applyFill="1" applyBorder="1" applyAlignment="1">
      <alignment horizontal="center" vertical="center" textRotation="255" wrapText="1"/>
    </xf>
    <xf numFmtId="38" fontId="18" fillId="0" borderId="18" xfId="4" applyFont="1" applyFill="1" applyBorder="1" applyAlignment="1">
      <alignment horizontal="center" vertical="center" textRotation="255" wrapText="1"/>
    </xf>
    <xf numFmtId="38" fontId="18" fillId="0" borderId="1" xfId="4" applyFont="1" applyFill="1" applyBorder="1" applyAlignment="1">
      <alignment horizontal="center" vertical="center" textRotation="255"/>
    </xf>
    <xf numFmtId="0" fontId="18" fillId="0" borderId="1" xfId="6" applyFont="1" applyFill="1" applyBorder="1" applyAlignment="1">
      <alignment horizontal="center" vertical="center" textRotation="255"/>
    </xf>
    <xf numFmtId="38" fontId="18" fillId="0" borderId="1" xfId="4" applyFont="1" applyFill="1" applyBorder="1" applyAlignment="1">
      <alignment horizontal="center" vertical="center" textRotation="255" wrapText="1"/>
    </xf>
    <xf numFmtId="0" fontId="18" fillId="0" borderId="15" xfId="6" applyFont="1" applyFill="1" applyBorder="1" applyAlignment="1">
      <alignment horizontal="center" vertical="center" textRotation="255"/>
    </xf>
    <xf numFmtId="0" fontId="18" fillId="0" borderId="1" xfId="6" applyNumberFormat="1" applyFont="1" applyFill="1" applyBorder="1" applyAlignment="1">
      <alignment horizontal="center" vertical="center" textRotation="255"/>
    </xf>
    <xf numFmtId="0" fontId="18" fillId="0" borderId="1" xfId="6" applyFont="1" applyFill="1" applyBorder="1" applyAlignment="1">
      <alignment horizontal="center" vertical="center" textRotation="255" wrapText="1"/>
    </xf>
    <xf numFmtId="0" fontId="45" fillId="0" borderId="0" xfId="6" applyFont="1" applyFill="1">
      <alignment vertical="center"/>
    </xf>
  </cellXfs>
  <cellStyles count="110">
    <cellStyle name="20% - アクセント 1 2" xfId="32"/>
    <cellStyle name="20% - アクセント 2 2" xfId="33"/>
    <cellStyle name="20% - アクセント 3 2" xfId="34"/>
    <cellStyle name="20% - アクセント 4 2" xfId="35"/>
    <cellStyle name="20% - アクセント 5 2" xfId="36"/>
    <cellStyle name="20% - アクセント 6 2" xfId="37"/>
    <cellStyle name="40% - アクセント 1 2" xfId="38"/>
    <cellStyle name="40% - アクセント 2 2" xfId="39"/>
    <cellStyle name="40% - アクセント 3 2" xfId="40"/>
    <cellStyle name="40% - アクセント 4 2" xfId="41"/>
    <cellStyle name="40% - アクセント 5 2" xfId="42"/>
    <cellStyle name="40% - アクセント 6 2" xfId="43"/>
    <cellStyle name="60% - アクセント 1 2" xfId="44"/>
    <cellStyle name="60% - アクセント 2 2" xfId="45"/>
    <cellStyle name="60% - アクセント 3 2" xfId="46"/>
    <cellStyle name="60% - アクセント 4 2" xfId="47"/>
    <cellStyle name="60% - アクセント 5 2" xfId="48"/>
    <cellStyle name="60% - アクセント 6 2" xfId="49"/>
    <cellStyle name="Calc Currency (0)" xfId="50"/>
    <cellStyle name="Header1" xfId="51"/>
    <cellStyle name="Header2" xfId="52"/>
    <cellStyle name="ＭＳ" xfId="53"/>
    <cellStyle name="Normal_#18-Internet" xfId="54"/>
    <cellStyle name="subhead"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5"/>
    <cellStyle name="パーセント 3" xfId="66"/>
    <cellStyle name="ハイパーリンク 2" xfId="67"/>
    <cellStyle name="メモ 2" xfId="68"/>
    <cellStyle name="メモ 2 2" xfId="69"/>
    <cellStyle name="メモ 3" xfId="70"/>
    <cellStyle name="リンク セル 2" xfId="71"/>
    <cellStyle name="悪い 2" xfId="72"/>
    <cellStyle name="計算 2" xfId="73"/>
    <cellStyle name="警告文 2" xfId="74"/>
    <cellStyle name="桁区切り 2" xfId="1"/>
    <cellStyle name="桁区切り 2 2" xfId="75"/>
    <cellStyle name="桁区切り 2 2 2" xfId="76"/>
    <cellStyle name="桁区切り 3" xfId="2"/>
    <cellStyle name="桁区切り 4" xfId="3"/>
    <cellStyle name="桁区切り 4 2" xfId="4"/>
    <cellStyle name="桁区切り 4 3" xfId="19"/>
    <cellStyle name="桁区切り 4 3 2" xfId="29"/>
    <cellStyle name="桁区切り 4 3 3" xfId="98"/>
    <cellStyle name="桁区切り 4 3 4" xfId="107"/>
    <cellStyle name="桁区切り 4 4" xfId="23"/>
    <cellStyle name="桁区切り 4 5" xfId="92"/>
    <cellStyle name="桁区切り 4 6" xfId="101"/>
    <cellStyle name="桁区切り 5" xfId="5"/>
    <cellStyle name="見出し 1 2" xfId="77"/>
    <cellStyle name="見出し 2 2" xfId="78"/>
    <cellStyle name="見出し 3 2" xfId="79"/>
    <cellStyle name="見出し 4 2" xfId="80"/>
    <cellStyle name="集計 2" xfId="81"/>
    <cellStyle name="出力 2" xfId="82"/>
    <cellStyle name="説明文 2" xfId="83"/>
    <cellStyle name="内訳明細書" xfId="84"/>
    <cellStyle name="入力 2" xfId="85"/>
    <cellStyle name="標準" xfId="0" builtinId="0"/>
    <cellStyle name="標準 10" xfId="6"/>
    <cellStyle name="標準 11" xfId="20"/>
    <cellStyle name="標準 11 2" xfId="30"/>
    <cellStyle name="標準 11 3" xfId="99"/>
    <cellStyle name="標準 11 4" xfId="108"/>
    <cellStyle name="標準 12" xfId="21"/>
    <cellStyle name="標準 12 2" xfId="31"/>
    <cellStyle name="標準 12 3" xfId="100"/>
    <cellStyle name="標準 12 4" xfId="109"/>
    <cellStyle name="標準 13" xfId="22"/>
    <cellStyle name="標準 13 2" xfId="91"/>
    <cellStyle name="標準 14" xfId="90"/>
    <cellStyle name="標準 2" xfId="7"/>
    <cellStyle name="標準 2 2" xfId="8"/>
    <cellStyle name="標準 2 2 2" xfId="9"/>
    <cellStyle name="標準 2 3" xfId="86"/>
    <cellStyle name="標準 3" xfId="10"/>
    <cellStyle name="標準 3 2" xfId="87"/>
    <cellStyle name="標準 4" xfId="11"/>
    <cellStyle name="標準 4 2" xfId="12"/>
    <cellStyle name="標準 5" xfId="13"/>
    <cellStyle name="標準 5 2" xfId="14"/>
    <cellStyle name="標準 5 2 2" xfId="25"/>
    <cellStyle name="標準 5 2 3" xfId="94"/>
    <cellStyle name="標準 5 2 4" xfId="103"/>
    <cellStyle name="標準 5 3" xfId="24"/>
    <cellStyle name="標準 5 4" xfId="93"/>
    <cellStyle name="標準 5 5" xfId="102"/>
    <cellStyle name="標準 6" xfId="15"/>
    <cellStyle name="標準 6 2" xfId="26"/>
    <cellStyle name="標準 6 3" xfId="95"/>
    <cellStyle name="標準 6 4" xfId="104"/>
    <cellStyle name="標準 7" xfId="16"/>
    <cellStyle name="標準 8" xfId="17"/>
    <cellStyle name="標準 8 2" xfId="27"/>
    <cellStyle name="標準 8 3" xfId="96"/>
    <cellStyle name="標準 8 4" xfId="105"/>
    <cellStyle name="標準 9" xfId="18"/>
    <cellStyle name="標準 9 2" xfId="28"/>
    <cellStyle name="標準 9 3" xfId="97"/>
    <cellStyle name="標準 9 4" xfId="106"/>
    <cellStyle name="未定義" xfId="88"/>
    <cellStyle name="良い 2" xfId="89"/>
  </cellStyles>
  <dxfs count="0"/>
  <tableStyles count="0" defaultTableStyle="TableStyleMedium2" defaultPivotStyle="PivotStyleLight16"/>
  <colors>
    <mruColors>
      <color rgb="FF0000FF"/>
      <color rgb="FFFF99CC"/>
      <color rgb="FFCCFFFF"/>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201101714\F\30\E17642533\92%20&#21442;&#32771;&#36039;&#26009;\&#22856;&#33391;&#24066;\270223&#22266;&#23450;&#36039;&#29987;WG&#20633;&#21697;&#32654;&#34899;&#21697;&#35519;&#26619;&#31080;\&#26032;&#26085;&#26412;&#36865;&#20184;&#29992;\&#32784;&#29992;&#24180;&#2596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201101714\F\30\E17642533\92%20&#21442;&#32771;&#36039;&#26009;\&#22856;&#33391;&#24066;\270223&#22266;&#23450;&#36039;&#29987;WG&#20633;&#21697;&#32654;&#34899;&#21697;&#35519;&#26619;&#31080;\&#26032;&#26085;&#26412;&#36865;&#20184;&#29992;\0207&#20633;&#21697;&#21488;&#24115;&#12289;&#32654;&#34899;&#21697;&#21488;&#24115;&#12469;&#12531;&#12503;&#125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耐用年数マスタ"/>
      <sheetName val="Sheet2"/>
      <sheetName val="調査票添付耐用年数表"/>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備品台帳"/>
      <sheetName val="調査票にはないが保有する備品"/>
      <sheetName val="美術品台帳"/>
      <sheetName val="調査票にはないが保有する美術品"/>
      <sheetName val="耐用年数マスタ"/>
    </sheetNames>
    <sheetDataSet>
      <sheetData sheetId="0"/>
      <sheetData sheetId="1"/>
      <sheetData sheetId="2"/>
      <sheetData sheetId="3"/>
      <sheetData sheetId="4">
        <row r="3">
          <cell r="B3" t="str">
            <v>建物</v>
          </cell>
          <cell r="C3" t="str">
            <v>建物附属設備</v>
          </cell>
          <cell r="D3" t="str">
            <v>構築物</v>
          </cell>
          <cell r="E3" t="str">
            <v>機械装置</v>
          </cell>
          <cell r="F3" t="str">
            <v>車両運搬具</v>
          </cell>
          <cell r="G3" t="str">
            <v>工具器具備品</v>
          </cell>
          <cell r="H3" t="str">
            <v>船舶</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248"/>
  <sheetViews>
    <sheetView tabSelected="1" view="pageBreakPreview" zoomScale="85" zoomScaleNormal="80" zoomScaleSheetLayoutView="85" workbookViewId="0">
      <pane xSplit="3" ySplit="6" topLeftCell="D7" activePane="bottomRight" state="frozen"/>
      <selection pane="topRight" activeCell="D1" sqref="D1"/>
      <selection pane="bottomLeft" activeCell="A6" sqref="A6"/>
      <selection pane="bottomRight" activeCell="B1" sqref="B1"/>
    </sheetView>
  </sheetViews>
  <sheetFormatPr defaultColWidth="9" defaultRowHeight="12" x14ac:dyDescent="0.15"/>
  <cols>
    <col min="1" max="1" width="3.875" style="8" customWidth="1"/>
    <col min="2" max="2" width="45.375" style="8" customWidth="1"/>
    <col min="3" max="4" width="10.75" style="10" customWidth="1"/>
    <col min="5" max="5" width="5.625" style="36" customWidth="1"/>
    <col min="6" max="6" width="3.875" style="37" customWidth="1"/>
    <col min="7" max="7" width="4.5" style="8" customWidth="1"/>
    <col min="8" max="8" width="24.875" style="8" customWidth="1"/>
    <col min="9" max="9" width="9.5" style="11" customWidth="1"/>
    <col min="10" max="11" width="12.875" style="12" bestFit="1" customWidth="1"/>
    <col min="12" max="15" width="12.25" style="10" customWidth="1"/>
    <col min="16" max="16" width="11.875" style="10" customWidth="1"/>
    <col min="17" max="17" width="62.625" style="8" customWidth="1"/>
    <col min="18" max="16384" width="9" style="8"/>
  </cols>
  <sheetData>
    <row r="1" spans="1:17" ht="18" customHeight="1" x14ac:dyDescent="0.15">
      <c r="B1" s="51"/>
      <c r="Q1" s="33"/>
    </row>
    <row r="2" spans="1:17" ht="17.25" x14ac:dyDescent="0.15">
      <c r="A2" s="98" t="s">
        <v>431</v>
      </c>
      <c r="P2" s="12"/>
      <c r="Q2" s="33" t="s">
        <v>146</v>
      </c>
    </row>
    <row r="3" spans="1:17" x14ac:dyDescent="0.15">
      <c r="A3" s="48" t="s">
        <v>134</v>
      </c>
      <c r="B3" s="48" t="s">
        <v>135</v>
      </c>
      <c r="C3" s="48" t="s">
        <v>136</v>
      </c>
      <c r="D3" s="48" t="s">
        <v>137</v>
      </c>
      <c r="E3" s="48" t="s">
        <v>138</v>
      </c>
      <c r="F3" s="48" t="s">
        <v>139</v>
      </c>
      <c r="G3" s="48" t="s">
        <v>140</v>
      </c>
      <c r="H3" s="48" t="s">
        <v>141</v>
      </c>
      <c r="I3" s="48" t="s">
        <v>142</v>
      </c>
      <c r="J3" s="48" t="s">
        <v>143</v>
      </c>
      <c r="K3" s="48" t="s">
        <v>144</v>
      </c>
      <c r="L3" s="48" t="s">
        <v>145</v>
      </c>
      <c r="M3" s="72" t="s">
        <v>427</v>
      </c>
      <c r="N3" s="73"/>
      <c r="O3" s="74"/>
      <c r="P3" s="48" t="s">
        <v>429</v>
      </c>
      <c r="Q3" s="48" t="s">
        <v>430</v>
      </c>
    </row>
    <row r="4" spans="1:17" ht="13.5" customHeight="1" x14ac:dyDescent="0.15">
      <c r="A4" s="86" t="s">
        <v>426</v>
      </c>
      <c r="B4" s="93" t="s">
        <v>11</v>
      </c>
      <c r="C4" s="96" t="s">
        <v>12</v>
      </c>
      <c r="D4" s="96" t="s">
        <v>414</v>
      </c>
      <c r="E4" s="95" t="s">
        <v>127</v>
      </c>
      <c r="F4" s="96" t="s">
        <v>1</v>
      </c>
      <c r="G4" s="97" t="s">
        <v>0</v>
      </c>
      <c r="H4" s="97" t="s">
        <v>13</v>
      </c>
      <c r="I4" s="93" t="s">
        <v>131</v>
      </c>
      <c r="J4" s="94" t="s">
        <v>132</v>
      </c>
      <c r="K4" s="94" t="s">
        <v>130</v>
      </c>
      <c r="L4" s="89" t="s">
        <v>133</v>
      </c>
      <c r="M4" s="49"/>
      <c r="N4" s="49"/>
      <c r="O4" s="49"/>
      <c r="P4" s="92" t="s">
        <v>126</v>
      </c>
      <c r="Q4" s="93" t="s">
        <v>415</v>
      </c>
    </row>
    <row r="5" spans="1:17" ht="13.5" customHeight="1" x14ac:dyDescent="0.15">
      <c r="A5" s="87"/>
      <c r="B5" s="93"/>
      <c r="C5" s="96"/>
      <c r="D5" s="96"/>
      <c r="E5" s="95"/>
      <c r="F5" s="96"/>
      <c r="G5" s="97"/>
      <c r="H5" s="97"/>
      <c r="I5" s="93"/>
      <c r="J5" s="94"/>
      <c r="K5" s="94"/>
      <c r="L5" s="90"/>
      <c r="M5" s="70" t="s">
        <v>428</v>
      </c>
      <c r="N5" s="71"/>
      <c r="O5" s="71"/>
      <c r="P5" s="92"/>
      <c r="Q5" s="93"/>
    </row>
    <row r="6" spans="1:17" s="13" customFormat="1" ht="117" customHeight="1" x14ac:dyDescent="0.15">
      <c r="A6" s="88"/>
      <c r="B6" s="93"/>
      <c r="C6" s="96"/>
      <c r="D6" s="96"/>
      <c r="E6" s="95"/>
      <c r="F6" s="96"/>
      <c r="G6" s="97"/>
      <c r="H6" s="97"/>
      <c r="I6" s="93"/>
      <c r="J6" s="94"/>
      <c r="K6" s="94"/>
      <c r="L6" s="91"/>
      <c r="M6" s="50" t="s">
        <v>416</v>
      </c>
      <c r="N6" s="50" t="s">
        <v>128</v>
      </c>
      <c r="O6" s="50" t="s">
        <v>129</v>
      </c>
      <c r="P6" s="92"/>
      <c r="Q6" s="93"/>
    </row>
    <row r="7" spans="1:17" ht="24.75" customHeight="1" x14ac:dyDescent="0.15">
      <c r="A7" s="5">
        <v>1</v>
      </c>
      <c r="B7" s="5" t="s">
        <v>117</v>
      </c>
      <c r="C7" s="6" t="s">
        <v>8</v>
      </c>
      <c r="D7" s="6" t="s">
        <v>118</v>
      </c>
      <c r="E7" s="38">
        <v>2016</v>
      </c>
      <c r="F7" s="39" t="s">
        <v>2</v>
      </c>
      <c r="G7" s="5">
        <v>7</v>
      </c>
      <c r="H7" s="1" t="s">
        <v>119</v>
      </c>
      <c r="I7" s="23">
        <v>2015</v>
      </c>
      <c r="J7" s="7">
        <v>109674000</v>
      </c>
      <c r="K7" s="7">
        <v>0</v>
      </c>
      <c r="L7" s="7">
        <v>109674000</v>
      </c>
      <c r="M7" s="7"/>
      <c r="N7" s="7"/>
      <c r="O7" s="7"/>
      <c r="P7" s="28">
        <f>J7+K7-L7</f>
        <v>0</v>
      </c>
      <c r="Q7" s="29" t="s">
        <v>120</v>
      </c>
    </row>
    <row r="8" spans="1:17" ht="24.75" customHeight="1" x14ac:dyDescent="0.15">
      <c r="A8" s="5">
        <v>2</v>
      </c>
      <c r="B8" s="5" t="s">
        <v>117</v>
      </c>
      <c r="C8" s="6" t="s">
        <v>8</v>
      </c>
      <c r="D8" s="6" t="s">
        <v>118</v>
      </c>
      <c r="E8" s="38">
        <v>2016</v>
      </c>
      <c r="F8" s="39" t="s">
        <v>2</v>
      </c>
      <c r="G8" s="5">
        <v>7</v>
      </c>
      <c r="H8" s="1" t="s">
        <v>119</v>
      </c>
      <c r="I8" s="23">
        <v>2015</v>
      </c>
      <c r="J8" s="7">
        <v>136805760</v>
      </c>
      <c r="K8" s="7">
        <v>0</v>
      </c>
      <c r="L8" s="7">
        <v>136805760</v>
      </c>
      <c r="M8" s="7"/>
      <c r="N8" s="7"/>
      <c r="O8" s="7"/>
      <c r="P8" s="7">
        <f>J8+K8-L8</f>
        <v>0</v>
      </c>
      <c r="Q8" s="29" t="s">
        <v>120</v>
      </c>
    </row>
    <row r="9" spans="1:17" ht="24.75" customHeight="1" x14ac:dyDescent="0.15">
      <c r="A9" s="5">
        <v>3</v>
      </c>
      <c r="B9" s="5" t="s">
        <v>117</v>
      </c>
      <c r="C9" s="6" t="s">
        <v>8</v>
      </c>
      <c r="D9" s="6" t="s">
        <v>118</v>
      </c>
      <c r="E9" s="38">
        <v>2016</v>
      </c>
      <c r="F9" s="39" t="s">
        <v>2</v>
      </c>
      <c r="G9" s="5">
        <v>7</v>
      </c>
      <c r="H9" s="1" t="s">
        <v>119</v>
      </c>
      <c r="I9" s="23">
        <v>2014</v>
      </c>
      <c r="J9" s="7">
        <v>70500000</v>
      </c>
      <c r="K9" s="7">
        <v>0</v>
      </c>
      <c r="L9" s="7">
        <v>70500000</v>
      </c>
      <c r="M9" s="7"/>
      <c r="N9" s="7"/>
      <c r="O9" s="7"/>
      <c r="P9" s="7">
        <f>J9+K9-L9</f>
        <v>0</v>
      </c>
      <c r="Q9" s="29" t="s">
        <v>120</v>
      </c>
    </row>
    <row r="10" spans="1:17" ht="24.75" customHeight="1" x14ac:dyDescent="0.15">
      <c r="A10" s="5">
        <v>4</v>
      </c>
      <c r="B10" s="5" t="s">
        <v>117</v>
      </c>
      <c r="C10" s="6" t="s">
        <v>8</v>
      </c>
      <c r="D10" s="6" t="s">
        <v>118</v>
      </c>
      <c r="E10" s="38">
        <v>2016</v>
      </c>
      <c r="F10" s="39" t="s">
        <v>2</v>
      </c>
      <c r="G10" s="5">
        <v>7</v>
      </c>
      <c r="H10" s="1" t="s">
        <v>119</v>
      </c>
      <c r="I10" s="23">
        <v>2014</v>
      </c>
      <c r="J10" s="7">
        <v>145059360</v>
      </c>
      <c r="K10" s="7">
        <v>0</v>
      </c>
      <c r="L10" s="7">
        <v>145059360</v>
      </c>
      <c r="M10" s="7"/>
      <c r="N10" s="7"/>
      <c r="O10" s="7"/>
      <c r="P10" s="7">
        <f>J10+K10-L10</f>
        <v>0</v>
      </c>
      <c r="Q10" s="29" t="s">
        <v>120</v>
      </c>
    </row>
    <row r="11" spans="1:17" ht="24.75" customHeight="1" x14ac:dyDescent="0.15">
      <c r="A11" s="5">
        <v>5</v>
      </c>
      <c r="B11" s="1" t="s">
        <v>14</v>
      </c>
      <c r="C11" s="4" t="s">
        <v>7</v>
      </c>
      <c r="D11" s="4" t="s">
        <v>6</v>
      </c>
      <c r="E11" s="40">
        <v>2017</v>
      </c>
      <c r="F11" s="39" t="s">
        <v>101</v>
      </c>
      <c r="G11" s="2">
        <v>7</v>
      </c>
      <c r="H11" s="1" t="s">
        <v>15</v>
      </c>
      <c r="I11" s="15" t="s">
        <v>284</v>
      </c>
      <c r="J11" s="7">
        <v>8008200</v>
      </c>
      <c r="K11" s="7">
        <v>0</v>
      </c>
      <c r="L11" s="7"/>
      <c r="M11" s="7"/>
      <c r="N11" s="7"/>
      <c r="O11" s="7"/>
      <c r="P11" s="7">
        <f>J11+K11-L11</f>
        <v>8008200</v>
      </c>
      <c r="Q11" s="29" t="s">
        <v>16</v>
      </c>
    </row>
    <row r="12" spans="1:17" ht="24.95" customHeight="1" x14ac:dyDescent="0.15">
      <c r="A12" s="5">
        <v>6</v>
      </c>
      <c r="B12" s="1" t="s">
        <v>229</v>
      </c>
      <c r="C12" s="4" t="s">
        <v>7</v>
      </c>
      <c r="D12" s="4" t="s">
        <v>6</v>
      </c>
      <c r="E12" s="40">
        <v>2017</v>
      </c>
      <c r="F12" s="39" t="s">
        <v>216</v>
      </c>
      <c r="G12" s="2">
        <v>7</v>
      </c>
      <c r="H12" s="1" t="s">
        <v>15</v>
      </c>
      <c r="I12" s="15" t="s">
        <v>218</v>
      </c>
      <c r="J12" s="7">
        <v>0</v>
      </c>
      <c r="K12" s="7">
        <v>5124600</v>
      </c>
      <c r="L12" s="7"/>
      <c r="M12" s="7"/>
      <c r="N12" s="7"/>
      <c r="O12" s="7"/>
      <c r="P12" s="7">
        <f>J12-L12+K12</f>
        <v>5124600</v>
      </c>
      <c r="Q12" s="29"/>
    </row>
    <row r="13" spans="1:17" ht="24.95" customHeight="1" x14ac:dyDescent="0.15">
      <c r="A13" s="5">
        <v>7</v>
      </c>
      <c r="B13" s="1" t="s">
        <v>230</v>
      </c>
      <c r="C13" s="4" t="s">
        <v>7</v>
      </c>
      <c r="D13" s="4" t="s">
        <v>6</v>
      </c>
      <c r="E13" s="40">
        <v>2017</v>
      </c>
      <c r="F13" s="39" t="s">
        <v>216</v>
      </c>
      <c r="G13" s="2">
        <v>7</v>
      </c>
      <c r="H13" s="1" t="s">
        <v>15</v>
      </c>
      <c r="I13" s="15" t="s">
        <v>218</v>
      </c>
      <c r="J13" s="7">
        <v>0</v>
      </c>
      <c r="K13" s="7">
        <v>1188000</v>
      </c>
      <c r="L13" s="7"/>
      <c r="M13" s="7"/>
      <c r="N13" s="7"/>
      <c r="O13" s="7"/>
      <c r="P13" s="7">
        <f>J13-L13+K13</f>
        <v>1188000</v>
      </c>
      <c r="Q13" s="29"/>
    </row>
    <row r="14" spans="1:17" ht="24.75" customHeight="1" x14ac:dyDescent="0.15">
      <c r="A14" s="5">
        <v>8</v>
      </c>
      <c r="B14" s="1" t="s">
        <v>17</v>
      </c>
      <c r="C14" s="4" t="s">
        <v>7</v>
      </c>
      <c r="D14" s="4" t="s">
        <v>6</v>
      </c>
      <c r="E14" s="40">
        <v>2016</v>
      </c>
      <c r="F14" s="39" t="s">
        <v>101</v>
      </c>
      <c r="G14" s="2">
        <v>7</v>
      </c>
      <c r="H14" s="1" t="s">
        <v>15</v>
      </c>
      <c r="I14" s="15" t="s">
        <v>285</v>
      </c>
      <c r="J14" s="7">
        <v>1591110</v>
      </c>
      <c r="K14" s="7">
        <v>0</v>
      </c>
      <c r="L14" s="7">
        <v>1591110</v>
      </c>
      <c r="M14" s="7">
        <v>0</v>
      </c>
      <c r="N14" s="7">
        <v>0</v>
      </c>
      <c r="O14" s="7">
        <v>277474</v>
      </c>
      <c r="P14" s="7">
        <f>J14-L14+K14</f>
        <v>0</v>
      </c>
      <c r="Q14" s="30" t="s">
        <v>18</v>
      </c>
    </row>
    <row r="15" spans="1:17" ht="24.95" customHeight="1" x14ac:dyDescent="0.15">
      <c r="A15" s="5">
        <v>9</v>
      </c>
      <c r="B15" s="5" t="s">
        <v>156</v>
      </c>
      <c r="C15" s="6" t="s">
        <v>7</v>
      </c>
      <c r="D15" s="6" t="s">
        <v>7</v>
      </c>
      <c r="E15" s="38">
        <v>2016</v>
      </c>
      <c r="F15" s="41">
        <v>10</v>
      </c>
      <c r="G15" s="5">
        <v>7</v>
      </c>
      <c r="H15" s="1" t="s">
        <v>15</v>
      </c>
      <c r="I15" s="23">
        <v>2015</v>
      </c>
      <c r="J15" s="7">
        <v>3672000</v>
      </c>
      <c r="K15" s="7">
        <v>0</v>
      </c>
      <c r="L15" s="6">
        <v>3672000</v>
      </c>
      <c r="M15" s="6"/>
      <c r="N15" s="6"/>
      <c r="O15" s="68">
        <v>173086</v>
      </c>
      <c r="P15" s="7">
        <f t="shared" ref="P15:P30" si="0">J15+K15-L15</f>
        <v>0</v>
      </c>
      <c r="Q15" s="5"/>
    </row>
    <row r="16" spans="1:17" ht="24.95" customHeight="1" x14ac:dyDescent="0.15">
      <c r="A16" s="5">
        <v>10</v>
      </c>
      <c r="B16" s="5" t="s">
        <v>157</v>
      </c>
      <c r="C16" s="6" t="s">
        <v>7</v>
      </c>
      <c r="D16" s="6" t="s">
        <v>7</v>
      </c>
      <c r="E16" s="38">
        <v>2016</v>
      </c>
      <c r="F16" s="41">
        <v>10</v>
      </c>
      <c r="G16" s="5">
        <v>7</v>
      </c>
      <c r="H16" s="1" t="s">
        <v>15</v>
      </c>
      <c r="I16" s="23">
        <v>2014</v>
      </c>
      <c r="J16" s="7">
        <v>954720</v>
      </c>
      <c r="K16" s="7">
        <v>0</v>
      </c>
      <c r="L16" s="6">
        <v>954720</v>
      </c>
      <c r="M16" s="6"/>
      <c r="N16" s="6"/>
      <c r="O16" s="69"/>
      <c r="P16" s="7">
        <f t="shared" si="0"/>
        <v>0</v>
      </c>
      <c r="Q16" s="5"/>
    </row>
    <row r="17" spans="1:17" ht="24.95" customHeight="1" x14ac:dyDescent="0.15">
      <c r="A17" s="5">
        <v>11</v>
      </c>
      <c r="B17" s="5" t="s">
        <v>158</v>
      </c>
      <c r="C17" s="6" t="s">
        <v>7</v>
      </c>
      <c r="D17" s="6" t="s">
        <v>7</v>
      </c>
      <c r="E17" s="38">
        <v>2017</v>
      </c>
      <c r="F17" s="41">
        <v>10</v>
      </c>
      <c r="G17" s="5">
        <v>7</v>
      </c>
      <c r="H17" s="1" t="s">
        <v>15</v>
      </c>
      <c r="I17" s="23">
        <v>2016</v>
      </c>
      <c r="J17" s="7">
        <v>0</v>
      </c>
      <c r="K17" s="7">
        <v>1598400</v>
      </c>
      <c r="L17" s="6"/>
      <c r="M17" s="6"/>
      <c r="N17" s="6"/>
      <c r="O17" s="6"/>
      <c r="P17" s="7">
        <f t="shared" si="0"/>
        <v>1598400</v>
      </c>
      <c r="Q17" s="5"/>
    </row>
    <row r="18" spans="1:17" ht="24.95" customHeight="1" x14ac:dyDescent="0.15">
      <c r="A18" s="5">
        <v>12</v>
      </c>
      <c r="B18" s="5" t="s">
        <v>159</v>
      </c>
      <c r="C18" s="6" t="s">
        <v>7</v>
      </c>
      <c r="D18" s="6" t="s">
        <v>7</v>
      </c>
      <c r="E18" s="38">
        <v>2017</v>
      </c>
      <c r="F18" s="41">
        <v>10</v>
      </c>
      <c r="G18" s="5">
        <v>7</v>
      </c>
      <c r="H18" s="1" t="s">
        <v>15</v>
      </c>
      <c r="I18" s="23">
        <v>2016</v>
      </c>
      <c r="J18" s="7">
        <v>0</v>
      </c>
      <c r="K18" s="7">
        <v>3585600</v>
      </c>
      <c r="L18" s="6"/>
      <c r="M18" s="6"/>
      <c r="N18" s="6"/>
      <c r="O18" s="6"/>
      <c r="P18" s="7">
        <f t="shared" si="0"/>
        <v>3585600</v>
      </c>
      <c r="Q18" s="5"/>
    </row>
    <row r="19" spans="1:17" ht="24.95" customHeight="1" x14ac:dyDescent="0.15">
      <c r="A19" s="5">
        <v>13</v>
      </c>
      <c r="B19" s="5" t="s">
        <v>160</v>
      </c>
      <c r="C19" s="6" t="s">
        <v>7</v>
      </c>
      <c r="D19" s="6" t="s">
        <v>7</v>
      </c>
      <c r="E19" s="38">
        <v>2017</v>
      </c>
      <c r="F19" s="41">
        <v>10</v>
      </c>
      <c r="G19" s="5">
        <v>7</v>
      </c>
      <c r="H19" s="1" t="s">
        <v>15</v>
      </c>
      <c r="I19" s="23">
        <v>2016</v>
      </c>
      <c r="J19" s="7">
        <v>0</v>
      </c>
      <c r="K19" s="7">
        <v>3650400</v>
      </c>
      <c r="L19" s="6"/>
      <c r="M19" s="6"/>
      <c r="N19" s="6"/>
      <c r="O19" s="6"/>
      <c r="P19" s="7">
        <f t="shared" si="0"/>
        <v>3650400</v>
      </c>
      <c r="Q19" s="5"/>
    </row>
    <row r="20" spans="1:17" ht="24.95" customHeight="1" x14ac:dyDescent="0.15">
      <c r="A20" s="5">
        <v>14</v>
      </c>
      <c r="B20" s="5" t="s">
        <v>161</v>
      </c>
      <c r="C20" s="6" t="s">
        <v>7</v>
      </c>
      <c r="D20" s="6" t="s">
        <v>162</v>
      </c>
      <c r="E20" s="38">
        <v>2016</v>
      </c>
      <c r="F20" s="41">
        <v>10</v>
      </c>
      <c r="G20" s="5">
        <v>7</v>
      </c>
      <c r="H20" s="1" t="s">
        <v>48</v>
      </c>
      <c r="I20" s="23">
        <v>2015</v>
      </c>
      <c r="J20" s="7">
        <v>2322000</v>
      </c>
      <c r="K20" s="7">
        <v>0</v>
      </c>
      <c r="L20" s="6">
        <v>2322000</v>
      </c>
      <c r="M20" s="6"/>
      <c r="N20" s="6"/>
      <c r="O20" s="6">
        <v>562806</v>
      </c>
      <c r="P20" s="7">
        <f t="shared" si="0"/>
        <v>0</v>
      </c>
      <c r="Q20" s="5"/>
    </row>
    <row r="21" spans="1:17" ht="24.95" customHeight="1" x14ac:dyDescent="0.15">
      <c r="A21" s="5">
        <v>15</v>
      </c>
      <c r="B21" s="5" t="s">
        <v>163</v>
      </c>
      <c r="C21" s="6" t="s">
        <v>7</v>
      </c>
      <c r="D21" s="6" t="s">
        <v>162</v>
      </c>
      <c r="E21" s="38">
        <v>2016</v>
      </c>
      <c r="F21" s="41">
        <v>10</v>
      </c>
      <c r="G21" s="5">
        <v>7</v>
      </c>
      <c r="H21" s="1" t="s">
        <v>15</v>
      </c>
      <c r="I21" s="23">
        <v>2015</v>
      </c>
      <c r="J21" s="7">
        <v>984960</v>
      </c>
      <c r="K21" s="7">
        <v>0</v>
      </c>
      <c r="L21" s="6">
        <v>984960</v>
      </c>
      <c r="M21" s="6"/>
      <c r="N21" s="6"/>
      <c r="O21" s="6">
        <v>935889</v>
      </c>
      <c r="P21" s="7">
        <f t="shared" si="0"/>
        <v>0</v>
      </c>
      <c r="Q21" s="5"/>
    </row>
    <row r="22" spans="1:17" ht="24.95" customHeight="1" x14ac:dyDescent="0.15">
      <c r="A22" s="5">
        <v>16</v>
      </c>
      <c r="B22" s="5" t="s">
        <v>164</v>
      </c>
      <c r="C22" s="6" t="s">
        <v>7</v>
      </c>
      <c r="D22" s="6" t="s">
        <v>165</v>
      </c>
      <c r="E22" s="38">
        <v>2016</v>
      </c>
      <c r="F22" s="41">
        <v>10</v>
      </c>
      <c r="G22" s="5">
        <v>7</v>
      </c>
      <c r="H22" s="1" t="s">
        <v>15</v>
      </c>
      <c r="I22" s="23">
        <v>2015</v>
      </c>
      <c r="J22" s="7">
        <v>1024920</v>
      </c>
      <c r="K22" s="7">
        <v>0</v>
      </c>
      <c r="L22" s="6">
        <v>1024920</v>
      </c>
      <c r="M22" s="6"/>
      <c r="N22" s="6"/>
      <c r="O22" s="6">
        <v>25777</v>
      </c>
      <c r="P22" s="7">
        <f t="shared" si="0"/>
        <v>0</v>
      </c>
      <c r="Q22" s="5"/>
    </row>
    <row r="23" spans="1:17" ht="24.95" customHeight="1" x14ac:dyDescent="0.15">
      <c r="A23" s="5">
        <v>17</v>
      </c>
      <c r="B23" s="5" t="s">
        <v>166</v>
      </c>
      <c r="C23" s="6" t="s">
        <v>7</v>
      </c>
      <c r="D23" s="6" t="s">
        <v>167</v>
      </c>
      <c r="E23" s="38">
        <v>2016</v>
      </c>
      <c r="F23" s="41">
        <v>10</v>
      </c>
      <c r="G23" s="5">
        <v>7</v>
      </c>
      <c r="H23" s="1" t="s">
        <v>15</v>
      </c>
      <c r="I23" s="23">
        <v>2015</v>
      </c>
      <c r="J23" s="7">
        <v>680400</v>
      </c>
      <c r="K23" s="7">
        <v>0</v>
      </c>
      <c r="L23" s="6">
        <v>680400</v>
      </c>
      <c r="M23" s="6"/>
      <c r="N23" s="6"/>
      <c r="O23" s="6">
        <v>2790</v>
      </c>
      <c r="P23" s="7">
        <f t="shared" si="0"/>
        <v>0</v>
      </c>
      <c r="Q23" s="5"/>
    </row>
    <row r="24" spans="1:17" ht="24.95" customHeight="1" x14ac:dyDescent="0.15">
      <c r="A24" s="5">
        <v>18</v>
      </c>
      <c r="B24" s="5" t="s">
        <v>168</v>
      </c>
      <c r="C24" s="6" t="s">
        <v>7</v>
      </c>
      <c r="D24" s="6" t="s">
        <v>169</v>
      </c>
      <c r="E24" s="38">
        <v>2017</v>
      </c>
      <c r="F24" s="41">
        <v>10</v>
      </c>
      <c r="G24" s="5">
        <v>7</v>
      </c>
      <c r="H24" s="1" t="s">
        <v>15</v>
      </c>
      <c r="I24" s="23">
        <v>2016</v>
      </c>
      <c r="J24" s="7">
        <v>0</v>
      </c>
      <c r="K24" s="7">
        <v>842400</v>
      </c>
      <c r="L24" s="6">
        <v>0</v>
      </c>
      <c r="M24" s="6"/>
      <c r="N24" s="6"/>
      <c r="O24" s="6"/>
      <c r="P24" s="7">
        <f t="shared" si="0"/>
        <v>842400</v>
      </c>
      <c r="Q24" s="5"/>
    </row>
    <row r="25" spans="1:17" ht="24" customHeight="1" x14ac:dyDescent="0.15">
      <c r="A25" s="5">
        <v>19</v>
      </c>
      <c r="B25" s="5" t="s">
        <v>170</v>
      </c>
      <c r="C25" s="6" t="s">
        <v>7</v>
      </c>
      <c r="D25" s="6" t="s">
        <v>171</v>
      </c>
      <c r="E25" s="38">
        <v>2017</v>
      </c>
      <c r="F25" s="41">
        <v>10</v>
      </c>
      <c r="G25" s="5">
        <v>7</v>
      </c>
      <c r="H25" s="1" t="s">
        <v>15</v>
      </c>
      <c r="I25" s="23">
        <v>2016</v>
      </c>
      <c r="J25" s="7">
        <v>0</v>
      </c>
      <c r="K25" s="7">
        <v>1069200</v>
      </c>
      <c r="L25" s="6">
        <v>0</v>
      </c>
      <c r="M25" s="6"/>
      <c r="N25" s="6"/>
      <c r="O25" s="6"/>
      <c r="P25" s="7">
        <f t="shared" si="0"/>
        <v>1069200</v>
      </c>
      <c r="Q25" s="5"/>
    </row>
    <row r="26" spans="1:17" ht="24.75" customHeight="1" x14ac:dyDescent="0.15">
      <c r="A26" s="5">
        <v>20</v>
      </c>
      <c r="B26" s="24" t="s">
        <v>122</v>
      </c>
      <c r="C26" s="25" t="s">
        <v>123</v>
      </c>
      <c r="D26" s="25" t="s">
        <v>123</v>
      </c>
      <c r="E26" s="42">
        <v>2017</v>
      </c>
      <c r="F26" s="43" t="s">
        <v>2</v>
      </c>
      <c r="G26" s="35">
        <v>7</v>
      </c>
      <c r="H26" s="24" t="s">
        <v>15</v>
      </c>
      <c r="I26" s="26" t="s">
        <v>380</v>
      </c>
      <c r="J26" s="7">
        <v>1730000</v>
      </c>
      <c r="K26" s="7">
        <v>0</v>
      </c>
      <c r="L26" s="7"/>
      <c r="M26" s="7"/>
      <c r="N26" s="7"/>
      <c r="O26" s="7"/>
      <c r="P26" s="7">
        <f t="shared" si="0"/>
        <v>1730000</v>
      </c>
      <c r="Q26" s="27" t="s">
        <v>147</v>
      </c>
    </row>
    <row r="27" spans="1:17" ht="24.75" customHeight="1" x14ac:dyDescent="0.15">
      <c r="A27" s="5">
        <v>21</v>
      </c>
      <c r="B27" s="24" t="s">
        <v>122</v>
      </c>
      <c r="C27" s="25" t="s">
        <v>123</v>
      </c>
      <c r="D27" s="25" t="s">
        <v>123</v>
      </c>
      <c r="E27" s="42">
        <v>2017</v>
      </c>
      <c r="F27" s="43" t="s">
        <v>2</v>
      </c>
      <c r="G27" s="35">
        <v>7</v>
      </c>
      <c r="H27" s="24" t="s">
        <v>15</v>
      </c>
      <c r="I27" s="26" t="s">
        <v>380</v>
      </c>
      <c r="J27" s="7">
        <v>2764800</v>
      </c>
      <c r="K27" s="7">
        <v>0</v>
      </c>
      <c r="L27" s="7"/>
      <c r="M27" s="7"/>
      <c r="N27" s="7"/>
      <c r="O27" s="7"/>
      <c r="P27" s="7">
        <f t="shared" si="0"/>
        <v>2764800</v>
      </c>
      <c r="Q27" s="27" t="s">
        <v>148</v>
      </c>
    </row>
    <row r="28" spans="1:17" ht="24.75" customHeight="1" x14ac:dyDescent="0.15">
      <c r="A28" s="5">
        <v>22</v>
      </c>
      <c r="B28" s="24" t="s">
        <v>122</v>
      </c>
      <c r="C28" s="25" t="s">
        <v>123</v>
      </c>
      <c r="D28" s="25" t="s">
        <v>123</v>
      </c>
      <c r="E28" s="42">
        <v>2017</v>
      </c>
      <c r="F28" s="43" t="s">
        <v>2</v>
      </c>
      <c r="G28" s="35">
        <v>7</v>
      </c>
      <c r="H28" s="24" t="s">
        <v>15</v>
      </c>
      <c r="I28" s="26" t="s">
        <v>380</v>
      </c>
      <c r="J28" s="7">
        <v>140400</v>
      </c>
      <c r="K28" s="7">
        <v>0</v>
      </c>
      <c r="L28" s="7"/>
      <c r="M28" s="7"/>
      <c r="N28" s="7"/>
      <c r="O28" s="7"/>
      <c r="P28" s="7">
        <f t="shared" si="0"/>
        <v>140400</v>
      </c>
      <c r="Q28" s="27" t="s">
        <v>149</v>
      </c>
    </row>
    <row r="29" spans="1:17" ht="24.75" customHeight="1" x14ac:dyDescent="0.15">
      <c r="A29" s="5">
        <v>23</v>
      </c>
      <c r="B29" s="24" t="s">
        <v>122</v>
      </c>
      <c r="C29" s="25" t="s">
        <v>123</v>
      </c>
      <c r="D29" s="25" t="s">
        <v>123</v>
      </c>
      <c r="E29" s="42">
        <v>2017</v>
      </c>
      <c r="F29" s="43" t="s">
        <v>2</v>
      </c>
      <c r="G29" s="35">
        <v>7</v>
      </c>
      <c r="H29" s="24" t="s">
        <v>15</v>
      </c>
      <c r="I29" s="26" t="s">
        <v>380</v>
      </c>
      <c r="J29" s="7">
        <v>2607280</v>
      </c>
      <c r="K29" s="7">
        <v>0</v>
      </c>
      <c r="L29" s="7"/>
      <c r="M29" s="7"/>
      <c r="N29" s="7"/>
      <c r="O29" s="7"/>
      <c r="P29" s="7">
        <f t="shared" si="0"/>
        <v>2607280</v>
      </c>
      <c r="Q29" s="27" t="s">
        <v>150</v>
      </c>
    </row>
    <row r="30" spans="1:17" ht="24.75" customHeight="1" x14ac:dyDescent="0.15">
      <c r="A30" s="5">
        <v>24</v>
      </c>
      <c r="B30" s="24" t="s">
        <v>122</v>
      </c>
      <c r="C30" s="25" t="s">
        <v>123</v>
      </c>
      <c r="D30" s="25" t="s">
        <v>123</v>
      </c>
      <c r="E30" s="42">
        <v>2017</v>
      </c>
      <c r="F30" s="43" t="s">
        <v>2</v>
      </c>
      <c r="G30" s="35">
        <v>7</v>
      </c>
      <c r="H30" s="24" t="s">
        <v>15</v>
      </c>
      <c r="I30" s="26" t="s">
        <v>380</v>
      </c>
      <c r="J30" s="7">
        <v>6419520</v>
      </c>
      <c r="K30" s="7">
        <v>0</v>
      </c>
      <c r="L30" s="7"/>
      <c r="M30" s="7"/>
      <c r="N30" s="7"/>
      <c r="O30" s="7"/>
      <c r="P30" s="7">
        <f t="shared" si="0"/>
        <v>6419520</v>
      </c>
      <c r="Q30" s="27" t="s">
        <v>151</v>
      </c>
    </row>
    <row r="31" spans="1:17" ht="41.25" customHeight="1" x14ac:dyDescent="0.15">
      <c r="A31" s="5">
        <v>25</v>
      </c>
      <c r="B31" s="24" t="s">
        <v>122</v>
      </c>
      <c r="C31" s="25" t="s">
        <v>123</v>
      </c>
      <c r="D31" s="25" t="s">
        <v>123</v>
      </c>
      <c r="E31" s="42">
        <v>2017</v>
      </c>
      <c r="F31" s="43" t="s">
        <v>2</v>
      </c>
      <c r="G31" s="35">
        <v>7</v>
      </c>
      <c r="H31" s="24" t="s">
        <v>15</v>
      </c>
      <c r="I31" s="26" t="s">
        <v>210</v>
      </c>
      <c r="J31" s="7">
        <v>85316964</v>
      </c>
      <c r="K31" s="7"/>
      <c r="L31" s="7"/>
      <c r="M31" s="7"/>
      <c r="N31" s="7"/>
      <c r="O31" s="7"/>
      <c r="P31" s="7">
        <v>85316964</v>
      </c>
      <c r="Q31" s="27" t="s">
        <v>211</v>
      </c>
    </row>
    <row r="32" spans="1:17" ht="24.75" customHeight="1" x14ac:dyDescent="0.15">
      <c r="A32" s="5">
        <v>26</v>
      </c>
      <c r="B32" s="24" t="s">
        <v>122</v>
      </c>
      <c r="C32" s="25" t="s">
        <v>123</v>
      </c>
      <c r="D32" s="25" t="s">
        <v>123</v>
      </c>
      <c r="E32" s="42">
        <v>2017</v>
      </c>
      <c r="F32" s="43" t="s">
        <v>212</v>
      </c>
      <c r="G32" s="35">
        <v>7</v>
      </c>
      <c r="H32" s="24" t="s">
        <v>213</v>
      </c>
      <c r="I32" s="26" t="s">
        <v>214</v>
      </c>
      <c r="J32" s="7"/>
      <c r="K32" s="7">
        <f>2502750000</f>
        <v>2502750000</v>
      </c>
      <c r="L32" s="7"/>
      <c r="M32" s="7"/>
      <c r="N32" s="7"/>
      <c r="O32" s="7"/>
      <c r="P32" s="7">
        <f>J32+K32-L32</f>
        <v>2502750000</v>
      </c>
      <c r="Q32" s="27" t="s">
        <v>215</v>
      </c>
    </row>
    <row r="33" spans="1:17" ht="24.75" customHeight="1" x14ac:dyDescent="0.15">
      <c r="A33" s="5">
        <v>27</v>
      </c>
      <c r="B33" s="24" t="s">
        <v>122</v>
      </c>
      <c r="C33" s="25" t="s">
        <v>123</v>
      </c>
      <c r="D33" s="25" t="s">
        <v>123</v>
      </c>
      <c r="E33" s="42">
        <v>2017</v>
      </c>
      <c r="F33" s="43" t="s">
        <v>216</v>
      </c>
      <c r="G33" s="35">
        <v>7</v>
      </c>
      <c r="H33" s="24" t="s">
        <v>217</v>
      </c>
      <c r="I33" s="26" t="s">
        <v>218</v>
      </c>
      <c r="J33" s="7"/>
      <c r="K33" s="7">
        <f>9100790</f>
        <v>9100790</v>
      </c>
      <c r="L33" s="7"/>
      <c r="M33" s="7"/>
      <c r="N33" s="7"/>
      <c r="O33" s="7"/>
      <c r="P33" s="7">
        <f>J33+K33-L33</f>
        <v>9100790</v>
      </c>
      <c r="Q33" s="27" t="s">
        <v>219</v>
      </c>
    </row>
    <row r="34" spans="1:17" ht="24.75" customHeight="1" x14ac:dyDescent="0.15">
      <c r="A34" s="5">
        <v>28</v>
      </c>
      <c r="B34" s="24" t="s">
        <v>122</v>
      </c>
      <c r="C34" s="25" t="s">
        <v>123</v>
      </c>
      <c r="D34" s="25" t="s">
        <v>123</v>
      </c>
      <c r="E34" s="42">
        <v>2017</v>
      </c>
      <c r="F34" s="43" t="s">
        <v>220</v>
      </c>
      <c r="G34" s="35">
        <v>7</v>
      </c>
      <c r="H34" s="24" t="s">
        <v>221</v>
      </c>
      <c r="I34" s="26" t="s">
        <v>222</v>
      </c>
      <c r="J34" s="7"/>
      <c r="K34" s="7">
        <f>4333269</f>
        <v>4333269</v>
      </c>
      <c r="L34" s="7"/>
      <c r="M34" s="7"/>
      <c r="N34" s="7"/>
      <c r="O34" s="7"/>
      <c r="P34" s="7">
        <f>J34+K34-L34</f>
        <v>4333269</v>
      </c>
      <c r="Q34" s="27" t="s">
        <v>223</v>
      </c>
    </row>
    <row r="35" spans="1:17" ht="24.75" customHeight="1" x14ac:dyDescent="0.15">
      <c r="A35" s="5">
        <v>29</v>
      </c>
      <c r="B35" s="24" t="s">
        <v>122</v>
      </c>
      <c r="C35" s="25" t="s">
        <v>123</v>
      </c>
      <c r="D35" s="25" t="s">
        <v>123</v>
      </c>
      <c r="E35" s="42">
        <v>2017</v>
      </c>
      <c r="F35" s="43" t="s">
        <v>216</v>
      </c>
      <c r="G35" s="35">
        <v>7</v>
      </c>
      <c r="H35" s="24" t="s">
        <v>217</v>
      </c>
      <c r="I35" s="26" t="s">
        <v>218</v>
      </c>
      <c r="J35" s="7"/>
      <c r="K35" s="7">
        <f>3754134960</f>
        <v>3754134960</v>
      </c>
      <c r="L35" s="7"/>
      <c r="M35" s="7"/>
      <c r="N35" s="7"/>
      <c r="O35" s="7"/>
      <c r="P35" s="7">
        <f>J35+K35-L35</f>
        <v>3754134960</v>
      </c>
      <c r="Q35" s="27" t="s">
        <v>215</v>
      </c>
    </row>
    <row r="36" spans="1:17" ht="24.75" customHeight="1" x14ac:dyDescent="0.15">
      <c r="A36" s="5">
        <v>30</v>
      </c>
      <c r="B36" s="24" t="s">
        <v>122</v>
      </c>
      <c r="C36" s="25" t="s">
        <v>123</v>
      </c>
      <c r="D36" s="25" t="s">
        <v>123</v>
      </c>
      <c r="E36" s="42">
        <v>2017</v>
      </c>
      <c r="F36" s="43" t="s">
        <v>216</v>
      </c>
      <c r="G36" s="35">
        <v>7</v>
      </c>
      <c r="H36" s="24" t="s">
        <v>217</v>
      </c>
      <c r="I36" s="26" t="s">
        <v>218</v>
      </c>
      <c r="J36" s="7"/>
      <c r="K36" s="7">
        <f>66324960</f>
        <v>66324960</v>
      </c>
      <c r="L36" s="7"/>
      <c r="M36" s="7"/>
      <c r="N36" s="7"/>
      <c r="O36" s="7"/>
      <c r="P36" s="7">
        <f>J36+K36-L36</f>
        <v>66324960</v>
      </c>
      <c r="Q36" s="27" t="s">
        <v>224</v>
      </c>
    </row>
    <row r="37" spans="1:17" ht="33" customHeight="1" x14ac:dyDescent="0.15">
      <c r="A37" s="5">
        <v>31</v>
      </c>
      <c r="B37" s="24" t="s">
        <v>178</v>
      </c>
      <c r="C37" s="25" t="s">
        <v>123</v>
      </c>
      <c r="D37" s="25" t="s">
        <v>123</v>
      </c>
      <c r="E37" s="42">
        <v>2016</v>
      </c>
      <c r="F37" s="43" t="s">
        <v>2</v>
      </c>
      <c r="G37" s="35">
        <v>7</v>
      </c>
      <c r="H37" s="24" t="s">
        <v>179</v>
      </c>
      <c r="I37" s="26" t="s">
        <v>210</v>
      </c>
      <c r="J37" s="7">
        <v>539516</v>
      </c>
      <c r="K37" s="7"/>
      <c r="L37" s="7">
        <v>539516</v>
      </c>
      <c r="M37" s="7"/>
      <c r="N37" s="7"/>
      <c r="O37" s="7"/>
      <c r="P37" s="7">
        <v>0</v>
      </c>
      <c r="Q37" s="27" t="s">
        <v>181</v>
      </c>
    </row>
    <row r="38" spans="1:17" ht="33" customHeight="1" x14ac:dyDescent="0.15">
      <c r="A38" s="5">
        <v>32</v>
      </c>
      <c r="B38" s="24" t="s">
        <v>180</v>
      </c>
      <c r="C38" s="25" t="s">
        <v>123</v>
      </c>
      <c r="D38" s="25" t="s">
        <v>123</v>
      </c>
      <c r="E38" s="42">
        <v>2016</v>
      </c>
      <c r="F38" s="43" t="s">
        <v>2</v>
      </c>
      <c r="G38" s="35">
        <v>7</v>
      </c>
      <c r="H38" s="24" t="s">
        <v>179</v>
      </c>
      <c r="I38" s="26" t="s">
        <v>175</v>
      </c>
      <c r="J38" s="7">
        <v>1067040</v>
      </c>
      <c r="K38" s="7"/>
      <c r="L38" s="7">
        <v>1067040</v>
      </c>
      <c r="M38" s="7"/>
      <c r="N38" s="7"/>
      <c r="O38" s="7"/>
      <c r="P38" s="7">
        <v>0</v>
      </c>
      <c r="Q38" s="27" t="s">
        <v>182</v>
      </c>
    </row>
    <row r="39" spans="1:17" ht="38.25" customHeight="1" x14ac:dyDescent="0.15">
      <c r="A39" s="5">
        <v>33</v>
      </c>
      <c r="B39" s="1" t="s">
        <v>225</v>
      </c>
      <c r="C39" s="4" t="s">
        <v>226</v>
      </c>
      <c r="D39" s="4" t="s">
        <v>226</v>
      </c>
      <c r="E39" s="40">
        <v>2017</v>
      </c>
      <c r="F39" s="39" t="s">
        <v>2</v>
      </c>
      <c r="G39" s="2">
        <v>7</v>
      </c>
      <c r="H39" s="1" t="s">
        <v>48</v>
      </c>
      <c r="I39" s="15" t="s">
        <v>228</v>
      </c>
      <c r="J39" s="7">
        <v>0</v>
      </c>
      <c r="K39" s="7">
        <v>1134000</v>
      </c>
      <c r="L39" s="7"/>
      <c r="M39" s="7"/>
      <c r="N39" s="7"/>
      <c r="O39" s="7"/>
      <c r="P39" s="7">
        <f t="shared" ref="P39:P70" si="1">J39+K39-L39</f>
        <v>1134000</v>
      </c>
      <c r="Q39" s="29"/>
    </row>
    <row r="40" spans="1:17" ht="24.75" customHeight="1" x14ac:dyDescent="0.15">
      <c r="A40" s="5">
        <v>34</v>
      </c>
      <c r="B40" s="1" t="s">
        <v>29</v>
      </c>
      <c r="C40" s="4" t="s">
        <v>30</v>
      </c>
      <c r="D40" s="4" t="s">
        <v>30</v>
      </c>
      <c r="E40" s="40">
        <v>2016</v>
      </c>
      <c r="F40" s="39" t="s">
        <v>2</v>
      </c>
      <c r="G40" s="2">
        <v>3</v>
      </c>
      <c r="H40" s="1" t="s">
        <v>15</v>
      </c>
      <c r="I40" s="15" t="s">
        <v>345</v>
      </c>
      <c r="J40" s="7">
        <v>864000</v>
      </c>
      <c r="K40" s="7">
        <v>0</v>
      </c>
      <c r="L40" s="7">
        <v>864000</v>
      </c>
      <c r="M40" s="7"/>
      <c r="N40" s="7"/>
      <c r="O40" s="7"/>
      <c r="P40" s="7">
        <f t="shared" si="1"/>
        <v>0</v>
      </c>
      <c r="Q40" s="29" t="s">
        <v>31</v>
      </c>
    </row>
    <row r="41" spans="1:17" ht="24.75" customHeight="1" x14ac:dyDescent="0.15">
      <c r="A41" s="5">
        <v>35</v>
      </c>
      <c r="B41" s="1" t="s">
        <v>29</v>
      </c>
      <c r="C41" s="4" t="s">
        <v>30</v>
      </c>
      <c r="D41" s="4" t="s">
        <v>6</v>
      </c>
      <c r="E41" s="40">
        <v>2016</v>
      </c>
      <c r="F41" s="39" t="s">
        <v>2</v>
      </c>
      <c r="G41" s="2">
        <v>3</v>
      </c>
      <c r="H41" s="1" t="s">
        <v>15</v>
      </c>
      <c r="I41" s="15" t="s">
        <v>346</v>
      </c>
      <c r="J41" s="7">
        <v>37635840</v>
      </c>
      <c r="K41" s="7">
        <v>0</v>
      </c>
      <c r="L41" s="7">
        <v>37635840</v>
      </c>
      <c r="M41" s="7"/>
      <c r="N41" s="7"/>
      <c r="O41" s="7"/>
      <c r="P41" s="7">
        <f t="shared" si="1"/>
        <v>0</v>
      </c>
      <c r="Q41" s="29" t="s">
        <v>32</v>
      </c>
    </row>
    <row r="42" spans="1:17" ht="24.75" customHeight="1" x14ac:dyDescent="0.15">
      <c r="A42" s="5">
        <v>36</v>
      </c>
      <c r="B42" s="1" t="s">
        <v>29</v>
      </c>
      <c r="C42" s="4" t="s">
        <v>30</v>
      </c>
      <c r="D42" s="4" t="s">
        <v>6</v>
      </c>
      <c r="E42" s="40">
        <v>2016</v>
      </c>
      <c r="F42" s="39" t="s">
        <v>2</v>
      </c>
      <c r="G42" s="2">
        <v>3</v>
      </c>
      <c r="H42" s="1" t="s">
        <v>15</v>
      </c>
      <c r="I42" s="15" t="s">
        <v>346</v>
      </c>
      <c r="J42" s="7">
        <v>133400000</v>
      </c>
      <c r="K42" s="7">
        <v>0</v>
      </c>
      <c r="L42" s="7">
        <v>133400000</v>
      </c>
      <c r="M42" s="7"/>
      <c r="N42" s="7"/>
      <c r="O42" s="7"/>
      <c r="P42" s="7">
        <f t="shared" si="1"/>
        <v>0</v>
      </c>
      <c r="Q42" s="29" t="s">
        <v>121</v>
      </c>
    </row>
    <row r="43" spans="1:17" ht="24.75" customHeight="1" x14ac:dyDescent="0.15">
      <c r="A43" s="5">
        <v>37</v>
      </c>
      <c r="B43" s="1" t="s">
        <v>29</v>
      </c>
      <c r="C43" s="4" t="s">
        <v>30</v>
      </c>
      <c r="D43" s="4" t="s">
        <v>6</v>
      </c>
      <c r="E43" s="40">
        <v>2016</v>
      </c>
      <c r="F43" s="39" t="s">
        <v>2</v>
      </c>
      <c r="G43" s="2">
        <v>3</v>
      </c>
      <c r="H43" s="1" t="s">
        <v>15</v>
      </c>
      <c r="I43" s="15" t="s">
        <v>346</v>
      </c>
      <c r="J43" s="7">
        <v>200104000</v>
      </c>
      <c r="K43" s="7">
        <v>0</v>
      </c>
      <c r="L43" s="7">
        <v>200104000</v>
      </c>
      <c r="M43" s="7"/>
      <c r="N43" s="7"/>
      <c r="O43" s="7"/>
      <c r="P43" s="7">
        <f t="shared" si="1"/>
        <v>0</v>
      </c>
      <c r="Q43" s="29" t="s">
        <v>33</v>
      </c>
    </row>
    <row r="44" spans="1:17" ht="24.75" customHeight="1" x14ac:dyDescent="0.15">
      <c r="A44" s="5">
        <v>38</v>
      </c>
      <c r="B44" s="1" t="s">
        <v>29</v>
      </c>
      <c r="C44" s="4" t="s">
        <v>30</v>
      </c>
      <c r="D44" s="4" t="s">
        <v>6</v>
      </c>
      <c r="E44" s="40">
        <v>2016</v>
      </c>
      <c r="F44" s="39" t="s">
        <v>2</v>
      </c>
      <c r="G44" s="2">
        <v>3</v>
      </c>
      <c r="H44" s="1" t="s">
        <v>15</v>
      </c>
      <c r="I44" s="15" t="s">
        <v>346</v>
      </c>
      <c r="J44" s="7">
        <v>1479600</v>
      </c>
      <c r="K44" s="7">
        <v>0</v>
      </c>
      <c r="L44" s="7">
        <v>1479600</v>
      </c>
      <c r="M44" s="7"/>
      <c r="N44" s="7"/>
      <c r="O44" s="7"/>
      <c r="P44" s="7">
        <f t="shared" si="1"/>
        <v>0</v>
      </c>
      <c r="Q44" s="29" t="s">
        <v>34</v>
      </c>
    </row>
    <row r="45" spans="1:17" ht="24.75" customHeight="1" x14ac:dyDescent="0.15">
      <c r="A45" s="5">
        <v>39</v>
      </c>
      <c r="B45" s="1" t="s">
        <v>29</v>
      </c>
      <c r="C45" s="4" t="s">
        <v>30</v>
      </c>
      <c r="D45" s="4" t="s">
        <v>6</v>
      </c>
      <c r="E45" s="40">
        <v>2016</v>
      </c>
      <c r="F45" s="39" t="s">
        <v>2</v>
      </c>
      <c r="G45" s="2">
        <v>3</v>
      </c>
      <c r="H45" s="1" t="s">
        <v>15</v>
      </c>
      <c r="I45" s="15" t="s">
        <v>346</v>
      </c>
      <c r="J45" s="7">
        <v>7610000</v>
      </c>
      <c r="K45" s="7">
        <v>0</v>
      </c>
      <c r="L45" s="7">
        <v>7610000</v>
      </c>
      <c r="M45" s="7"/>
      <c r="N45" s="7"/>
      <c r="O45" s="7"/>
      <c r="P45" s="7">
        <f t="shared" si="1"/>
        <v>0</v>
      </c>
      <c r="Q45" s="29" t="s">
        <v>35</v>
      </c>
    </row>
    <row r="46" spans="1:17" ht="24.75" customHeight="1" x14ac:dyDescent="0.15">
      <c r="A46" s="5">
        <v>40</v>
      </c>
      <c r="B46" s="1" t="s">
        <v>29</v>
      </c>
      <c r="C46" s="4" t="s">
        <v>30</v>
      </c>
      <c r="D46" s="4" t="s">
        <v>6</v>
      </c>
      <c r="E46" s="40">
        <v>2016</v>
      </c>
      <c r="F46" s="39" t="s">
        <v>2</v>
      </c>
      <c r="G46" s="2">
        <v>3</v>
      </c>
      <c r="H46" s="1" t="s">
        <v>15</v>
      </c>
      <c r="I46" s="15" t="s">
        <v>346</v>
      </c>
      <c r="J46" s="7">
        <v>11425000</v>
      </c>
      <c r="K46" s="7">
        <v>0</v>
      </c>
      <c r="L46" s="7">
        <v>11425000</v>
      </c>
      <c r="M46" s="7"/>
      <c r="N46" s="7"/>
      <c r="O46" s="7"/>
      <c r="P46" s="7">
        <f t="shared" si="1"/>
        <v>0</v>
      </c>
      <c r="Q46" s="29" t="s">
        <v>36</v>
      </c>
    </row>
    <row r="47" spans="1:17" ht="24.75" customHeight="1" x14ac:dyDescent="0.15">
      <c r="A47" s="5">
        <v>41</v>
      </c>
      <c r="B47" s="1" t="s">
        <v>29</v>
      </c>
      <c r="C47" s="4" t="s">
        <v>30</v>
      </c>
      <c r="D47" s="4" t="s">
        <v>6</v>
      </c>
      <c r="E47" s="40">
        <v>2016</v>
      </c>
      <c r="F47" s="39" t="s">
        <v>2</v>
      </c>
      <c r="G47" s="2">
        <v>3</v>
      </c>
      <c r="H47" s="1" t="s">
        <v>15</v>
      </c>
      <c r="I47" s="15" t="s">
        <v>346</v>
      </c>
      <c r="J47" s="7">
        <v>7487640</v>
      </c>
      <c r="K47" s="7">
        <v>0</v>
      </c>
      <c r="L47" s="7">
        <v>7487640</v>
      </c>
      <c r="M47" s="7"/>
      <c r="N47" s="7"/>
      <c r="O47" s="7"/>
      <c r="P47" s="7">
        <f t="shared" si="1"/>
        <v>0</v>
      </c>
      <c r="Q47" s="29" t="s">
        <v>37</v>
      </c>
    </row>
    <row r="48" spans="1:17" ht="24.75" customHeight="1" x14ac:dyDescent="0.15">
      <c r="A48" s="5">
        <v>42</v>
      </c>
      <c r="B48" s="1" t="s">
        <v>38</v>
      </c>
      <c r="C48" s="4" t="s">
        <v>30</v>
      </c>
      <c r="D48" s="4" t="s">
        <v>6</v>
      </c>
      <c r="E48" s="40">
        <v>2017</v>
      </c>
      <c r="F48" s="39" t="s">
        <v>347</v>
      </c>
      <c r="G48" s="2">
        <v>3</v>
      </c>
      <c r="H48" s="1" t="s">
        <v>15</v>
      </c>
      <c r="I48" s="15" t="s">
        <v>346</v>
      </c>
      <c r="J48" s="7">
        <v>23716934</v>
      </c>
      <c r="K48" s="7">
        <v>0</v>
      </c>
      <c r="L48" s="7"/>
      <c r="M48" s="7"/>
      <c r="N48" s="7"/>
      <c r="O48" s="7"/>
      <c r="P48" s="7">
        <f t="shared" si="1"/>
        <v>23716934</v>
      </c>
      <c r="Q48" s="31" t="s">
        <v>39</v>
      </c>
    </row>
    <row r="49" spans="1:17" ht="24.75" customHeight="1" x14ac:dyDescent="0.15">
      <c r="A49" s="5">
        <v>43</v>
      </c>
      <c r="B49" s="1" t="s">
        <v>38</v>
      </c>
      <c r="C49" s="4" t="s">
        <v>30</v>
      </c>
      <c r="D49" s="4" t="s">
        <v>30</v>
      </c>
      <c r="E49" s="40">
        <v>2017</v>
      </c>
      <c r="F49" s="39" t="s">
        <v>2</v>
      </c>
      <c r="G49" s="2">
        <v>3</v>
      </c>
      <c r="H49" s="1" t="s">
        <v>15</v>
      </c>
      <c r="I49" s="15" t="s">
        <v>346</v>
      </c>
      <c r="J49" s="7">
        <v>4564941</v>
      </c>
      <c r="K49" s="7">
        <v>0</v>
      </c>
      <c r="L49" s="7"/>
      <c r="M49" s="7"/>
      <c r="N49" s="7"/>
      <c r="O49" s="7"/>
      <c r="P49" s="7">
        <f t="shared" si="1"/>
        <v>4564941</v>
      </c>
      <c r="Q49" s="29" t="s">
        <v>40</v>
      </c>
    </row>
    <row r="50" spans="1:17" ht="24.75" customHeight="1" x14ac:dyDescent="0.15">
      <c r="A50" s="5">
        <v>44</v>
      </c>
      <c r="B50" s="1" t="s">
        <v>38</v>
      </c>
      <c r="C50" s="4" t="s">
        <v>30</v>
      </c>
      <c r="D50" s="4" t="s">
        <v>30</v>
      </c>
      <c r="E50" s="40">
        <v>2017</v>
      </c>
      <c r="F50" s="39" t="s">
        <v>2</v>
      </c>
      <c r="G50" s="2">
        <v>3</v>
      </c>
      <c r="H50" s="1" t="s">
        <v>15</v>
      </c>
      <c r="I50" s="15" t="s">
        <v>346</v>
      </c>
      <c r="J50" s="7">
        <v>432000</v>
      </c>
      <c r="K50" s="7">
        <v>0</v>
      </c>
      <c r="L50" s="7"/>
      <c r="M50" s="7"/>
      <c r="N50" s="7"/>
      <c r="O50" s="7"/>
      <c r="P50" s="7">
        <f t="shared" si="1"/>
        <v>432000</v>
      </c>
      <c r="Q50" s="29" t="s">
        <v>41</v>
      </c>
    </row>
    <row r="51" spans="1:17" ht="24.75" customHeight="1" x14ac:dyDescent="0.15">
      <c r="A51" s="5">
        <v>45</v>
      </c>
      <c r="B51" s="1" t="s">
        <v>38</v>
      </c>
      <c r="C51" s="4" t="s">
        <v>30</v>
      </c>
      <c r="D51" s="4" t="s">
        <v>30</v>
      </c>
      <c r="E51" s="40">
        <v>2017</v>
      </c>
      <c r="F51" s="39" t="s">
        <v>2</v>
      </c>
      <c r="G51" s="2">
        <v>3</v>
      </c>
      <c r="H51" s="1" t="s">
        <v>15</v>
      </c>
      <c r="I51" s="15" t="s">
        <v>346</v>
      </c>
      <c r="J51" s="7">
        <v>7852827</v>
      </c>
      <c r="K51" s="7">
        <v>0</v>
      </c>
      <c r="L51" s="7"/>
      <c r="M51" s="7"/>
      <c r="N51" s="7"/>
      <c r="O51" s="7"/>
      <c r="P51" s="7">
        <f t="shared" si="1"/>
        <v>7852827</v>
      </c>
      <c r="Q51" s="29" t="s">
        <v>42</v>
      </c>
    </row>
    <row r="52" spans="1:17" ht="24.75" customHeight="1" x14ac:dyDescent="0.15">
      <c r="A52" s="5">
        <v>46</v>
      </c>
      <c r="B52" s="1" t="s">
        <v>38</v>
      </c>
      <c r="C52" s="4" t="s">
        <v>30</v>
      </c>
      <c r="D52" s="4" t="s">
        <v>30</v>
      </c>
      <c r="E52" s="40">
        <v>2017</v>
      </c>
      <c r="F52" s="39" t="s">
        <v>2</v>
      </c>
      <c r="G52" s="2">
        <v>3</v>
      </c>
      <c r="H52" s="1" t="s">
        <v>15</v>
      </c>
      <c r="I52" s="15" t="s">
        <v>346</v>
      </c>
      <c r="J52" s="7">
        <v>5224278</v>
      </c>
      <c r="K52" s="7">
        <v>0</v>
      </c>
      <c r="L52" s="7"/>
      <c r="M52" s="7"/>
      <c r="N52" s="7"/>
      <c r="O52" s="7"/>
      <c r="P52" s="7">
        <f t="shared" si="1"/>
        <v>5224278</v>
      </c>
      <c r="Q52" s="29" t="s">
        <v>43</v>
      </c>
    </row>
    <row r="53" spans="1:17" ht="24.75" customHeight="1" x14ac:dyDescent="0.15">
      <c r="A53" s="5">
        <v>47</v>
      </c>
      <c r="B53" s="1" t="s">
        <v>38</v>
      </c>
      <c r="C53" s="4" t="s">
        <v>30</v>
      </c>
      <c r="D53" s="4" t="s">
        <v>30</v>
      </c>
      <c r="E53" s="40">
        <v>2017</v>
      </c>
      <c r="F53" s="39" t="s">
        <v>2</v>
      </c>
      <c r="G53" s="2">
        <v>3</v>
      </c>
      <c r="H53" s="1" t="s">
        <v>15</v>
      </c>
      <c r="I53" s="15" t="s">
        <v>346</v>
      </c>
      <c r="J53" s="7">
        <v>2970312</v>
      </c>
      <c r="K53" s="7">
        <v>0</v>
      </c>
      <c r="L53" s="7"/>
      <c r="M53" s="7"/>
      <c r="N53" s="7"/>
      <c r="O53" s="7"/>
      <c r="P53" s="7">
        <f t="shared" si="1"/>
        <v>2970312</v>
      </c>
      <c r="Q53" s="29" t="s">
        <v>44</v>
      </c>
    </row>
    <row r="54" spans="1:17" ht="24.75" customHeight="1" x14ac:dyDescent="0.15">
      <c r="A54" s="5">
        <v>48</v>
      </c>
      <c r="B54" s="1" t="s">
        <v>38</v>
      </c>
      <c r="C54" s="4" t="s">
        <v>30</v>
      </c>
      <c r="D54" s="4" t="s">
        <v>30</v>
      </c>
      <c r="E54" s="40">
        <v>2017</v>
      </c>
      <c r="F54" s="39" t="s">
        <v>2</v>
      </c>
      <c r="G54" s="2">
        <v>3</v>
      </c>
      <c r="H54" s="1" t="s">
        <v>15</v>
      </c>
      <c r="I54" s="15" t="s">
        <v>348</v>
      </c>
      <c r="J54" s="7"/>
      <c r="K54" s="7">
        <v>424330</v>
      </c>
      <c r="L54" s="7"/>
      <c r="M54" s="7"/>
      <c r="N54" s="7"/>
      <c r="O54" s="7"/>
      <c r="P54" s="7">
        <f t="shared" si="1"/>
        <v>424330</v>
      </c>
      <c r="Q54" s="29" t="s">
        <v>44</v>
      </c>
    </row>
    <row r="55" spans="1:17" ht="24.75" customHeight="1" x14ac:dyDescent="0.15">
      <c r="A55" s="5">
        <v>49</v>
      </c>
      <c r="B55" s="1" t="s">
        <v>38</v>
      </c>
      <c r="C55" s="4" t="s">
        <v>30</v>
      </c>
      <c r="D55" s="4" t="s">
        <v>30</v>
      </c>
      <c r="E55" s="40">
        <v>2017</v>
      </c>
      <c r="F55" s="39" t="s">
        <v>2</v>
      </c>
      <c r="G55" s="2">
        <v>3</v>
      </c>
      <c r="H55" s="1" t="s">
        <v>15</v>
      </c>
      <c r="I55" s="15" t="s">
        <v>348</v>
      </c>
      <c r="J55" s="7"/>
      <c r="K55" s="7">
        <v>6121417</v>
      </c>
      <c r="L55" s="7"/>
      <c r="M55" s="7"/>
      <c r="N55" s="7"/>
      <c r="O55" s="7"/>
      <c r="P55" s="7">
        <f t="shared" si="1"/>
        <v>6121417</v>
      </c>
      <c r="Q55" s="29" t="s">
        <v>43</v>
      </c>
    </row>
    <row r="56" spans="1:17" ht="24.75" customHeight="1" x14ac:dyDescent="0.15">
      <c r="A56" s="5">
        <v>50</v>
      </c>
      <c r="B56" s="1" t="s">
        <v>38</v>
      </c>
      <c r="C56" s="4" t="s">
        <v>30</v>
      </c>
      <c r="D56" s="4" t="s">
        <v>30</v>
      </c>
      <c r="E56" s="40">
        <v>2017</v>
      </c>
      <c r="F56" s="39" t="s">
        <v>2</v>
      </c>
      <c r="G56" s="2">
        <v>3</v>
      </c>
      <c r="H56" s="1" t="s">
        <v>15</v>
      </c>
      <c r="I56" s="15" t="s">
        <v>348</v>
      </c>
      <c r="J56" s="7"/>
      <c r="K56" s="7">
        <v>9188018</v>
      </c>
      <c r="L56" s="7"/>
      <c r="M56" s="7"/>
      <c r="N56" s="7"/>
      <c r="O56" s="7"/>
      <c r="P56" s="7">
        <f t="shared" si="1"/>
        <v>9188018</v>
      </c>
      <c r="Q56" s="29" t="s">
        <v>349</v>
      </c>
    </row>
    <row r="57" spans="1:17" ht="24.75" customHeight="1" x14ac:dyDescent="0.15">
      <c r="A57" s="5">
        <v>51</v>
      </c>
      <c r="B57" s="1" t="s">
        <v>45</v>
      </c>
      <c r="C57" s="4" t="s">
        <v>30</v>
      </c>
      <c r="D57" s="4" t="s">
        <v>6</v>
      </c>
      <c r="E57" s="40">
        <v>2016</v>
      </c>
      <c r="F57" s="39" t="s">
        <v>2</v>
      </c>
      <c r="G57" s="2">
        <v>3</v>
      </c>
      <c r="H57" s="1" t="s">
        <v>15</v>
      </c>
      <c r="I57" s="15" t="s">
        <v>350</v>
      </c>
      <c r="J57" s="7">
        <v>4536000</v>
      </c>
      <c r="K57" s="7">
        <v>0</v>
      </c>
      <c r="L57" s="7">
        <v>4536000</v>
      </c>
      <c r="M57" s="7">
        <v>772383</v>
      </c>
      <c r="N57" s="7"/>
      <c r="O57" s="7">
        <v>49041</v>
      </c>
      <c r="P57" s="7">
        <f t="shared" si="1"/>
        <v>0</v>
      </c>
      <c r="Q57" s="29" t="s">
        <v>46</v>
      </c>
    </row>
    <row r="58" spans="1:17" ht="24.75" customHeight="1" x14ac:dyDescent="0.15">
      <c r="A58" s="5">
        <v>52</v>
      </c>
      <c r="B58" s="1" t="s">
        <v>45</v>
      </c>
      <c r="C58" s="4" t="s">
        <v>30</v>
      </c>
      <c r="D58" s="4" t="s">
        <v>6</v>
      </c>
      <c r="E58" s="40">
        <v>2016</v>
      </c>
      <c r="F58" s="39" t="s">
        <v>2</v>
      </c>
      <c r="G58" s="2">
        <v>3</v>
      </c>
      <c r="H58" s="1" t="s">
        <v>15</v>
      </c>
      <c r="I58" s="15" t="s">
        <v>350</v>
      </c>
      <c r="J58" s="7">
        <v>2565000</v>
      </c>
      <c r="K58" s="7">
        <v>0</v>
      </c>
      <c r="L58" s="7">
        <v>2565000</v>
      </c>
      <c r="M58" s="7">
        <v>436764</v>
      </c>
      <c r="N58" s="7"/>
      <c r="O58" s="7">
        <v>27732</v>
      </c>
      <c r="P58" s="7">
        <f t="shared" si="1"/>
        <v>0</v>
      </c>
      <c r="Q58" s="29" t="s">
        <v>47</v>
      </c>
    </row>
    <row r="59" spans="1:17" ht="24.75" customHeight="1" x14ac:dyDescent="0.15">
      <c r="A59" s="5">
        <v>53</v>
      </c>
      <c r="B59" s="1" t="s">
        <v>351</v>
      </c>
      <c r="C59" s="4" t="s">
        <v>352</v>
      </c>
      <c r="D59" s="4" t="s">
        <v>6</v>
      </c>
      <c r="E59" s="40">
        <v>2018</v>
      </c>
      <c r="F59" s="39" t="s">
        <v>2</v>
      </c>
      <c r="G59" s="2">
        <v>3</v>
      </c>
      <c r="H59" s="1" t="s">
        <v>15</v>
      </c>
      <c r="I59" s="15" t="s">
        <v>353</v>
      </c>
      <c r="J59" s="7"/>
      <c r="K59" s="7">
        <v>41800287</v>
      </c>
      <c r="L59" s="7"/>
      <c r="M59" s="7"/>
      <c r="N59" s="7"/>
      <c r="O59" s="7"/>
      <c r="P59" s="7">
        <f t="shared" si="1"/>
        <v>41800287</v>
      </c>
      <c r="Q59" s="29" t="s">
        <v>102</v>
      </c>
    </row>
    <row r="60" spans="1:17" ht="24.75" customHeight="1" x14ac:dyDescent="0.15">
      <c r="A60" s="5">
        <v>54</v>
      </c>
      <c r="B60" s="1" t="s">
        <v>351</v>
      </c>
      <c r="C60" s="4" t="s">
        <v>352</v>
      </c>
      <c r="D60" s="4" t="s">
        <v>6</v>
      </c>
      <c r="E60" s="40">
        <v>2018</v>
      </c>
      <c r="F60" s="39" t="s">
        <v>2</v>
      </c>
      <c r="G60" s="2">
        <v>3</v>
      </c>
      <c r="H60" s="1" t="s">
        <v>15</v>
      </c>
      <c r="I60" s="15" t="s">
        <v>353</v>
      </c>
      <c r="J60" s="7"/>
      <c r="K60" s="7">
        <v>4190400</v>
      </c>
      <c r="L60" s="7"/>
      <c r="M60" s="7"/>
      <c r="N60" s="7"/>
      <c r="O60" s="7"/>
      <c r="P60" s="7">
        <f t="shared" si="1"/>
        <v>4190400</v>
      </c>
      <c r="Q60" s="29" t="s">
        <v>104</v>
      </c>
    </row>
    <row r="61" spans="1:17" ht="24.75" customHeight="1" x14ac:dyDescent="0.15">
      <c r="A61" s="5">
        <v>55</v>
      </c>
      <c r="B61" s="1" t="s">
        <v>78</v>
      </c>
      <c r="C61" s="4" t="s">
        <v>231</v>
      </c>
      <c r="D61" s="4" t="s">
        <v>6</v>
      </c>
      <c r="E61" s="40">
        <v>2016</v>
      </c>
      <c r="F61" s="39" t="s">
        <v>2</v>
      </c>
      <c r="G61" s="2">
        <v>5</v>
      </c>
      <c r="H61" s="1" t="s">
        <v>15</v>
      </c>
      <c r="I61" s="15" t="s">
        <v>233</v>
      </c>
      <c r="J61" s="7">
        <v>1598400</v>
      </c>
      <c r="K61" s="7">
        <v>0</v>
      </c>
      <c r="L61" s="7">
        <v>1598400</v>
      </c>
      <c r="M61" s="7"/>
      <c r="N61" s="7"/>
      <c r="O61" s="78">
        <v>521447</v>
      </c>
      <c r="P61" s="7">
        <f t="shared" si="1"/>
        <v>0</v>
      </c>
      <c r="Q61" s="29" t="s">
        <v>282</v>
      </c>
    </row>
    <row r="62" spans="1:17" ht="24.75" customHeight="1" x14ac:dyDescent="0.15">
      <c r="A62" s="5">
        <v>56</v>
      </c>
      <c r="B62" s="1" t="s">
        <v>78</v>
      </c>
      <c r="C62" s="4" t="s">
        <v>231</v>
      </c>
      <c r="D62" s="4" t="s">
        <v>6</v>
      </c>
      <c r="E62" s="40">
        <v>2016</v>
      </c>
      <c r="F62" s="39" t="s">
        <v>2</v>
      </c>
      <c r="G62" s="2">
        <v>5</v>
      </c>
      <c r="H62" s="1" t="s">
        <v>15</v>
      </c>
      <c r="I62" s="15" t="s">
        <v>234</v>
      </c>
      <c r="J62" s="7">
        <v>2894400</v>
      </c>
      <c r="K62" s="7">
        <v>0</v>
      </c>
      <c r="L62" s="7">
        <v>2894400</v>
      </c>
      <c r="M62" s="7"/>
      <c r="N62" s="7"/>
      <c r="O62" s="79"/>
      <c r="P62" s="7">
        <f t="shared" si="1"/>
        <v>0</v>
      </c>
      <c r="Q62" s="29" t="s">
        <v>283</v>
      </c>
    </row>
    <row r="63" spans="1:17" ht="38.25" customHeight="1" x14ac:dyDescent="0.15">
      <c r="A63" s="5">
        <v>57</v>
      </c>
      <c r="B63" s="1" t="s">
        <v>235</v>
      </c>
      <c r="C63" s="4" t="s">
        <v>232</v>
      </c>
      <c r="D63" s="4" t="s">
        <v>232</v>
      </c>
      <c r="E63" s="40">
        <v>2020</v>
      </c>
      <c r="F63" s="39" t="s">
        <v>2</v>
      </c>
      <c r="G63" s="2">
        <v>5</v>
      </c>
      <c r="H63" s="1" t="s">
        <v>15</v>
      </c>
      <c r="I63" s="15" t="s">
        <v>236</v>
      </c>
      <c r="J63" s="7">
        <v>0</v>
      </c>
      <c r="K63" s="7">
        <v>706320</v>
      </c>
      <c r="L63" s="7"/>
      <c r="M63" s="7"/>
      <c r="N63" s="7"/>
      <c r="O63" s="7"/>
      <c r="P63" s="7">
        <f t="shared" si="1"/>
        <v>706320</v>
      </c>
      <c r="Q63" s="29" t="s">
        <v>237</v>
      </c>
    </row>
    <row r="64" spans="1:17" ht="38.25" customHeight="1" x14ac:dyDescent="0.15">
      <c r="A64" s="5">
        <v>58</v>
      </c>
      <c r="B64" s="1" t="s">
        <v>235</v>
      </c>
      <c r="C64" s="4" t="s">
        <v>232</v>
      </c>
      <c r="D64" s="4" t="s">
        <v>6</v>
      </c>
      <c r="E64" s="40">
        <v>2020</v>
      </c>
      <c r="F64" s="39" t="s">
        <v>2</v>
      </c>
      <c r="G64" s="2">
        <v>5</v>
      </c>
      <c r="H64" s="1" t="s">
        <v>15</v>
      </c>
      <c r="I64" s="15" t="s">
        <v>236</v>
      </c>
      <c r="J64" s="7">
        <v>0</v>
      </c>
      <c r="K64" s="7">
        <v>11200000</v>
      </c>
      <c r="L64" s="7"/>
      <c r="M64" s="7"/>
      <c r="N64" s="7"/>
      <c r="O64" s="7"/>
      <c r="P64" s="7">
        <f t="shared" si="1"/>
        <v>11200000</v>
      </c>
      <c r="Q64" s="29" t="s">
        <v>238</v>
      </c>
    </row>
    <row r="65" spans="1:17" ht="38.25" customHeight="1" x14ac:dyDescent="0.15">
      <c r="A65" s="5">
        <v>59</v>
      </c>
      <c r="B65" s="1" t="s">
        <v>235</v>
      </c>
      <c r="C65" s="4" t="s">
        <v>232</v>
      </c>
      <c r="D65" s="4" t="s">
        <v>6</v>
      </c>
      <c r="E65" s="40">
        <v>2020</v>
      </c>
      <c r="F65" s="39" t="s">
        <v>2</v>
      </c>
      <c r="G65" s="2">
        <v>5</v>
      </c>
      <c r="H65" s="1" t="s">
        <v>15</v>
      </c>
      <c r="I65" s="15" t="s">
        <v>236</v>
      </c>
      <c r="J65" s="7">
        <v>0</v>
      </c>
      <c r="K65" s="7">
        <v>26311532</v>
      </c>
      <c r="L65" s="7"/>
      <c r="M65" s="7"/>
      <c r="N65" s="7"/>
      <c r="O65" s="7"/>
      <c r="P65" s="7">
        <f t="shared" si="1"/>
        <v>26311532</v>
      </c>
      <c r="Q65" s="29" t="s">
        <v>238</v>
      </c>
    </row>
    <row r="66" spans="1:17" ht="38.25" customHeight="1" x14ac:dyDescent="0.15">
      <c r="A66" s="5">
        <v>60</v>
      </c>
      <c r="B66" s="1" t="s">
        <v>235</v>
      </c>
      <c r="C66" s="4" t="s">
        <v>232</v>
      </c>
      <c r="D66" s="4" t="s">
        <v>6</v>
      </c>
      <c r="E66" s="40">
        <v>2020</v>
      </c>
      <c r="F66" s="39" t="s">
        <v>2</v>
      </c>
      <c r="G66" s="2">
        <v>5</v>
      </c>
      <c r="H66" s="1" t="s">
        <v>15</v>
      </c>
      <c r="I66" s="15" t="s">
        <v>236</v>
      </c>
      <c r="J66" s="7">
        <v>0</v>
      </c>
      <c r="K66" s="7">
        <v>2862000</v>
      </c>
      <c r="L66" s="7"/>
      <c r="M66" s="7"/>
      <c r="N66" s="7"/>
      <c r="O66" s="7"/>
      <c r="P66" s="7">
        <f t="shared" si="1"/>
        <v>2862000</v>
      </c>
      <c r="Q66" s="29" t="s">
        <v>239</v>
      </c>
    </row>
    <row r="67" spans="1:17" ht="42" customHeight="1" x14ac:dyDescent="0.15">
      <c r="A67" s="5">
        <v>61</v>
      </c>
      <c r="B67" s="1" t="s">
        <v>240</v>
      </c>
      <c r="C67" s="4" t="s">
        <v>183</v>
      </c>
      <c r="D67" s="4" t="s">
        <v>183</v>
      </c>
      <c r="E67" s="40">
        <v>2016</v>
      </c>
      <c r="F67" s="39" t="s">
        <v>2</v>
      </c>
      <c r="G67" s="2">
        <v>5</v>
      </c>
      <c r="H67" s="1" t="s">
        <v>15</v>
      </c>
      <c r="I67" s="15" t="s">
        <v>184</v>
      </c>
      <c r="J67" s="7">
        <v>3503520</v>
      </c>
      <c r="K67" s="7">
        <v>0</v>
      </c>
      <c r="L67" s="7">
        <v>3503520</v>
      </c>
      <c r="M67" s="7"/>
      <c r="N67" s="7"/>
      <c r="O67" s="7">
        <v>3503520</v>
      </c>
      <c r="P67" s="7">
        <f t="shared" si="1"/>
        <v>0</v>
      </c>
      <c r="Q67" s="29" t="s">
        <v>269</v>
      </c>
    </row>
    <row r="68" spans="1:17" ht="42" customHeight="1" x14ac:dyDescent="0.15">
      <c r="A68" s="5">
        <v>62</v>
      </c>
      <c r="B68" s="1" t="s">
        <v>240</v>
      </c>
      <c r="C68" s="4" t="s">
        <v>183</v>
      </c>
      <c r="D68" s="4" t="s">
        <v>183</v>
      </c>
      <c r="E68" s="40">
        <v>2016</v>
      </c>
      <c r="F68" s="39" t="s">
        <v>2</v>
      </c>
      <c r="G68" s="2">
        <v>5</v>
      </c>
      <c r="H68" s="1" t="s">
        <v>15</v>
      </c>
      <c r="I68" s="15" t="s">
        <v>184</v>
      </c>
      <c r="J68" s="7">
        <v>1274400</v>
      </c>
      <c r="K68" s="7">
        <v>0</v>
      </c>
      <c r="L68" s="7">
        <v>1274400</v>
      </c>
      <c r="M68" s="7">
        <v>1214121</v>
      </c>
      <c r="N68" s="7"/>
      <c r="O68" s="7"/>
      <c r="P68" s="7">
        <f t="shared" si="1"/>
        <v>0</v>
      </c>
      <c r="Q68" s="29" t="s">
        <v>270</v>
      </c>
    </row>
    <row r="69" spans="1:17" ht="38.25" customHeight="1" x14ac:dyDescent="0.15">
      <c r="A69" s="5">
        <v>63</v>
      </c>
      <c r="B69" s="34" t="s">
        <v>241</v>
      </c>
      <c r="C69" s="52" t="s">
        <v>187</v>
      </c>
      <c r="D69" s="52" t="s">
        <v>6</v>
      </c>
      <c r="E69" s="53">
        <v>2017</v>
      </c>
      <c r="F69" s="54" t="s">
        <v>2</v>
      </c>
      <c r="G69" s="55">
        <v>7</v>
      </c>
      <c r="H69" s="34" t="s">
        <v>15</v>
      </c>
      <c r="I69" s="56" t="s">
        <v>236</v>
      </c>
      <c r="J69" s="57">
        <v>0</v>
      </c>
      <c r="K69" s="57">
        <v>2700000</v>
      </c>
      <c r="L69" s="57"/>
      <c r="M69" s="57"/>
      <c r="N69" s="57"/>
      <c r="O69" s="57"/>
      <c r="P69" s="57">
        <f t="shared" si="1"/>
        <v>2700000</v>
      </c>
      <c r="Q69" s="29" t="s">
        <v>388</v>
      </c>
    </row>
    <row r="70" spans="1:17" ht="38.25" customHeight="1" x14ac:dyDescent="0.15">
      <c r="A70" s="5">
        <v>64</v>
      </c>
      <c r="B70" s="34" t="s">
        <v>242</v>
      </c>
      <c r="C70" s="52" t="s">
        <v>187</v>
      </c>
      <c r="D70" s="52" t="s">
        <v>6</v>
      </c>
      <c r="E70" s="53">
        <v>2017</v>
      </c>
      <c r="F70" s="54" t="s">
        <v>2</v>
      </c>
      <c r="G70" s="55">
        <v>7</v>
      </c>
      <c r="H70" s="34" t="s">
        <v>15</v>
      </c>
      <c r="I70" s="56" t="s">
        <v>236</v>
      </c>
      <c r="J70" s="57">
        <v>0</v>
      </c>
      <c r="K70" s="57">
        <v>2646000</v>
      </c>
      <c r="L70" s="57"/>
      <c r="M70" s="57"/>
      <c r="N70" s="57"/>
      <c r="O70" s="57"/>
      <c r="P70" s="57">
        <f t="shared" si="1"/>
        <v>2646000</v>
      </c>
      <c r="Q70" s="29" t="s">
        <v>389</v>
      </c>
    </row>
    <row r="71" spans="1:17" ht="38.25" customHeight="1" x14ac:dyDescent="0.15">
      <c r="A71" s="5">
        <v>65</v>
      </c>
      <c r="B71" s="34" t="s">
        <v>243</v>
      </c>
      <c r="C71" s="52" t="s">
        <v>187</v>
      </c>
      <c r="D71" s="52" t="s">
        <v>187</v>
      </c>
      <c r="E71" s="53">
        <v>2018</v>
      </c>
      <c r="F71" s="54" t="s">
        <v>2</v>
      </c>
      <c r="G71" s="55">
        <v>5</v>
      </c>
      <c r="H71" s="34" t="s">
        <v>15</v>
      </c>
      <c r="I71" s="56" t="s">
        <v>236</v>
      </c>
      <c r="J71" s="57">
        <v>0</v>
      </c>
      <c r="K71" s="57">
        <v>1944000</v>
      </c>
      <c r="L71" s="57"/>
      <c r="M71" s="57"/>
      <c r="N71" s="57"/>
      <c r="O71" s="57"/>
      <c r="P71" s="57">
        <f t="shared" ref="P71:P102" si="2">J71+K71-L71</f>
        <v>1944000</v>
      </c>
      <c r="Q71" s="29" t="s">
        <v>244</v>
      </c>
    </row>
    <row r="72" spans="1:17" ht="38.25" customHeight="1" x14ac:dyDescent="0.15">
      <c r="A72" s="5">
        <v>66</v>
      </c>
      <c r="B72" s="34" t="s">
        <v>243</v>
      </c>
      <c r="C72" s="52" t="s">
        <v>187</v>
      </c>
      <c r="D72" s="52" t="s">
        <v>187</v>
      </c>
      <c r="E72" s="53">
        <v>2018</v>
      </c>
      <c r="F72" s="54" t="s">
        <v>2</v>
      </c>
      <c r="G72" s="55">
        <v>5</v>
      </c>
      <c r="H72" s="34" t="s">
        <v>15</v>
      </c>
      <c r="I72" s="56" t="s">
        <v>236</v>
      </c>
      <c r="J72" s="57">
        <v>0</v>
      </c>
      <c r="K72" s="57">
        <v>2538000</v>
      </c>
      <c r="L72" s="57"/>
      <c r="M72" s="57"/>
      <c r="N72" s="57"/>
      <c r="O72" s="57"/>
      <c r="P72" s="57">
        <f t="shared" si="2"/>
        <v>2538000</v>
      </c>
      <c r="Q72" s="29" t="s">
        <v>245</v>
      </c>
    </row>
    <row r="73" spans="1:17" ht="38.25" customHeight="1" x14ac:dyDescent="0.15">
      <c r="A73" s="5">
        <v>67</v>
      </c>
      <c r="B73" s="34" t="s">
        <v>243</v>
      </c>
      <c r="C73" s="52" t="s">
        <v>187</v>
      </c>
      <c r="D73" s="52" t="s">
        <v>6</v>
      </c>
      <c r="E73" s="53">
        <v>2018</v>
      </c>
      <c r="F73" s="54" t="s">
        <v>2</v>
      </c>
      <c r="G73" s="55">
        <v>7</v>
      </c>
      <c r="H73" s="34" t="s">
        <v>15</v>
      </c>
      <c r="I73" s="56" t="s">
        <v>236</v>
      </c>
      <c r="J73" s="57">
        <v>0</v>
      </c>
      <c r="K73" s="57">
        <v>16596360</v>
      </c>
      <c r="L73" s="57"/>
      <c r="M73" s="57"/>
      <c r="N73" s="57"/>
      <c r="O73" s="57"/>
      <c r="P73" s="57">
        <f t="shared" si="2"/>
        <v>16596360</v>
      </c>
      <c r="Q73" s="29" t="s">
        <v>246</v>
      </c>
    </row>
    <row r="74" spans="1:17" ht="38.25" customHeight="1" x14ac:dyDescent="0.15">
      <c r="A74" s="5">
        <v>68</v>
      </c>
      <c r="B74" s="34" t="s">
        <v>243</v>
      </c>
      <c r="C74" s="52" t="s">
        <v>187</v>
      </c>
      <c r="D74" s="52" t="s">
        <v>6</v>
      </c>
      <c r="E74" s="53">
        <v>2018</v>
      </c>
      <c r="F74" s="54" t="s">
        <v>2</v>
      </c>
      <c r="G74" s="55">
        <v>7</v>
      </c>
      <c r="H74" s="34" t="s">
        <v>15</v>
      </c>
      <c r="I74" s="56" t="s">
        <v>236</v>
      </c>
      <c r="J74" s="57">
        <v>0</v>
      </c>
      <c r="K74" s="57">
        <v>38883514</v>
      </c>
      <c r="L74" s="57"/>
      <c r="M74" s="57"/>
      <c r="N74" s="57"/>
      <c r="O74" s="57"/>
      <c r="P74" s="57">
        <f t="shared" si="2"/>
        <v>38883514</v>
      </c>
      <c r="Q74" s="29" t="s">
        <v>247</v>
      </c>
    </row>
    <row r="75" spans="1:17" ht="38.25" customHeight="1" x14ac:dyDescent="0.15">
      <c r="A75" s="5">
        <v>69</v>
      </c>
      <c r="B75" s="34" t="s">
        <v>185</v>
      </c>
      <c r="C75" s="52" t="s">
        <v>187</v>
      </c>
      <c r="D75" s="52" t="s">
        <v>186</v>
      </c>
      <c r="E75" s="53">
        <v>2016</v>
      </c>
      <c r="F75" s="54" t="s">
        <v>2</v>
      </c>
      <c r="G75" s="55">
        <v>5</v>
      </c>
      <c r="H75" s="34" t="s">
        <v>188</v>
      </c>
      <c r="I75" s="56" t="s">
        <v>175</v>
      </c>
      <c r="J75" s="57">
        <v>777600</v>
      </c>
      <c r="K75" s="57"/>
      <c r="L75" s="57">
        <v>777600</v>
      </c>
      <c r="M75" s="57"/>
      <c r="N75" s="57"/>
      <c r="O75" s="57"/>
      <c r="P75" s="57">
        <f t="shared" si="2"/>
        <v>0</v>
      </c>
      <c r="Q75" s="29" t="s">
        <v>189</v>
      </c>
    </row>
    <row r="76" spans="1:17" ht="38.25" customHeight="1" x14ac:dyDescent="0.15">
      <c r="A76" s="5">
        <v>70</v>
      </c>
      <c r="B76" s="34" t="s">
        <v>185</v>
      </c>
      <c r="C76" s="52" t="s">
        <v>187</v>
      </c>
      <c r="D76" s="52" t="s">
        <v>186</v>
      </c>
      <c r="E76" s="53">
        <v>2016</v>
      </c>
      <c r="F76" s="54" t="s">
        <v>2</v>
      </c>
      <c r="G76" s="55">
        <v>5</v>
      </c>
      <c r="H76" s="34" t="s">
        <v>188</v>
      </c>
      <c r="I76" s="56" t="s">
        <v>175</v>
      </c>
      <c r="J76" s="57">
        <v>496390</v>
      </c>
      <c r="K76" s="57"/>
      <c r="L76" s="57">
        <v>496390</v>
      </c>
      <c r="M76" s="57"/>
      <c r="N76" s="57"/>
      <c r="O76" s="57"/>
      <c r="P76" s="57">
        <f t="shared" si="2"/>
        <v>0</v>
      </c>
      <c r="Q76" s="29" t="s">
        <v>190</v>
      </c>
    </row>
    <row r="77" spans="1:17" ht="38.25" customHeight="1" x14ac:dyDescent="0.15">
      <c r="A77" s="5">
        <v>71</v>
      </c>
      <c r="B77" s="58" t="s">
        <v>248</v>
      </c>
      <c r="C77" s="59" t="s">
        <v>187</v>
      </c>
      <c r="D77" s="59" t="s">
        <v>6</v>
      </c>
      <c r="E77" s="53">
        <v>2019</v>
      </c>
      <c r="F77" s="54" t="s">
        <v>2</v>
      </c>
      <c r="G77" s="60">
        <v>7</v>
      </c>
      <c r="H77" s="58" t="s">
        <v>15</v>
      </c>
      <c r="I77" s="61" t="s">
        <v>175</v>
      </c>
      <c r="J77" s="62">
        <v>31584840</v>
      </c>
      <c r="K77" s="62"/>
      <c r="L77" s="62"/>
      <c r="M77" s="62"/>
      <c r="N77" s="62"/>
      <c r="O77" s="62"/>
      <c r="P77" s="62">
        <f t="shared" si="2"/>
        <v>31584840</v>
      </c>
      <c r="Q77" s="63" t="s">
        <v>249</v>
      </c>
    </row>
    <row r="78" spans="1:17" ht="38.25" customHeight="1" x14ac:dyDescent="0.15">
      <c r="A78" s="5">
        <v>72</v>
      </c>
      <c r="B78" s="58" t="s">
        <v>248</v>
      </c>
      <c r="C78" s="59" t="s">
        <v>187</v>
      </c>
      <c r="D78" s="59" t="s">
        <v>6</v>
      </c>
      <c r="E78" s="53">
        <v>2019</v>
      </c>
      <c r="F78" s="54" t="s">
        <v>250</v>
      </c>
      <c r="G78" s="60">
        <v>7</v>
      </c>
      <c r="H78" s="58" t="s">
        <v>15</v>
      </c>
      <c r="I78" s="61" t="s">
        <v>175</v>
      </c>
      <c r="J78" s="62">
        <v>13530000</v>
      </c>
      <c r="K78" s="62"/>
      <c r="L78" s="62"/>
      <c r="M78" s="62"/>
      <c r="N78" s="62"/>
      <c r="O78" s="62"/>
      <c r="P78" s="62">
        <f t="shared" si="2"/>
        <v>13530000</v>
      </c>
      <c r="Q78" s="63" t="s">
        <v>251</v>
      </c>
    </row>
    <row r="79" spans="1:17" ht="38.25" customHeight="1" x14ac:dyDescent="0.15">
      <c r="A79" s="5">
        <v>73</v>
      </c>
      <c r="B79" s="58" t="s">
        <v>248</v>
      </c>
      <c r="C79" s="59" t="s">
        <v>187</v>
      </c>
      <c r="D79" s="59" t="s">
        <v>6</v>
      </c>
      <c r="E79" s="53">
        <v>2019</v>
      </c>
      <c r="F79" s="54" t="s">
        <v>2</v>
      </c>
      <c r="G79" s="60">
        <v>7</v>
      </c>
      <c r="H79" s="58" t="s">
        <v>15</v>
      </c>
      <c r="I79" s="61" t="s">
        <v>175</v>
      </c>
      <c r="J79" s="62">
        <v>5140800</v>
      </c>
      <c r="K79" s="62"/>
      <c r="L79" s="62"/>
      <c r="M79" s="62"/>
      <c r="N79" s="62"/>
      <c r="O79" s="62"/>
      <c r="P79" s="62">
        <f t="shared" si="2"/>
        <v>5140800</v>
      </c>
      <c r="Q79" s="63" t="s">
        <v>417</v>
      </c>
    </row>
    <row r="80" spans="1:17" ht="38.25" customHeight="1" x14ac:dyDescent="0.15">
      <c r="A80" s="5">
        <v>74</v>
      </c>
      <c r="B80" s="58" t="s">
        <v>248</v>
      </c>
      <c r="C80" s="59" t="s">
        <v>187</v>
      </c>
      <c r="D80" s="59" t="s">
        <v>252</v>
      </c>
      <c r="E80" s="53">
        <v>2019</v>
      </c>
      <c r="F80" s="54" t="s">
        <v>2</v>
      </c>
      <c r="G80" s="60">
        <v>5</v>
      </c>
      <c r="H80" s="58" t="s">
        <v>15</v>
      </c>
      <c r="I80" s="61" t="s">
        <v>175</v>
      </c>
      <c r="J80" s="62">
        <v>1998000</v>
      </c>
      <c r="K80" s="62"/>
      <c r="L80" s="62"/>
      <c r="M80" s="62"/>
      <c r="N80" s="62"/>
      <c r="O80" s="62"/>
      <c r="P80" s="62">
        <f t="shared" si="2"/>
        <v>1998000</v>
      </c>
      <c r="Q80" s="63" t="s">
        <v>253</v>
      </c>
    </row>
    <row r="81" spans="1:17" ht="38.25" customHeight="1" x14ac:dyDescent="0.15">
      <c r="A81" s="5">
        <v>75</v>
      </c>
      <c r="B81" s="58" t="s">
        <v>248</v>
      </c>
      <c r="C81" s="59" t="s">
        <v>187</v>
      </c>
      <c r="D81" s="59" t="s">
        <v>252</v>
      </c>
      <c r="E81" s="53">
        <v>2019</v>
      </c>
      <c r="F81" s="54" t="s">
        <v>2</v>
      </c>
      <c r="G81" s="60">
        <v>5</v>
      </c>
      <c r="H81" s="58" t="s">
        <v>15</v>
      </c>
      <c r="I81" s="61" t="s">
        <v>236</v>
      </c>
      <c r="J81" s="62"/>
      <c r="K81" s="62">
        <v>2263788</v>
      </c>
      <c r="L81" s="62"/>
      <c r="M81" s="62"/>
      <c r="N81" s="62"/>
      <c r="O81" s="62"/>
      <c r="P81" s="62">
        <f t="shared" si="2"/>
        <v>2263788</v>
      </c>
      <c r="Q81" s="63" t="s">
        <v>254</v>
      </c>
    </row>
    <row r="82" spans="1:17" ht="38.25" customHeight="1" x14ac:dyDescent="0.15">
      <c r="A82" s="5">
        <v>76</v>
      </c>
      <c r="B82" s="1" t="s">
        <v>367</v>
      </c>
      <c r="C82" s="4" t="s">
        <v>368</v>
      </c>
      <c r="D82" s="4" t="s">
        <v>368</v>
      </c>
      <c r="E82" s="14">
        <v>2017</v>
      </c>
      <c r="F82" s="3" t="s">
        <v>2</v>
      </c>
      <c r="G82" s="2">
        <v>5</v>
      </c>
      <c r="H82" s="1" t="s">
        <v>369</v>
      </c>
      <c r="I82" s="56" t="s">
        <v>370</v>
      </c>
      <c r="J82" s="7">
        <v>0</v>
      </c>
      <c r="K82" s="7">
        <v>52380000</v>
      </c>
      <c r="L82" s="7"/>
      <c r="M82" s="7"/>
      <c r="N82" s="7"/>
      <c r="O82" s="7"/>
      <c r="P82" s="7">
        <f t="shared" si="2"/>
        <v>52380000</v>
      </c>
      <c r="Q82" s="29" t="s">
        <v>371</v>
      </c>
    </row>
    <row r="83" spans="1:17" ht="38.25" customHeight="1" x14ac:dyDescent="0.15">
      <c r="A83" s="5">
        <v>77</v>
      </c>
      <c r="B83" s="1" t="s">
        <v>372</v>
      </c>
      <c r="C83" s="4" t="s">
        <v>368</v>
      </c>
      <c r="D83" s="4" t="s">
        <v>368</v>
      </c>
      <c r="E83" s="14">
        <v>2017</v>
      </c>
      <c r="F83" s="3" t="s">
        <v>2</v>
      </c>
      <c r="G83" s="2">
        <v>5</v>
      </c>
      <c r="H83" s="1" t="s">
        <v>15</v>
      </c>
      <c r="I83" s="15" t="s">
        <v>373</v>
      </c>
      <c r="J83" s="7">
        <v>0</v>
      </c>
      <c r="K83" s="7">
        <v>756000000</v>
      </c>
      <c r="L83" s="7"/>
      <c r="M83" s="7"/>
      <c r="N83" s="7"/>
      <c r="O83" s="7"/>
      <c r="P83" s="7">
        <f t="shared" si="2"/>
        <v>756000000</v>
      </c>
      <c r="Q83" s="29" t="s">
        <v>374</v>
      </c>
    </row>
    <row r="84" spans="1:17" ht="38.25" customHeight="1" x14ac:dyDescent="0.15">
      <c r="A84" s="5">
        <v>78</v>
      </c>
      <c r="B84" s="34" t="s">
        <v>375</v>
      </c>
      <c r="C84" s="4" t="s">
        <v>368</v>
      </c>
      <c r="D84" s="4" t="s">
        <v>368</v>
      </c>
      <c r="E84" s="14">
        <v>2017</v>
      </c>
      <c r="F84" s="3" t="s">
        <v>2</v>
      </c>
      <c r="G84" s="2">
        <v>5</v>
      </c>
      <c r="H84" s="1" t="s">
        <v>376</v>
      </c>
      <c r="I84" s="15" t="s">
        <v>373</v>
      </c>
      <c r="J84" s="7">
        <v>0</v>
      </c>
      <c r="K84" s="7">
        <v>132000000</v>
      </c>
      <c r="L84" s="7"/>
      <c r="M84" s="7"/>
      <c r="N84" s="7"/>
      <c r="O84" s="7"/>
      <c r="P84" s="7">
        <f t="shared" si="2"/>
        <v>132000000</v>
      </c>
      <c r="Q84" s="29" t="s">
        <v>377</v>
      </c>
    </row>
    <row r="85" spans="1:17" ht="38.25" customHeight="1" x14ac:dyDescent="0.15">
      <c r="A85" s="5">
        <v>79</v>
      </c>
      <c r="B85" s="1" t="s">
        <v>378</v>
      </c>
      <c r="C85" s="4" t="s">
        <v>368</v>
      </c>
      <c r="D85" s="4" t="s">
        <v>368</v>
      </c>
      <c r="E85" s="14">
        <v>2017</v>
      </c>
      <c r="F85" s="3" t="s">
        <v>2</v>
      </c>
      <c r="G85" s="2">
        <v>5</v>
      </c>
      <c r="H85" s="1" t="s">
        <v>376</v>
      </c>
      <c r="I85" s="15" t="s">
        <v>373</v>
      </c>
      <c r="J85" s="7">
        <v>0</v>
      </c>
      <c r="K85" s="7">
        <v>45500000</v>
      </c>
      <c r="L85" s="7"/>
      <c r="M85" s="7"/>
      <c r="N85" s="7"/>
      <c r="O85" s="7"/>
      <c r="P85" s="7">
        <f t="shared" si="2"/>
        <v>45500000</v>
      </c>
      <c r="Q85" s="29" t="s">
        <v>377</v>
      </c>
    </row>
    <row r="86" spans="1:17" ht="38.25" customHeight="1" x14ac:dyDescent="0.15">
      <c r="A86" s="5">
        <v>80</v>
      </c>
      <c r="B86" s="1" t="s">
        <v>255</v>
      </c>
      <c r="C86" s="4" t="s">
        <v>256</v>
      </c>
      <c r="D86" s="4" t="s">
        <v>6</v>
      </c>
      <c r="E86" s="40">
        <v>2020</v>
      </c>
      <c r="F86" s="39" t="s">
        <v>2</v>
      </c>
      <c r="G86" s="2">
        <v>5</v>
      </c>
      <c r="H86" s="1" t="s">
        <v>15</v>
      </c>
      <c r="I86" s="15" t="s">
        <v>236</v>
      </c>
      <c r="J86" s="7">
        <v>0</v>
      </c>
      <c r="K86" s="7">
        <v>4487832</v>
      </c>
      <c r="L86" s="7"/>
      <c r="M86" s="7"/>
      <c r="N86" s="7"/>
      <c r="O86" s="7"/>
      <c r="P86" s="7">
        <f t="shared" si="2"/>
        <v>4487832</v>
      </c>
      <c r="Q86" s="29" t="s">
        <v>257</v>
      </c>
    </row>
    <row r="87" spans="1:17" ht="24.75" customHeight="1" x14ac:dyDescent="0.15">
      <c r="A87" s="5">
        <v>81</v>
      </c>
      <c r="B87" s="1" t="s">
        <v>51</v>
      </c>
      <c r="C87" s="4" t="s">
        <v>52</v>
      </c>
      <c r="D87" s="4" t="s">
        <v>53</v>
      </c>
      <c r="E87" s="44" t="s">
        <v>274</v>
      </c>
      <c r="F87" s="39" t="s">
        <v>2</v>
      </c>
      <c r="G87" s="2">
        <v>5</v>
      </c>
      <c r="H87" s="1" t="s">
        <v>15</v>
      </c>
      <c r="I87" s="15" t="s">
        <v>266</v>
      </c>
      <c r="J87" s="7">
        <v>1461000</v>
      </c>
      <c r="K87" s="7">
        <v>0</v>
      </c>
      <c r="L87" s="7">
        <v>1461000</v>
      </c>
      <c r="M87" s="81">
        <v>1603807</v>
      </c>
      <c r="N87" s="47"/>
      <c r="O87" s="81">
        <v>515724</v>
      </c>
      <c r="P87" s="28">
        <f t="shared" si="2"/>
        <v>0</v>
      </c>
      <c r="Q87" s="29" t="s">
        <v>418</v>
      </c>
    </row>
    <row r="88" spans="1:17" ht="24.75" customHeight="1" x14ac:dyDescent="0.15">
      <c r="A88" s="5">
        <v>82</v>
      </c>
      <c r="B88" s="1" t="s">
        <v>51</v>
      </c>
      <c r="C88" s="4" t="s">
        <v>52</v>
      </c>
      <c r="D88" s="4" t="s">
        <v>53</v>
      </c>
      <c r="E88" s="44" t="s">
        <v>274</v>
      </c>
      <c r="F88" s="39" t="s">
        <v>2</v>
      </c>
      <c r="G88" s="2">
        <v>5</v>
      </c>
      <c r="H88" s="1" t="s">
        <v>15</v>
      </c>
      <c r="I88" s="15" t="s">
        <v>381</v>
      </c>
      <c r="J88" s="7">
        <v>6372000</v>
      </c>
      <c r="K88" s="7">
        <v>0</v>
      </c>
      <c r="L88" s="7">
        <v>6372000</v>
      </c>
      <c r="M88" s="82"/>
      <c r="N88" s="64"/>
      <c r="O88" s="82"/>
      <c r="P88" s="28">
        <f t="shared" si="2"/>
        <v>0</v>
      </c>
      <c r="Q88" s="29" t="s">
        <v>55</v>
      </c>
    </row>
    <row r="89" spans="1:17" ht="24.75" customHeight="1" x14ac:dyDescent="0.15">
      <c r="A89" s="5">
        <v>83</v>
      </c>
      <c r="B89" s="1" t="s">
        <v>56</v>
      </c>
      <c r="C89" s="4" t="s">
        <v>57</v>
      </c>
      <c r="D89" s="4" t="s">
        <v>53</v>
      </c>
      <c r="E89" s="44" t="s">
        <v>275</v>
      </c>
      <c r="F89" s="39" t="s">
        <v>276</v>
      </c>
      <c r="G89" s="2">
        <v>5</v>
      </c>
      <c r="H89" s="1" t="s">
        <v>15</v>
      </c>
      <c r="I89" s="15" t="s">
        <v>381</v>
      </c>
      <c r="J89" s="7">
        <v>1058400</v>
      </c>
      <c r="K89" s="7">
        <v>0</v>
      </c>
      <c r="L89" s="7">
        <v>1058400</v>
      </c>
      <c r="M89" s="81">
        <v>319455</v>
      </c>
      <c r="N89" s="47"/>
      <c r="O89" s="81">
        <v>43810</v>
      </c>
      <c r="P89" s="28">
        <f t="shared" si="2"/>
        <v>0</v>
      </c>
      <c r="Q89" s="29" t="s">
        <v>54</v>
      </c>
    </row>
    <row r="90" spans="1:17" ht="24.75" customHeight="1" x14ac:dyDescent="0.15">
      <c r="A90" s="5">
        <v>84</v>
      </c>
      <c r="B90" s="1" t="s">
        <v>56</v>
      </c>
      <c r="C90" s="4" t="s">
        <v>57</v>
      </c>
      <c r="D90" s="4" t="s">
        <v>53</v>
      </c>
      <c r="E90" s="44" t="s">
        <v>275</v>
      </c>
      <c r="F90" s="39" t="s">
        <v>276</v>
      </c>
      <c r="G90" s="2">
        <v>5</v>
      </c>
      <c r="H90" s="1" t="s">
        <v>15</v>
      </c>
      <c r="I90" s="15" t="s">
        <v>381</v>
      </c>
      <c r="J90" s="7">
        <v>378000</v>
      </c>
      <c r="K90" s="7">
        <v>0</v>
      </c>
      <c r="L90" s="7">
        <v>378000</v>
      </c>
      <c r="M90" s="82"/>
      <c r="N90" s="64"/>
      <c r="O90" s="82"/>
      <c r="P90" s="28">
        <f t="shared" si="2"/>
        <v>0</v>
      </c>
      <c r="Q90" s="29" t="s">
        <v>58</v>
      </c>
    </row>
    <row r="91" spans="1:17" ht="33" customHeight="1" x14ac:dyDescent="0.15">
      <c r="A91" s="5">
        <v>85</v>
      </c>
      <c r="B91" s="1" t="s">
        <v>56</v>
      </c>
      <c r="C91" s="4" t="s">
        <v>57</v>
      </c>
      <c r="D91" s="4" t="s">
        <v>53</v>
      </c>
      <c r="E91" s="44" t="s">
        <v>275</v>
      </c>
      <c r="F91" s="39" t="s">
        <v>276</v>
      </c>
      <c r="G91" s="2">
        <v>5</v>
      </c>
      <c r="H91" s="1" t="s">
        <v>15</v>
      </c>
      <c r="I91" s="15" t="s">
        <v>381</v>
      </c>
      <c r="J91" s="7">
        <v>6800000</v>
      </c>
      <c r="K91" s="7">
        <v>0</v>
      </c>
      <c r="L91" s="7">
        <v>6800000</v>
      </c>
      <c r="M91" s="7"/>
      <c r="N91" s="7">
        <v>6800000</v>
      </c>
      <c r="O91" s="7"/>
      <c r="P91" s="28">
        <f t="shared" si="2"/>
        <v>0</v>
      </c>
      <c r="Q91" s="29" t="s">
        <v>419</v>
      </c>
    </row>
    <row r="92" spans="1:17" ht="24.75" customHeight="1" x14ac:dyDescent="0.15">
      <c r="A92" s="5">
        <v>86</v>
      </c>
      <c r="B92" s="1" t="s">
        <v>59</v>
      </c>
      <c r="C92" s="4" t="s">
        <v>52</v>
      </c>
      <c r="D92" s="4" t="s">
        <v>53</v>
      </c>
      <c r="E92" s="44" t="s">
        <v>277</v>
      </c>
      <c r="F92" s="39" t="s">
        <v>2</v>
      </c>
      <c r="G92" s="2">
        <v>5</v>
      </c>
      <c r="H92" s="1" t="s">
        <v>15</v>
      </c>
      <c r="I92" s="15" t="s">
        <v>381</v>
      </c>
      <c r="J92" s="7">
        <v>2805840</v>
      </c>
      <c r="K92" s="7">
        <v>0</v>
      </c>
      <c r="L92" s="7"/>
      <c r="M92" s="7"/>
      <c r="N92" s="7"/>
      <c r="O92" s="7"/>
      <c r="P92" s="28">
        <f t="shared" si="2"/>
        <v>2805840</v>
      </c>
      <c r="Q92" s="29" t="s">
        <v>55</v>
      </c>
    </row>
    <row r="93" spans="1:17" ht="24.75" customHeight="1" x14ac:dyDescent="0.15">
      <c r="A93" s="5">
        <v>87</v>
      </c>
      <c r="B93" s="1" t="s">
        <v>59</v>
      </c>
      <c r="C93" s="4" t="s">
        <v>52</v>
      </c>
      <c r="D93" s="4" t="s">
        <v>53</v>
      </c>
      <c r="E93" s="44" t="s">
        <v>277</v>
      </c>
      <c r="F93" s="39" t="s">
        <v>2</v>
      </c>
      <c r="G93" s="2">
        <v>5</v>
      </c>
      <c r="H93" s="1" t="s">
        <v>15</v>
      </c>
      <c r="I93" s="15" t="s">
        <v>259</v>
      </c>
      <c r="J93" s="7">
        <v>3434400</v>
      </c>
      <c r="K93" s="7">
        <v>0</v>
      </c>
      <c r="L93" s="7"/>
      <c r="M93" s="7"/>
      <c r="N93" s="7"/>
      <c r="O93" s="7"/>
      <c r="P93" s="28">
        <f t="shared" si="2"/>
        <v>3434400</v>
      </c>
      <c r="Q93" s="29" t="s">
        <v>54</v>
      </c>
    </row>
    <row r="94" spans="1:17" ht="24.75" customHeight="1" x14ac:dyDescent="0.15">
      <c r="A94" s="5">
        <v>88</v>
      </c>
      <c r="B94" s="1" t="s">
        <v>60</v>
      </c>
      <c r="C94" s="4" t="s">
        <v>52</v>
      </c>
      <c r="D94" s="4" t="s">
        <v>53</v>
      </c>
      <c r="E94" s="44" t="s">
        <v>278</v>
      </c>
      <c r="F94" s="39" t="s">
        <v>279</v>
      </c>
      <c r="G94" s="2">
        <v>5</v>
      </c>
      <c r="H94" s="1" t="s">
        <v>15</v>
      </c>
      <c r="I94" s="15" t="s">
        <v>266</v>
      </c>
      <c r="J94" s="7">
        <v>2322000</v>
      </c>
      <c r="K94" s="7">
        <v>0</v>
      </c>
      <c r="L94" s="7">
        <v>1074403</v>
      </c>
      <c r="M94" s="7"/>
      <c r="N94" s="7"/>
      <c r="O94" s="7"/>
      <c r="P94" s="28">
        <f t="shared" si="2"/>
        <v>1247597</v>
      </c>
      <c r="Q94" s="29" t="s">
        <v>420</v>
      </c>
    </row>
    <row r="95" spans="1:17" ht="24.75" customHeight="1" x14ac:dyDescent="0.15">
      <c r="A95" s="5">
        <v>89</v>
      </c>
      <c r="B95" s="1" t="s">
        <v>61</v>
      </c>
      <c r="C95" s="4" t="s">
        <v>52</v>
      </c>
      <c r="D95" s="4" t="s">
        <v>53</v>
      </c>
      <c r="E95" s="44" t="s">
        <v>278</v>
      </c>
      <c r="F95" s="39" t="s">
        <v>279</v>
      </c>
      <c r="G95" s="2">
        <v>5</v>
      </c>
      <c r="H95" s="1" t="s">
        <v>15</v>
      </c>
      <c r="I95" s="15" t="s">
        <v>381</v>
      </c>
      <c r="J95" s="7">
        <v>2214000</v>
      </c>
      <c r="K95" s="7">
        <v>0</v>
      </c>
      <c r="L95" s="7">
        <v>2214000</v>
      </c>
      <c r="M95" s="7">
        <v>69453</v>
      </c>
      <c r="N95" s="7"/>
      <c r="O95" s="7">
        <v>403634</v>
      </c>
      <c r="P95" s="28">
        <f t="shared" si="2"/>
        <v>0</v>
      </c>
      <c r="Q95" s="29" t="s">
        <v>62</v>
      </c>
    </row>
    <row r="96" spans="1:17" ht="24.75" customHeight="1" x14ac:dyDescent="0.15">
      <c r="A96" s="5">
        <v>90</v>
      </c>
      <c r="B96" s="1" t="s">
        <v>63</v>
      </c>
      <c r="C96" s="4" t="s">
        <v>52</v>
      </c>
      <c r="D96" s="4" t="s">
        <v>52</v>
      </c>
      <c r="E96" s="44" t="s">
        <v>281</v>
      </c>
      <c r="F96" s="39" t="s">
        <v>2</v>
      </c>
      <c r="G96" s="2">
        <v>5</v>
      </c>
      <c r="H96" s="1" t="s">
        <v>15</v>
      </c>
      <c r="I96" s="15" t="s">
        <v>382</v>
      </c>
      <c r="J96" s="7">
        <v>4900000</v>
      </c>
      <c r="K96" s="7">
        <v>0</v>
      </c>
      <c r="L96" s="7"/>
      <c r="M96" s="7"/>
      <c r="N96" s="7"/>
      <c r="O96" s="7"/>
      <c r="P96" s="28">
        <f t="shared" si="2"/>
        <v>4900000</v>
      </c>
      <c r="Q96" s="29" t="s">
        <v>64</v>
      </c>
    </row>
    <row r="97" spans="1:17" ht="24.75" customHeight="1" x14ac:dyDescent="0.15">
      <c r="A97" s="5">
        <v>91</v>
      </c>
      <c r="B97" s="1" t="s">
        <v>63</v>
      </c>
      <c r="C97" s="4" t="s">
        <v>280</v>
      </c>
      <c r="D97" s="4" t="s">
        <v>280</v>
      </c>
      <c r="E97" s="44" t="s">
        <v>390</v>
      </c>
      <c r="F97" s="39" t="s">
        <v>2</v>
      </c>
      <c r="G97" s="2">
        <v>5</v>
      </c>
      <c r="H97" s="1" t="s">
        <v>15</v>
      </c>
      <c r="I97" s="15" t="s">
        <v>391</v>
      </c>
      <c r="J97" s="7"/>
      <c r="K97" s="7">
        <v>19452920</v>
      </c>
      <c r="L97" s="7"/>
      <c r="M97" s="7"/>
      <c r="N97" s="7"/>
      <c r="O97" s="7"/>
      <c r="P97" s="28">
        <f t="shared" si="2"/>
        <v>19452920</v>
      </c>
      <c r="Q97" s="29" t="s">
        <v>392</v>
      </c>
    </row>
    <row r="98" spans="1:17" ht="24.75" customHeight="1" x14ac:dyDescent="0.15">
      <c r="A98" s="5">
        <v>92</v>
      </c>
      <c r="B98" s="1" t="s">
        <v>63</v>
      </c>
      <c r="C98" s="4" t="s">
        <v>280</v>
      </c>
      <c r="D98" s="4" t="s">
        <v>393</v>
      </c>
      <c r="E98" s="44" t="s">
        <v>390</v>
      </c>
      <c r="F98" s="39" t="s">
        <v>2</v>
      </c>
      <c r="G98" s="2">
        <v>5</v>
      </c>
      <c r="H98" s="1" t="s">
        <v>124</v>
      </c>
      <c r="I98" s="15" t="s">
        <v>394</v>
      </c>
      <c r="J98" s="7"/>
      <c r="K98" s="7">
        <v>30470000</v>
      </c>
      <c r="L98" s="7"/>
      <c r="M98" s="7"/>
      <c r="N98" s="7"/>
      <c r="O98" s="7"/>
      <c r="P98" s="28">
        <f t="shared" si="2"/>
        <v>30470000</v>
      </c>
      <c r="Q98" s="29" t="s">
        <v>395</v>
      </c>
    </row>
    <row r="99" spans="1:17" ht="24.75" customHeight="1" x14ac:dyDescent="0.15">
      <c r="A99" s="5">
        <v>93</v>
      </c>
      <c r="B99" s="1" t="s">
        <v>63</v>
      </c>
      <c r="C99" s="4" t="s">
        <v>280</v>
      </c>
      <c r="D99" s="4" t="s">
        <v>6</v>
      </c>
      <c r="E99" s="44" t="s">
        <v>107</v>
      </c>
      <c r="F99" s="39" t="s">
        <v>2</v>
      </c>
      <c r="G99" s="2">
        <v>5</v>
      </c>
      <c r="H99" s="1" t="s">
        <v>15</v>
      </c>
      <c r="I99" s="15" t="s">
        <v>106</v>
      </c>
      <c r="J99" s="7"/>
      <c r="K99" s="7">
        <v>2268000</v>
      </c>
      <c r="L99" s="7"/>
      <c r="M99" s="7"/>
      <c r="N99" s="7"/>
      <c r="O99" s="7"/>
      <c r="P99" s="28">
        <f t="shared" si="2"/>
        <v>2268000</v>
      </c>
      <c r="Q99" s="29" t="s">
        <v>396</v>
      </c>
    </row>
    <row r="100" spans="1:17" ht="24.75" customHeight="1" x14ac:dyDescent="0.15">
      <c r="A100" s="5">
        <v>94</v>
      </c>
      <c r="B100" s="1" t="s">
        <v>63</v>
      </c>
      <c r="C100" s="4" t="s">
        <v>280</v>
      </c>
      <c r="D100" s="4" t="s">
        <v>6</v>
      </c>
      <c r="E100" s="44" t="s">
        <v>397</v>
      </c>
      <c r="F100" s="39" t="s">
        <v>2</v>
      </c>
      <c r="G100" s="2">
        <v>5</v>
      </c>
      <c r="H100" s="1" t="s">
        <v>15</v>
      </c>
      <c r="I100" s="15" t="s">
        <v>398</v>
      </c>
      <c r="J100" s="7"/>
      <c r="K100" s="7">
        <v>9587160</v>
      </c>
      <c r="L100" s="7"/>
      <c r="M100" s="7"/>
      <c r="N100" s="7"/>
      <c r="O100" s="7"/>
      <c r="P100" s="28">
        <f t="shared" si="2"/>
        <v>9587160</v>
      </c>
      <c r="Q100" s="29" t="s">
        <v>399</v>
      </c>
    </row>
    <row r="101" spans="1:17" ht="24.75" customHeight="1" x14ac:dyDescent="0.15">
      <c r="A101" s="5">
        <v>95</v>
      </c>
      <c r="B101" s="1" t="s">
        <v>400</v>
      </c>
      <c r="C101" s="4" t="s">
        <v>280</v>
      </c>
      <c r="D101" s="4" t="s">
        <v>280</v>
      </c>
      <c r="E101" s="44" t="s">
        <v>107</v>
      </c>
      <c r="F101" s="39" t="s">
        <v>2</v>
      </c>
      <c r="G101" s="2">
        <v>5</v>
      </c>
      <c r="H101" s="1" t="s">
        <v>15</v>
      </c>
      <c r="I101" s="15" t="s">
        <v>398</v>
      </c>
      <c r="J101" s="7"/>
      <c r="K101" s="7">
        <v>208080000</v>
      </c>
      <c r="L101" s="7"/>
      <c r="M101" s="7"/>
      <c r="N101" s="7"/>
      <c r="O101" s="7"/>
      <c r="P101" s="28">
        <f t="shared" si="2"/>
        <v>208080000</v>
      </c>
      <c r="Q101" s="29" t="s">
        <v>401</v>
      </c>
    </row>
    <row r="102" spans="1:17" ht="24.75" customHeight="1" x14ac:dyDescent="0.15">
      <c r="A102" s="5">
        <v>96</v>
      </c>
      <c r="B102" s="1" t="s">
        <v>65</v>
      </c>
      <c r="C102" s="4" t="s">
        <v>52</v>
      </c>
      <c r="D102" s="4" t="s">
        <v>66</v>
      </c>
      <c r="E102" s="40">
        <v>2017</v>
      </c>
      <c r="F102" s="39" t="s">
        <v>2</v>
      </c>
      <c r="G102" s="2">
        <v>5</v>
      </c>
      <c r="H102" s="1" t="s">
        <v>15</v>
      </c>
      <c r="I102" s="15" t="s">
        <v>402</v>
      </c>
      <c r="J102" s="7">
        <v>38390000</v>
      </c>
      <c r="K102" s="7">
        <v>0</v>
      </c>
      <c r="L102" s="7"/>
      <c r="M102" s="7"/>
      <c r="N102" s="7"/>
      <c r="O102" s="7"/>
      <c r="P102" s="28">
        <f t="shared" si="2"/>
        <v>38390000</v>
      </c>
      <c r="Q102" s="29" t="s">
        <v>67</v>
      </c>
    </row>
    <row r="103" spans="1:17" ht="24.75" customHeight="1" x14ac:dyDescent="0.15">
      <c r="A103" s="5">
        <v>97</v>
      </c>
      <c r="B103" s="1" t="s">
        <v>65</v>
      </c>
      <c r="C103" s="4" t="s">
        <v>52</v>
      </c>
      <c r="D103" s="4" t="s">
        <v>66</v>
      </c>
      <c r="E103" s="65">
        <v>2017</v>
      </c>
      <c r="F103" s="66" t="s">
        <v>2</v>
      </c>
      <c r="G103" s="67">
        <v>5</v>
      </c>
      <c r="H103" s="1" t="s">
        <v>15</v>
      </c>
      <c r="I103" s="15" t="s">
        <v>106</v>
      </c>
      <c r="J103" s="7"/>
      <c r="K103" s="7">
        <v>57609040</v>
      </c>
      <c r="L103" s="7"/>
      <c r="M103" s="7"/>
      <c r="N103" s="7"/>
      <c r="O103" s="7"/>
      <c r="P103" s="7">
        <f t="shared" ref="P103:P113" si="3">J103+K103-L103</f>
        <v>57609040</v>
      </c>
      <c r="Q103" s="29" t="s">
        <v>403</v>
      </c>
    </row>
    <row r="104" spans="1:17" ht="24.75" customHeight="1" x14ac:dyDescent="0.15">
      <c r="A104" s="5">
        <v>98</v>
      </c>
      <c r="B104" s="1" t="s">
        <v>65</v>
      </c>
      <c r="C104" s="4" t="s">
        <v>52</v>
      </c>
      <c r="D104" s="4" t="s">
        <v>66</v>
      </c>
      <c r="E104" s="65">
        <v>2017</v>
      </c>
      <c r="F104" s="66" t="s">
        <v>2</v>
      </c>
      <c r="G104" s="67">
        <v>5</v>
      </c>
      <c r="H104" s="1" t="s">
        <v>15</v>
      </c>
      <c r="I104" s="15" t="s">
        <v>404</v>
      </c>
      <c r="J104" s="7"/>
      <c r="K104" s="7">
        <v>85160000</v>
      </c>
      <c r="L104" s="7"/>
      <c r="M104" s="7"/>
      <c r="N104" s="7"/>
      <c r="O104" s="7"/>
      <c r="P104" s="7">
        <f t="shared" si="3"/>
        <v>85160000</v>
      </c>
      <c r="Q104" s="29" t="s">
        <v>405</v>
      </c>
    </row>
    <row r="105" spans="1:17" ht="24.75" customHeight="1" x14ac:dyDescent="0.15">
      <c r="A105" s="5">
        <v>99</v>
      </c>
      <c r="B105" s="1" t="s">
        <v>65</v>
      </c>
      <c r="C105" s="4" t="s">
        <v>52</v>
      </c>
      <c r="D105" s="4" t="s">
        <v>66</v>
      </c>
      <c r="E105" s="65">
        <v>2017</v>
      </c>
      <c r="F105" s="66" t="s">
        <v>2</v>
      </c>
      <c r="G105" s="67">
        <v>5</v>
      </c>
      <c r="H105" s="1" t="s">
        <v>15</v>
      </c>
      <c r="I105" s="15" t="s">
        <v>404</v>
      </c>
      <c r="J105" s="7"/>
      <c r="K105" s="7">
        <v>42580000</v>
      </c>
      <c r="L105" s="7"/>
      <c r="M105" s="7"/>
      <c r="N105" s="7"/>
      <c r="O105" s="7"/>
      <c r="P105" s="7">
        <f t="shared" si="3"/>
        <v>42580000</v>
      </c>
      <c r="Q105" s="29" t="s">
        <v>406</v>
      </c>
    </row>
    <row r="106" spans="1:17" ht="24.75" customHeight="1" x14ac:dyDescent="0.15">
      <c r="A106" s="5">
        <v>100</v>
      </c>
      <c r="B106" s="1" t="s">
        <v>65</v>
      </c>
      <c r="C106" s="4" t="s">
        <v>52</v>
      </c>
      <c r="D106" s="4" t="s">
        <v>66</v>
      </c>
      <c r="E106" s="40">
        <v>2017</v>
      </c>
      <c r="F106" s="39" t="s">
        <v>2</v>
      </c>
      <c r="G106" s="2">
        <v>5</v>
      </c>
      <c r="H106" s="1" t="s">
        <v>15</v>
      </c>
      <c r="I106" s="15" t="s">
        <v>402</v>
      </c>
      <c r="J106" s="7">
        <v>34790000</v>
      </c>
      <c r="K106" s="7">
        <v>0</v>
      </c>
      <c r="L106" s="7"/>
      <c r="M106" s="7"/>
      <c r="N106" s="7"/>
      <c r="O106" s="7"/>
      <c r="P106" s="28">
        <f t="shared" si="3"/>
        <v>34790000</v>
      </c>
      <c r="Q106" s="29" t="s">
        <v>68</v>
      </c>
    </row>
    <row r="107" spans="1:17" ht="24.75" customHeight="1" x14ac:dyDescent="0.15">
      <c r="A107" s="5">
        <v>101</v>
      </c>
      <c r="B107" s="1" t="s">
        <v>65</v>
      </c>
      <c r="C107" s="4" t="s">
        <v>52</v>
      </c>
      <c r="D107" s="4" t="s">
        <v>66</v>
      </c>
      <c r="E107" s="65">
        <v>2017</v>
      </c>
      <c r="F107" s="66" t="s">
        <v>2</v>
      </c>
      <c r="G107" s="67">
        <v>5</v>
      </c>
      <c r="H107" s="1" t="s">
        <v>15</v>
      </c>
      <c r="I107" s="15" t="s">
        <v>404</v>
      </c>
      <c r="J107" s="7"/>
      <c r="K107" s="7">
        <v>52209400</v>
      </c>
      <c r="L107" s="7"/>
      <c r="M107" s="7"/>
      <c r="N107" s="7"/>
      <c r="O107" s="7"/>
      <c r="P107" s="7">
        <f t="shared" si="3"/>
        <v>52209400</v>
      </c>
      <c r="Q107" s="29" t="s">
        <v>407</v>
      </c>
    </row>
    <row r="108" spans="1:17" ht="24.75" customHeight="1" x14ac:dyDescent="0.15">
      <c r="A108" s="5">
        <v>102</v>
      </c>
      <c r="B108" s="1" t="s">
        <v>65</v>
      </c>
      <c r="C108" s="4" t="s">
        <v>52</v>
      </c>
      <c r="D108" s="4" t="s">
        <v>66</v>
      </c>
      <c r="E108" s="65">
        <v>2017</v>
      </c>
      <c r="F108" s="66" t="s">
        <v>2</v>
      </c>
      <c r="G108" s="67">
        <v>5</v>
      </c>
      <c r="H108" s="1" t="s">
        <v>15</v>
      </c>
      <c r="I108" s="15" t="s">
        <v>106</v>
      </c>
      <c r="J108" s="7"/>
      <c r="K108" s="7">
        <v>30900000</v>
      </c>
      <c r="L108" s="7"/>
      <c r="M108" s="7"/>
      <c r="N108" s="7"/>
      <c r="O108" s="7"/>
      <c r="P108" s="7">
        <f t="shared" si="3"/>
        <v>30900000</v>
      </c>
      <c r="Q108" s="29" t="s">
        <v>408</v>
      </c>
    </row>
    <row r="109" spans="1:17" ht="24.75" customHeight="1" x14ac:dyDescent="0.15">
      <c r="A109" s="5">
        <v>103</v>
      </c>
      <c r="B109" s="1" t="s">
        <v>65</v>
      </c>
      <c r="C109" s="4" t="s">
        <v>52</v>
      </c>
      <c r="D109" s="4" t="s">
        <v>66</v>
      </c>
      <c r="E109" s="65">
        <v>2017</v>
      </c>
      <c r="F109" s="66" t="s">
        <v>2</v>
      </c>
      <c r="G109" s="67">
        <v>5</v>
      </c>
      <c r="H109" s="1" t="s">
        <v>15</v>
      </c>
      <c r="I109" s="15" t="s">
        <v>106</v>
      </c>
      <c r="J109" s="7"/>
      <c r="K109" s="7">
        <v>30762600</v>
      </c>
      <c r="L109" s="7"/>
      <c r="M109" s="7"/>
      <c r="N109" s="7"/>
      <c r="O109" s="7"/>
      <c r="P109" s="7">
        <f t="shared" si="3"/>
        <v>30762600</v>
      </c>
      <c r="Q109" s="29" t="s">
        <v>409</v>
      </c>
    </row>
    <row r="110" spans="1:17" ht="24.75" customHeight="1" x14ac:dyDescent="0.15">
      <c r="A110" s="5">
        <v>104</v>
      </c>
      <c r="B110" s="1" t="s">
        <v>65</v>
      </c>
      <c r="C110" s="4" t="s">
        <v>52</v>
      </c>
      <c r="D110" s="4" t="s">
        <v>66</v>
      </c>
      <c r="E110" s="65">
        <v>2017</v>
      </c>
      <c r="F110" s="66" t="s">
        <v>2</v>
      </c>
      <c r="G110" s="67">
        <v>5</v>
      </c>
      <c r="H110" s="1" t="s">
        <v>15</v>
      </c>
      <c r="I110" s="15" t="s">
        <v>106</v>
      </c>
      <c r="J110" s="7"/>
      <c r="K110" s="7">
        <v>30750000</v>
      </c>
      <c r="L110" s="7"/>
      <c r="M110" s="7"/>
      <c r="N110" s="7"/>
      <c r="O110" s="7"/>
      <c r="P110" s="7">
        <f t="shared" si="3"/>
        <v>30750000</v>
      </c>
      <c r="Q110" s="29" t="s">
        <v>410</v>
      </c>
    </row>
    <row r="111" spans="1:17" ht="24.75" customHeight="1" x14ac:dyDescent="0.15">
      <c r="A111" s="5">
        <v>105</v>
      </c>
      <c r="B111" s="1" t="s">
        <v>65</v>
      </c>
      <c r="C111" s="4" t="s">
        <v>52</v>
      </c>
      <c r="D111" s="4" t="s">
        <v>66</v>
      </c>
      <c r="E111" s="65">
        <v>2017</v>
      </c>
      <c r="F111" s="66" t="s">
        <v>2</v>
      </c>
      <c r="G111" s="67">
        <v>5</v>
      </c>
      <c r="H111" s="1" t="s">
        <v>15</v>
      </c>
      <c r="I111" s="15" t="s">
        <v>404</v>
      </c>
      <c r="J111" s="7"/>
      <c r="K111" s="7">
        <v>32400000</v>
      </c>
      <c r="L111" s="7"/>
      <c r="M111" s="7"/>
      <c r="N111" s="7"/>
      <c r="O111" s="7"/>
      <c r="P111" s="7">
        <f t="shared" si="3"/>
        <v>32400000</v>
      </c>
      <c r="Q111" s="29" t="s">
        <v>411</v>
      </c>
    </row>
    <row r="112" spans="1:17" ht="24.75" customHeight="1" x14ac:dyDescent="0.15">
      <c r="A112" s="5">
        <v>106</v>
      </c>
      <c r="B112" s="1" t="s">
        <v>65</v>
      </c>
      <c r="C112" s="4" t="s">
        <v>52</v>
      </c>
      <c r="D112" s="4" t="s">
        <v>66</v>
      </c>
      <c r="E112" s="65">
        <v>2017</v>
      </c>
      <c r="F112" s="66" t="s">
        <v>2</v>
      </c>
      <c r="G112" s="67">
        <v>5</v>
      </c>
      <c r="H112" s="1" t="s">
        <v>15</v>
      </c>
      <c r="I112" s="15" t="s">
        <v>404</v>
      </c>
      <c r="J112" s="7"/>
      <c r="K112" s="7">
        <v>108219</v>
      </c>
      <c r="L112" s="7"/>
      <c r="M112" s="7"/>
      <c r="N112" s="7"/>
      <c r="O112" s="7"/>
      <c r="P112" s="7">
        <f t="shared" si="3"/>
        <v>108219</v>
      </c>
      <c r="Q112" s="29" t="s">
        <v>412</v>
      </c>
    </row>
    <row r="113" spans="1:17" ht="24.75" customHeight="1" x14ac:dyDescent="0.15">
      <c r="A113" s="5">
        <v>107</v>
      </c>
      <c r="B113" s="1" t="s">
        <v>65</v>
      </c>
      <c r="C113" s="4" t="s">
        <v>52</v>
      </c>
      <c r="D113" s="4" t="s">
        <v>66</v>
      </c>
      <c r="E113" s="65">
        <v>2017</v>
      </c>
      <c r="F113" s="66" t="s">
        <v>2</v>
      </c>
      <c r="G113" s="67">
        <v>5</v>
      </c>
      <c r="H113" s="1" t="s">
        <v>15</v>
      </c>
      <c r="I113" s="15" t="s">
        <v>404</v>
      </c>
      <c r="J113" s="7"/>
      <c r="K113" s="7">
        <v>154656</v>
      </c>
      <c r="L113" s="7"/>
      <c r="M113" s="7"/>
      <c r="N113" s="7"/>
      <c r="O113" s="7"/>
      <c r="P113" s="7">
        <f t="shared" si="3"/>
        <v>154656</v>
      </c>
      <c r="Q113" s="29" t="s">
        <v>413</v>
      </c>
    </row>
    <row r="114" spans="1:17" ht="24.75" customHeight="1" x14ac:dyDescent="0.15">
      <c r="A114" s="5">
        <v>108</v>
      </c>
      <c r="B114" s="1" t="s">
        <v>65</v>
      </c>
      <c r="C114" s="4" t="s">
        <v>52</v>
      </c>
      <c r="D114" s="4" t="s">
        <v>6</v>
      </c>
      <c r="E114" s="40">
        <v>2017</v>
      </c>
      <c r="F114" s="39" t="s">
        <v>2</v>
      </c>
      <c r="G114" s="2">
        <v>5</v>
      </c>
      <c r="H114" s="1" t="s">
        <v>15</v>
      </c>
      <c r="I114" s="15" t="s">
        <v>227</v>
      </c>
      <c r="J114" s="7"/>
      <c r="K114" s="7">
        <v>5335200</v>
      </c>
      <c r="L114" s="7"/>
      <c r="M114" s="7"/>
      <c r="N114" s="7"/>
      <c r="O114" s="7"/>
      <c r="P114" s="28">
        <v>5335200</v>
      </c>
      <c r="Q114" s="29" t="s">
        <v>421</v>
      </c>
    </row>
    <row r="115" spans="1:17" ht="24.75" customHeight="1" x14ac:dyDescent="0.15">
      <c r="A115" s="5">
        <v>109</v>
      </c>
      <c r="B115" s="1" t="s">
        <v>379</v>
      </c>
      <c r="C115" s="4" t="s">
        <v>52</v>
      </c>
      <c r="D115" s="4" t="s">
        <v>6</v>
      </c>
      <c r="E115" s="40">
        <v>2017</v>
      </c>
      <c r="F115" s="39" t="s">
        <v>2</v>
      </c>
      <c r="G115" s="2">
        <v>5</v>
      </c>
      <c r="H115" s="1" t="s">
        <v>15</v>
      </c>
      <c r="I115" s="15" t="s">
        <v>227</v>
      </c>
      <c r="J115" s="7"/>
      <c r="K115" s="7">
        <v>17181136</v>
      </c>
      <c r="L115" s="7"/>
      <c r="M115" s="7"/>
      <c r="N115" s="7"/>
      <c r="O115" s="7"/>
      <c r="P115" s="28">
        <v>17181136</v>
      </c>
      <c r="Q115" s="29" t="s">
        <v>422</v>
      </c>
    </row>
    <row r="116" spans="1:17" ht="24.75" customHeight="1" x14ac:dyDescent="0.15">
      <c r="A116" s="5">
        <v>110</v>
      </c>
      <c r="B116" s="1" t="s">
        <v>69</v>
      </c>
      <c r="C116" s="4" t="s">
        <v>9</v>
      </c>
      <c r="D116" s="4" t="s">
        <v>6</v>
      </c>
      <c r="E116" s="40">
        <v>2016</v>
      </c>
      <c r="F116" s="39" t="s">
        <v>2</v>
      </c>
      <c r="G116" s="2">
        <v>5</v>
      </c>
      <c r="H116" s="1" t="s">
        <v>15</v>
      </c>
      <c r="I116" s="15" t="s">
        <v>382</v>
      </c>
      <c r="J116" s="7">
        <v>30831624</v>
      </c>
      <c r="K116" s="7">
        <v>0</v>
      </c>
      <c r="L116" s="7">
        <v>30831624</v>
      </c>
      <c r="M116" s="7"/>
      <c r="N116" s="7"/>
      <c r="O116" s="7">
        <v>41931</v>
      </c>
      <c r="P116" s="28">
        <f t="shared" ref="P116:P132" si="4">J116+K116-L116</f>
        <v>0</v>
      </c>
      <c r="Q116" s="29" t="s">
        <v>70</v>
      </c>
    </row>
    <row r="117" spans="1:17" ht="24.75" customHeight="1" x14ac:dyDescent="0.15">
      <c r="A117" s="5">
        <v>111</v>
      </c>
      <c r="B117" s="1" t="s">
        <v>69</v>
      </c>
      <c r="C117" s="4" t="s">
        <v>9</v>
      </c>
      <c r="D117" s="4" t="s">
        <v>6</v>
      </c>
      <c r="E117" s="40">
        <v>2016</v>
      </c>
      <c r="F117" s="39" t="s">
        <v>2</v>
      </c>
      <c r="G117" s="2">
        <v>5</v>
      </c>
      <c r="H117" s="1" t="s">
        <v>15</v>
      </c>
      <c r="I117" s="15" t="s">
        <v>266</v>
      </c>
      <c r="J117" s="7">
        <v>453600</v>
      </c>
      <c r="K117" s="7">
        <v>0</v>
      </c>
      <c r="L117" s="7">
        <v>453600</v>
      </c>
      <c r="M117" s="7"/>
      <c r="N117" s="7"/>
      <c r="O117" s="7">
        <v>617</v>
      </c>
      <c r="P117" s="28">
        <f t="shared" si="4"/>
        <v>0</v>
      </c>
      <c r="Q117" s="29" t="s">
        <v>71</v>
      </c>
    </row>
    <row r="118" spans="1:17" ht="48.75" customHeight="1" x14ac:dyDescent="0.15">
      <c r="A118" s="5">
        <v>112</v>
      </c>
      <c r="B118" s="1" t="s">
        <v>69</v>
      </c>
      <c r="C118" s="4" t="s">
        <v>9</v>
      </c>
      <c r="D118" s="4" t="s">
        <v>6</v>
      </c>
      <c r="E118" s="40">
        <v>2016</v>
      </c>
      <c r="F118" s="39" t="s">
        <v>2</v>
      </c>
      <c r="G118" s="2">
        <v>5</v>
      </c>
      <c r="H118" s="1" t="s">
        <v>15</v>
      </c>
      <c r="I118" s="15" t="s">
        <v>266</v>
      </c>
      <c r="J118" s="7">
        <v>3468420</v>
      </c>
      <c r="K118" s="7">
        <v>0</v>
      </c>
      <c r="L118" s="7">
        <v>3468420</v>
      </c>
      <c r="M118" s="7"/>
      <c r="N118" s="7"/>
      <c r="O118" s="7">
        <v>3474</v>
      </c>
      <c r="P118" s="28">
        <f t="shared" si="4"/>
        <v>0</v>
      </c>
      <c r="Q118" s="29" t="s">
        <v>72</v>
      </c>
    </row>
    <row r="119" spans="1:17" ht="24.75" customHeight="1" x14ac:dyDescent="0.15">
      <c r="A119" s="5">
        <v>113</v>
      </c>
      <c r="B119" s="1" t="s">
        <v>73</v>
      </c>
      <c r="C119" s="4" t="s">
        <v>9</v>
      </c>
      <c r="D119" s="4" t="s">
        <v>6</v>
      </c>
      <c r="E119" s="40">
        <v>2016</v>
      </c>
      <c r="F119" s="39" t="s">
        <v>2</v>
      </c>
      <c r="G119" s="2">
        <v>5</v>
      </c>
      <c r="H119" s="1" t="s">
        <v>15</v>
      </c>
      <c r="I119" s="15" t="s">
        <v>382</v>
      </c>
      <c r="J119" s="7">
        <v>10173600</v>
      </c>
      <c r="K119" s="7">
        <v>0</v>
      </c>
      <c r="L119" s="7">
        <v>10173600</v>
      </c>
      <c r="M119" s="7"/>
      <c r="N119" s="7"/>
      <c r="O119" s="7"/>
      <c r="P119" s="28">
        <f t="shared" si="4"/>
        <v>0</v>
      </c>
      <c r="Q119" s="29" t="s">
        <v>74</v>
      </c>
    </row>
    <row r="120" spans="1:17" ht="24.75" customHeight="1" x14ac:dyDescent="0.15">
      <c r="A120" s="5">
        <v>114</v>
      </c>
      <c r="B120" s="1" t="s">
        <v>69</v>
      </c>
      <c r="C120" s="4" t="s">
        <v>9</v>
      </c>
      <c r="D120" s="4" t="s">
        <v>6</v>
      </c>
      <c r="E120" s="40">
        <v>2016</v>
      </c>
      <c r="F120" s="39" t="s">
        <v>2</v>
      </c>
      <c r="G120" s="2">
        <v>5</v>
      </c>
      <c r="H120" s="1" t="s">
        <v>15</v>
      </c>
      <c r="I120" s="15" t="s">
        <v>266</v>
      </c>
      <c r="J120" s="7">
        <v>97200</v>
      </c>
      <c r="K120" s="7">
        <v>0</v>
      </c>
      <c r="L120" s="7">
        <v>97200</v>
      </c>
      <c r="M120" s="7"/>
      <c r="N120" s="7"/>
      <c r="O120" s="7"/>
      <c r="P120" s="28">
        <f t="shared" si="4"/>
        <v>0</v>
      </c>
      <c r="Q120" s="29" t="s">
        <v>75</v>
      </c>
    </row>
    <row r="121" spans="1:17" ht="24.75" customHeight="1" x14ac:dyDescent="0.15">
      <c r="A121" s="5">
        <v>115</v>
      </c>
      <c r="B121" s="1" t="s">
        <v>76</v>
      </c>
      <c r="C121" s="4" t="s">
        <v>77</v>
      </c>
      <c r="D121" s="4" t="s">
        <v>6</v>
      </c>
      <c r="E121" s="40">
        <v>2016</v>
      </c>
      <c r="F121" s="39" t="s">
        <v>2</v>
      </c>
      <c r="G121" s="2">
        <v>2</v>
      </c>
      <c r="H121" s="1" t="s">
        <v>15</v>
      </c>
      <c r="I121" s="15" t="s">
        <v>345</v>
      </c>
      <c r="J121" s="7">
        <v>741766</v>
      </c>
      <c r="K121" s="7"/>
      <c r="L121" s="7">
        <v>741766</v>
      </c>
      <c r="M121" s="7"/>
      <c r="N121" s="7"/>
      <c r="O121" s="7">
        <v>229317</v>
      </c>
      <c r="P121" s="7">
        <f t="shared" si="4"/>
        <v>0</v>
      </c>
      <c r="Q121" s="29" t="s">
        <v>354</v>
      </c>
    </row>
    <row r="122" spans="1:17" ht="24.75" customHeight="1" x14ac:dyDescent="0.15">
      <c r="A122" s="5">
        <v>116</v>
      </c>
      <c r="B122" s="1" t="s">
        <v>76</v>
      </c>
      <c r="C122" s="4" t="s">
        <v>77</v>
      </c>
      <c r="D122" s="4" t="s">
        <v>6</v>
      </c>
      <c r="E122" s="40">
        <v>2016</v>
      </c>
      <c r="F122" s="39" t="s">
        <v>2</v>
      </c>
      <c r="G122" s="2">
        <v>2</v>
      </c>
      <c r="H122" s="1" t="s">
        <v>15</v>
      </c>
      <c r="I122" s="15" t="s">
        <v>345</v>
      </c>
      <c r="J122" s="7">
        <v>705434</v>
      </c>
      <c r="K122" s="7"/>
      <c r="L122" s="7">
        <v>705434</v>
      </c>
      <c r="M122" s="7"/>
      <c r="N122" s="7"/>
      <c r="O122" s="7">
        <v>218085</v>
      </c>
      <c r="P122" s="7">
        <f t="shared" si="4"/>
        <v>0</v>
      </c>
      <c r="Q122" s="29" t="s">
        <v>355</v>
      </c>
    </row>
    <row r="123" spans="1:17" ht="24.75" customHeight="1" x14ac:dyDescent="0.15">
      <c r="A123" s="5">
        <v>117</v>
      </c>
      <c r="B123" s="1" t="s">
        <v>176</v>
      </c>
      <c r="C123" s="4" t="s">
        <v>173</v>
      </c>
      <c r="D123" s="4" t="s">
        <v>174</v>
      </c>
      <c r="E123" s="40">
        <v>2016</v>
      </c>
      <c r="F123" s="39" t="s">
        <v>2</v>
      </c>
      <c r="G123" s="2">
        <v>5</v>
      </c>
      <c r="H123" s="1" t="s">
        <v>124</v>
      </c>
      <c r="I123" s="15" t="s">
        <v>289</v>
      </c>
      <c r="J123" s="7">
        <v>7344000</v>
      </c>
      <c r="K123" s="7">
        <v>0</v>
      </c>
      <c r="L123" s="7">
        <v>7344000</v>
      </c>
      <c r="M123" s="7"/>
      <c r="N123" s="7"/>
      <c r="O123" s="7"/>
      <c r="P123" s="7">
        <f t="shared" si="4"/>
        <v>0</v>
      </c>
      <c r="Q123" s="29" t="s">
        <v>177</v>
      </c>
    </row>
    <row r="124" spans="1:17" ht="24.75" customHeight="1" x14ac:dyDescent="0.15">
      <c r="A124" s="5">
        <v>118</v>
      </c>
      <c r="B124" s="1" t="s">
        <v>383</v>
      </c>
      <c r="C124" s="4" t="s">
        <v>173</v>
      </c>
      <c r="D124" s="4" t="s">
        <v>174</v>
      </c>
      <c r="E124" s="14">
        <v>2016</v>
      </c>
      <c r="F124" s="3" t="s">
        <v>2</v>
      </c>
      <c r="G124" s="2">
        <v>5</v>
      </c>
      <c r="H124" s="1" t="s">
        <v>188</v>
      </c>
      <c r="I124" s="15" t="s">
        <v>385</v>
      </c>
      <c r="J124" s="7">
        <v>7189560</v>
      </c>
      <c r="K124" s="7">
        <v>0</v>
      </c>
      <c r="L124" s="7">
        <v>7189560</v>
      </c>
      <c r="M124" s="7"/>
      <c r="N124" s="7"/>
      <c r="O124" s="7"/>
      <c r="P124" s="7">
        <f t="shared" si="4"/>
        <v>0</v>
      </c>
      <c r="Q124" s="29" t="s">
        <v>177</v>
      </c>
    </row>
    <row r="125" spans="1:17" ht="24.75" customHeight="1" x14ac:dyDescent="0.15">
      <c r="A125" s="5">
        <v>119</v>
      </c>
      <c r="B125" s="1" t="s">
        <v>383</v>
      </c>
      <c r="C125" s="4" t="s">
        <v>173</v>
      </c>
      <c r="D125" s="4" t="s">
        <v>174</v>
      </c>
      <c r="E125" s="14">
        <v>2016</v>
      </c>
      <c r="F125" s="3" t="s">
        <v>2</v>
      </c>
      <c r="G125" s="2">
        <v>5</v>
      </c>
      <c r="H125" s="1" t="s">
        <v>188</v>
      </c>
      <c r="I125" s="15" t="s">
        <v>385</v>
      </c>
      <c r="J125" s="7">
        <v>14800000</v>
      </c>
      <c r="K125" s="7">
        <v>0</v>
      </c>
      <c r="L125" s="7">
        <v>14800000</v>
      </c>
      <c r="M125" s="7"/>
      <c r="N125" s="7"/>
      <c r="O125" s="7"/>
      <c r="P125" s="7">
        <f t="shared" si="4"/>
        <v>0</v>
      </c>
      <c r="Q125" s="29" t="s">
        <v>384</v>
      </c>
    </row>
    <row r="126" spans="1:17" ht="24.75" customHeight="1" x14ac:dyDescent="0.15">
      <c r="A126" s="5">
        <v>120</v>
      </c>
      <c r="B126" s="1" t="s">
        <v>338</v>
      </c>
      <c r="C126" s="4" t="s">
        <v>339</v>
      </c>
      <c r="D126" s="4" t="s">
        <v>339</v>
      </c>
      <c r="E126" s="40">
        <v>2018</v>
      </c>
      <c r="F126" s="39" t="s">
        <v>2</v>
      </c>
      <c r="G126" s="2">
        <v>5</v>
      </c>
      <c r="H126" s="1" t="s">
        <v>15</v>
      </c>
      <c r="I126" s="15" t="s">
        <v>340</v>
      </c>
      <c r="J126" s="7"/>
      <c r="K126" s="7">
        <v>2803680</v>
      </c>
      <c r="L126" s="7"/>
      <c r="M126" s="7"/>
      <c r="N126" s="7"/>
      <c r="O126" s="7"/>
      <c r="P126" s="7">
        <f t="shared" si="4"/>
        <v>2803680</v>
      </c>
      <c r="Q126" s="29" t="s">
        <v>341</v>
      </c>
    </row>
    <row r="127" spans="1:17" ht="24.75" customHeight="1" x14ac:dyDescent="0.15">
      <c r="A127" s="5">
        <v>121</v>
      </c>
      <c r="B127" s="1" t="s">
        <v>338</v>
      </c>
      <c r="C127" s="4" t="s">
        <v>339</v>
      </c>
      <c r="D127" s="4" t="s">
        <v>339</v>
      </c>
      <c r="E127" s="40">
        <v>2018</v>
      </c>
      <c r="F127" s="39" t="s">
        <v>2</v>
      </c>
      <c r="G127" s="2">
        <v>5</v>
      </c>
      <c r="H127" s="1" t="s">
        <v>15</v>
      </c>
      <c r="I127" s="15" t="s">
        <v>340</v>
      </c>
      <c r="J127" s="7"/>
      <c r="K127" s="7">
        <v>810000</v>
      </c>
      <c r="L127" s="7"/>
      <c r="M127" s="7"/>
      <c r="N127" s="7"/>
      <c r="O127" s="7"/>
      <c r="P127" s="7">
        <f t="shared" si="4"/>
        <v>810000</v>
      </c>
      <c r="Q127" s="29" t="s">
        <v>342</v>
      </c>
    </row>
    <row r="128" spans="1:17" ht="24.75" customHeight="1" x14ac:dyDescent="0.15">
      <c r="A128" s="5">
        <v>122</v>
      </c>
      <c r="B128" s="1" t="s">
        <v>338</v>
      </c>
      <c r="C128" s="4" t="s">
        <v>339</v>
      </c>
      <c r="D128" s="4" t="s">
        <v>339</v>
      </c>
      <c r="E128" s="40">
        <v>2018</v>
      </c>
      <c r="F128" s="39" t="s">
        <v>2</v>
      </c>
      <c r="G128" s="2">
        <v>5</v>
      </c>
      <c r="H128" s="1" t="s">
        <v>15</v>
      </c>
      <c r="I128" s="15" t="s">
        <v>340</v>
      </c>
      <c r="J128" s="7"/>
      <c r="K128" s="7">
        <f>1937520+156600</f>
        <v>2094120</v>
      </c>
      <c r="L128" s="7"/>
      <c r="M128" s="7"/>
      <c r="N128" s="7"/>
      <c r="O128" s="7"/>
      <c r="P128" s="7">
        <f t="shared" si="4"/>
        <v>2094120</v>
      </c>
      <c r="Q128" s="29" t="s">
        <v>343</v>
      </c>
    </row>
    <row r="129" spans="1:17" ht="24.75" customHeight="1" x14ac:dyDescent="0.15">
      <c r="A129" s="5">
        <v>123</v>
      </c>
      <c r="B129" s="1" t="s">
        <v>338</v>
      </c>
      <c r="C129" s="4" t="s">
        <v>339</v>
      </c>
      <c r="D129" s="4" t="s">
        <v>339</v>
      </c>
      <c r="E129" s="40">
        <v>2018</v>
      </c>
      <c r="F129" s="39" t="s">
        <v>2</v>
      </c>
      <c r="G129" s="2">
        <v>5</v>
      </c>
      <c r="H129" s="1" t="s">
        <v>15</v>
      </c>
      <c r="I129" s="15" t="s">
        <v>340</v>
      </c>
      <c r="J129" s="7"/>
      <c r="K129" s="7">
        <v>3785400</v>
      </c>
      <c r="L129" s="7"/>
      <c r="M129" s="7"/>
      <c r="N129" s="7"/>
      <c r="O129" s="7"/>
      <c r="P129" s="7">
        <f t="shared" si="4"/>
        <v>3785400</v>
      </c>
      <c r="Q129" s="29" t="s">
        <v>344</v>
      </c>
    </row>
    <row r="130" spans="1:17" ht="24.75" customHeight="1" x14ac:dyDescent="0.15">
      <c r="A130" s="5">
        <v>124</v>
      </c>
      <c r="B130" s="1" t="s">
        <v>286</v>
      </c>
      <c r="C130" s="4" t="s">
        <v>3</v>
      </c>
      <c r="D130" s="4" t="s">
        <v>3</v>
      </c>
      <c r="E130" s="40">
        <v>2016</v>
      </c>
      <c r="F130" s="39" t="s">
        <v>287</v>
      </c>
      <c r="G130" s="2">
        <v>1</v>
      </c>
      <c r="H130" s="1" t="s">
        <v>48</v>
      </c>
      <c r="I130" s="15" t="s">
        <v>288</v>
      </c>
      <c r="J130" s="7">
        <v>11100000</v>
      </c>
      <c r="K130" s="7"/>
      <c r="L130" s="7">
        <v>11100000</v>
      </c>
      <c r="M130" s="7">
        <v>0</v>
      </c>
      <c r="N130" s="7">
        <v>0</v>
      </c>
      <c r="O130" s="7">
        <v>0</v>
      </c>
      <c r="P130" s="7">
        <f t="shared" si="4"/>
        <v>0</v>
      </c>
      <c r="Q130" s="29" t="s">
        <v>49</v>
      </c>
    </row>
    <row r="131" spans="1:17" ht="24.75" customHeight="1" x14ac:dyDescent="0.15">
      <c r="A131" s="5">
        <v>125</v>
      </c>
      <c r="B131" s="1" t="s">
        <v>265</v>
      </c>
      <c r="C131" s="4" t="s">
        <v>172</v>
      </c>
      <c r="D131" s="4" t="s">
        <v>172</v>
      </c>
      <c r="E131" s="40">
        <v>2016</v>
      </c>
      <c r="F131" s="39" t="s">
        <v>2</v>
      </c>
      <c r="G131" s="2">
        <v>1</v>
      </c>
      <c r="H131" s="1" t="s">
        <v>48</v>
      </c>
      <c r="I131" s="15" t="s">
        <v>266</v>
      </c>
      <c r="J131" s="7">
        <v>4781160</v>
      </c>
      <c r="K131" s="7"/>
      <c r="L131" s="7">
        <v>4781160</v>
      </c>
      <c r="M131" s="7"/>
      <c r="N131" s="7"/>
      <c r="O131" s="7"/>
      <c r="P131" s="7">
        <f t="shared" si="4"/>
        <v>0</v>
      </c>
      <c r="Q131" s="29" t="s">
        <v>267</v>
      </c>
    </row>
    <row r="132" spans="1:17" ht="46.5" customHeight="1" x14ac:dyDescent="0.15">
      <c r="A132" s="5">
        <v>126</v>
      </c>
      <c r="B132" s="1" t="s">
        <v>265</v>
      </c>
      <c r="C132" s="4" t="s">
        <v>172</v>
      </c>
      <c r="D132" s="4" t="s">
        <v>172</v>
      </c>
      <c r="E132" s="40">
        <v>2016</v>
      </c>
      <c r="F132" s="39" t="s">
        <v>2</v>
      </c>
      <c r="G132" s="2">
        <v>1</v>
      </c>
      <c r="H132" s="1" t="s">
        <v>48</v>
      </c>
      <c r="I132" s="15" t="s">
        <v>266</v>
      </c>
      <c r="J132" s="7">
        <v>10920000</v>
      </c>
      <c r="K132" s="7"/>
      <c r="L132" s="7">
        <v>10920000</v>
      </c>
      <c r="M132" s="7"/>
      <c r="N132" s="7"/>
      <c r="O132" s="7"/>
      <c r="P132" s="7">
        <f t="shared" si="4"/>
        <v>0</v>
      </c>
      <c r="Q132" s="29" t="s">
        <v>268</v>
      </c>
    </row>
    <row r="133" spans="1:17" ht="38.25" customHeight="1" x14ac:dyDescent="0.15">
      <c r="A133" s="5">
        <v>127</v>
      </c>
      <c r="B133" s="1" t="s">
        <v>271</v>
      </c>
      <c r="C133" s="4" t="s">
        <v>272</v>
      </c>
      <c r="D133" s="4" t="s">
        <v>272</v>
      </c>
      <c r="E133" s="40">
        <v>2017</v>
      </c>
      <c r="F133" s="39" t="s">
        <v>2</v>
      </c>
      <c r="G133" s="2">
        <v>1</v>
      </c>
      <c r="H133" s="1" t="s">
        <v>48</v>
      </c>
      <c r="I133" s="15" t="s">
        <v>236</v>
      </c>
      <c r="J133" s="7"/>
      <c r="K133" s="7">
        <v>23400000</v>
      </c>
      <c r="L133" s="7"/>
      <c r="M133" s="7"/>
      <c r="N133" s="7"/>
      <c r="O133" s="7"/>
      <c r="P133" s="7">
        <v>23400000</v>
      </c>
      <c r="Q133" s="29" t="s">
        <v>273</v>
      </c>
    </row>
    <row r="134" spans="1:17" ht="24.75" customHeight="1" x14ac:dyDescent="0.15">
      <c r="A134" s="5">
        <v>128</v>
      </c>
      <c r="B134" s="1" t="s">
        <v>50</v>
      </c>
      <c r="C134" s="4" t="s">
        <v>365</v>
      </c>
      <c r="D134" s="4" t="s">
        <v>6</v>
      </c>
      <c r="E134" s="40">
        <v>2016</v>
      </c>
      <c r="F134" s="39" t="s">
        <v>101</v>
      </c>
      <c r="G134" s="2">
        <v>1</v>
      </c>
      <c r="H134" s="1" t="s">
        <v>48</v>
      </c>
      <c r="I134" s="15" t="s">
        <v>366</v>
      </c>
      <c r="J134" s="7">
        <v>2592000</v>
      </c>
      <c r="K134" s="7">
        <v>0</v>
      </c>
      <c r="L134" s="7">
        <v>2592000</v>
      </c>
      <c r="M134" s="7">
        <v>0</v>
      </c>
      <c r="N134" s="7">
        <v>0</v>
      </c>
      <c r="O134" s="7">
        <v>439989</v>
      </c>
      <c r="P134" s="7">
        <f t="shared" ref="P134:P165" si="5">J134+K134-L134</f>
        <v>0</v>
      </c>
      <c r="Q134" s="29" t="s">
        <v>423</v>
      </c>
    </row>
    <row r="135" spans="1:17" ht="24.75" customHeight="1" x14ac:dyDescent="0.15">
      <c r="A135" s="5">
        <v>129</v>
      </c>
      <c r="B135" s="34" t="s">
        <v>79</v>
      </c>
      <c r="C135" s="4" t="s">
        <v>125</v>
      </c>
      <c r="D135" s="4" t="s">
        <v>5</v>
      </c>
      <c r="E135" s="40">
        <v>2017</v>
      </c>
      <c r="F135" s="39" t="s">
        <v>2</v>
      </c>
      <c r="G135" s="2">
        <v>1</v>
      </c>
      <c r="H135" s="1" t="s">
        <v>124</v>
      </c>
      <c r="I135" s="16">
        <v>2015</v>
      </c>
      <c r="J135" s="7">
        <v>2534760</v>
      </c>
      <c r="K135" s="7">
        <v>0</v>
      </c>
      <c r="L135" s="7"/>
      <c r="M135" s="7"/>
      <c r="N135" s="7"/>
      <c r="O135" s="7"/>
      <c r="P135" s="7">
        <f t="shared" si="5"/>
        <v>2534760</v>
      </c>
      <c r="Q135" s="29"/>
    </row>
    <row r="136" spans="1:17" ht="24.75" customHeight="1" x14ac:dyDescent="0.15">
      <c r="A136" s="5">
        <v>130</v>
      </c>
      <c r="B136" s="34" t="s">
        <v>79</v>
      </c>
      <c r="C136" s="4" t="s">
        <v>125</v>
      </c>
      <c r="D136" s="4" t="s">
        <v>5</v>
      </c>
      <c r="E136" s="40">
        <v>2017</v>
      </c>
      <c r="F136" s="39" t="s">
        <v>2</v>
      </c>
      <c r="G136" s="2">
        <v>1</v>
      </c>
      <c r="H136" s="1" t="s">
        <v>124</v>
      </c>
      <c r="I136" s="16">
        <v>2015</v>
      </c>
      <c r="J136" s="7">
        <v>7092360</v>
      </c>
      <c r="K136" s="7">
        <v>0</v>
      </c>
      <c r="L136" s="7"/>
      <c r="M136" s="7"/>
      <c r="N136" s="7"/>
      <c r="O136" s="7"/>
      <c r="P136" s="7">
        <f t="shared" si="5"/>
        <v>7092360</v>
      </c>
      <c r="Q136" s="29"/>
    </row>
    <row r="137" spans="1:17" ht="24.75" customHeight="1" x14ac:dyDescent="0.15">
      <c r="A137" s="5">
        <v>131</v>
      </c>
      <c r="B137" s="34" t="s">
        <v>79</v>
      </c>
      <c r="C137" s="4" t="s">
        <v>125</v>
      </c>
      <c r="D137" s="4" t="s">
        <v>5</v>
      </c>
      <c r="E137" s="40">
        <v>2017</v>
      </c>
      <c r="F137" s="39" t="s">
        <v>2</v>
      </c>
      <c r="G137" s="2">
        <v>1</v>
      </c>
      <c r="H137" s="1" t="s">
        <v>124</v>
      </c>
      <c r="I137" s="16">
        <v>2015</v>
      </c>
      <c r="J137" s="7">
        <v>4370000</v>
      </c>
      <c r="K137" s="7">
        <v>0</v>
      </c>
      <c r="L137" s="7"/>
      <c r="M137" s="7"/>
      <c r="N137" s="7"/>
      <c r="O137" s="7"/>
      <c r="P137" s="7">
        <f t="shared" si="5"/>
        <v>4370000</v>
      </c>
      <c r="Q137" s="29"/>
    </row>
    <row r="138" spans="1:17" ht="24.75" customHeight="1" x14ac:dyDescent="0.15">
      <c r="A138" s="5">
        <v>132</v>
      </c>
      <c r="B138" s="34" t="s">
        <v>79</v>
      </c>
      <c r="C138" s="4" t="s">
        <v>125</v>
      </c>
      <c r="D138" s="4" t="s">
        <v>5</v>
      </c>
      <c r="E138" s="40">
        <v>2017</v>
      </c>
      <c r="F138" s="39" t="s">
        <v>2</v>
      </c>
      <c r="G138" s="2">
        <v>1</v>
      </c>
      <c r="H138" s="1" t="s">
        <v>124</v>
      </c>
      <c r="I138" s="16">
        <v>2016</v>
      </c>
      <c r="J138" s="7"/>
      <c r="K138" s="7">
        <v>3520000</v>
      </c>
      <c r="L138" s="7"/>
      <c r="M138" s="7"/>
      <c r="N138" s="7"/>
      <c r="O138" s="7"/>
      <c r="P138" s="7">
        <f t="shared" si="5"/>
        <v>3520000</v>
      </c>
      <c r="Q138" s="29"/>
    </row>
    <row r="139" spans="1:17" ht="24.75" customHeight="1" x14ac:dyDescent="0.15">
      <c r="A139" s="5">
        <v>133</v>
      </c>
      <c r="B139" s="34" t="s">
        <v>79</v>
      </c>
      <c r="C139" s="4" t="s">
        <v>125</v>
      </c>
      <c r="D139" s="4" t="s">
        <v>5</v>
      </c>
      <c r="E139" s="40">
        <v>2017</v>
      </c>
      <c r="F139" s="39" t="s">
        <v>2</v>
      </c>
      <c r="G139" s="2">
        <v>1</v>
      </c>
      <c r="H139" s="1" t="s">
        <v>124</v>
      </c>
      <c r="I139" s="16">
        <v>2016</v>
      </c>
      <c r="J139" s="7"/>
      <c r="K139" s="7">
        <v>5747480</v>
      </c>
      <c r="L139" s="7"/>
      <c r="M139" s="7"/>
      <c r="N139" s="7"/>
      <c r="O139" s="7"/>
      <c r="P139" s="7">
        <f t="shared" si="5"/>
        <v>5747480</v>
      </c>
      <c r="Q139" s="29"/>
    </row>
    <row r="140" spans="1:17" ht="24.75" customHeight="1" x14ac:dyDescent="0.15">
      <c r="A140" s="5">
        <v>134</v>
      </c>
      <c r="B140" s="34" t="s">
        <v>79</v>
      </c>
      <c r="C140" s="4" t="s">
        <v>125</v>
      </c>
      <c r="D140" s="4" t="s">
        <v>5</v>
      </c>
      <c r="E140" s="40">
        <v>2017</v>
      </c>
      <c r="F140" s="39" t="s">
        <v>2</v>
      </c>
      <c r="G140" s="2">
        <v>1</v>
      </c>
      <c r="H140" s="1" t="s">
        <v>124</v>
      </c>
      <c r="I140" s="16">
        <v>2016</v>
      </c>
      <c r="J140" s="7"/>
      <c r="K140" s="7">
        <v>21140000</v>
      </c>
      <c r="L140" s="7"/>
      <c r="M140" s="7"/>
      <c r="N140" s="7"/>
      <c r="O140" s="7"/>
      <c r="P140" s="7">
        <f t="shared" si="5"/>
        <v>21140000</v>
      </c>
      <c r="Q140" s="29"/>
    </row>
    <row r="141" spans="1:17" ht="24.75" customHeight="1" x14ac:dyDescent="0.15">
      <c r="A141" s="5">
        <v>135</v>
      </c>
      <c r="B141" s="34" t="s">
        <v>79</v>
      </c>
      <c r="C141" s="4" t="s">
        <v>125</v>
      </c>
      <c r="D141" s="4" t="s">
        <v>5</v>
      </c>
      <c r="E141" s="40">
        <v>2017</v>
      </c>
      <c r="F141" s="39" t="s">
        <v>2</v>
      </c>
      <c r="G141" s="2">
        <v>1</v>
      </c>
      <c r="H141" s="1" t="s">
        <v>124</v>
      </c>
      <c r="I141" s="16">
        <v>2016</v>
      </c>
      <c r="J141" s="7"/>
      <c r="K141" s="7">
        <v>40000000</v>
      </c>
      <c r="L141" s="7"/>
      <c r="M141" s="7"/>
      <c r="N141" s="7"/>
      <c r="O141" s="7"/>
      <c r="P141" s="7">
        <f t="shared" si="5"/>
        <v>40000000</v>
      </c>
      <c r="Q141" s="29"/>
    </row>
    <row r="142" spans="1:17" ht="24.75" customHeight="1" x14ac:dyDescent="0.15">
      <c r="A142" s="5">
        <v>136</v>
      </c>
      <c r="B142" s="34" t="s">
        <v>79</v>
      </c>
      <c r="C142" s="4" t="s">
        <v>125</v>
      </c>
      <c r="D142" s="4" t="s">
        <v>5</v>
      </c>
      <c r="E142" s="40">
        <v>2017</v>
      </c>
      <c r="F142" s="39" t="s">
        <v>2</v>
      </c>
      <c r="G142" s="2">
        <v>1</v>
      </c>
      <c r="H142" s="1" t="s">
        <v>124</v>
      </c>
      <c r="I142" s="16">
        <v>2016</v>
      </c>
      <c r="J142" s="7"/>
      <c r="K142" s="7">
        <v>46650000</v>
      </c>
      <c r="L142" s="7"/>
      <c r="M142" s="7"/>
      <c r="N142" s="7"/>
      <c r="O142" s="7"/>
      <c r="P142" s="7">
        <f t="shared" si="5"/>
        <v>46650000</v>
      </c>
      <c r="Q142" s="29"/>
    </row>
    <row r="143" spans="1:17" ht="24.75" customHeight="1" x14ac:dyDescent="0.15">
      <c r="A143" s="5">
        <v>137</v>
      </c>
      <c r="B143" s="34" t="s">
        <v>79</v>
      </c>
      <c r="C143" s="4" t="s">
        <v>125</v>
      </c>
      <c r="D143" s="4" t="s">
        <v>5</v>
      </c>
      <c r="E143" s="40">
        <v>2017</v>
      </c>
      <c r="F143" s="39" t="s">
        <v>2</v>
      </c>
      <c r="G143" s="2">
        <v>1</v>
      </c>
      <c r="H143" s="1" t="s">
        <v>124</v>
      </c>
      <c r="I143" s="16">
        <v>2016</v>
      </c>
      <c r="J143" s="7"/>
      <c r="K143" s="7">
        <v>16280000</v>
      </c>
      <c r="L143" s="7"/>
      <c r="M143" s="7"/>
      <c r="N143" s="7"/>
      <c r="O143" s="7"/>
      <c r="P143" s="7">
        <f t="shared" si="5"/>
        <v>16280000</v>
      </c>
      <c r="Q143" s="29"/>
    </row>
    <row r="144" spans="1:17" ht="24.75" customHeight="1" x14ac:dyDescent="0.15">
      <c r="A144" s="5">
        <v>138</v>
      </c>
      <c r="B144" s="34" t="s">
        <v>79</v>
      </c>
      <c r="C144" s="4" t="s">
        <v>125</v>
      </c>
      <c r="D144" s="4" t="s">
        <v>5</v>
      </c>
      <c r="E144" s="40">
        <v>2017</v>
      </c>
      <c r="F144" s="39" t="s">
        <v>2</v>
      </c>
      <c r="G144" s="2">
        <v>1</v>
      </c>
      <c r="H144" s="1" t="s">
        <v>124</v>
      </c>
      <c r="I144" s="16">
        <v>2016</v>
      </c>
      <c r="J144" s="7"/>
      <c r="K144" s="7">
        <v>50800000</v>
      </c>
      <c r="L144" s="7"/>
      <c r="M144" s="7"/>
      <c r="N144" s="7"/>
      <c r="O144" s="7"/>
      <c r="P144" s="7">
        <f t="shared" si="5"/>
        <v>50800000</v>
      </c>
      <c r="Q144" s="29"/>
    </row>
    <row r="145" spans="1:17" ht="24.75" customHeight="1" x14ac:dyDescent="0.15">
      <c r="A145" s="5">
        <v>139</v>
      </c>
      <c r="B145" s="34" t="s">
        <v>79</v>
      </c>
      <c r="C145" s="4" t="s">
        <v>125</v>
      </c>
      <c r="D145" s="4" t="s">
        <v>5</v>
      </c>
      <c r="E145" s="40">
        <v>2017</v>
      </c>
      <c r="F145" s="39" t="s">
        <v>2</v>
      </c>
      <c r="G145" s="2">
        <v>1</v>
      </c>
      <c r="H145" s="1" t="s">
        <v>124</v>
      </c>
      <c r="I145" s="16">
        <v>2016</v>
      </c>
      <c r="J145" s="7"/>
      <c r="K145" s="7">
        <v>8384040</v>
      </c>
      <c r="L145" s="7"/>
      <c r="M145" s="7"/>
      <c r="N145" s="7"/>
      <c r="O145" s="7"/>
      <c r="P145" s="7">
        <f t="shared" si="5"/>
        <v>8384040</v>
      </c>
      <c r="Q145" s="29"/>
    </row>
    <row r="146" spans="1:17" ht="24.75" customHeight="1" x14ac:dyDescent="0.15">
      <c r="A146" s="5">
        <v>140</v>
      </c>
      <c r="B146" s="34" t="s">
        <v>79</v>
      </c>
      <c r="C146" s="4" t="s">
        <v>125</v>
      </c>
      <c r="D146" s="4" t="s">
        <v>5</v>
      </c>
      <c r="E146" s="40">
        <v>2017</v>
      </c>
      <c r="F146" s="39" t="s">
        <v>2</v>
      </c>
      <c r="G146" s="2">
        <v>1</v>
      </c>
      <c r="H146" s="1" t="s">
        <v>124</v>
      </c>
      <c r="I146" s="16">
        <v>2016</v>
      </c>
      <c r="J146" s="7"/>
      <c r="K146" s="7">
        <v>2678400</v>
      </c>
      <c r="L146" s="7"/>
      <c r="M146" s="7"/>
      <c r="N146" s="7"/>
      <c r="O146" s="7"/>
      <c r="P146" s="7">
        <f t="shared" si="5"/>
        <v>2678400</v>
      </c>
      <c r="Q146" s="29"/>
    </row>
    <row r="147" spans="1:17" ht="24.75" customHeight="1" x14ac:dyDescent="0.15">
      <c r="A147" s="5">
        <v>141</v>
      </c>
      <c r="B147" s="34" t="s">
        <v>79</v>
      </c>
      <c r="C147" s="4" t="s">
        <v>125</v>
      </c>
      <c r="D147" s="4" t="s">
        <v>5</v>
      </c>
      <c r="E147" s="40">
        <v>2017</v>
      </c>
      <c r="F147" s="39" t="s">
        <v>2</v>
      </c>
      <c r="G147" s="2">
        <v>1</v>
      </c>
      <c r="H147" s="1" t="s">
        <v>124</v>
      </c>
      <c r="I147" s="16">
        <v>2016</v>
      </c>
      <c r="J147" s="7"/>
      <c r="K147" s="7">
        <v>24058840</v>
      </c>
      <c r="L147" s="7"/>
      <c r="M147" s="7"/>
      <c r="N147" s="7"/>
      <c r="O147" s="7"/>
      <c r="P147" s="7">
        <f t="shared" si="5"/>
        <v>24058840</v>
      </c>
      <c r="Q147" s="29"/>
    </row>
    <row r="148" spans="1:17" ht="24.75" customHeight="1" x14ac:dyDescent="0.15">
      <c r="A148" s="5">
        <v>142</v>
      </c>
      <c r="B148" s="34" t="s">
        <v>79</v>
      </c>
      <c r="C148" s="4" t="s">
        <v>125</v>
      </c>
      <c r="D148" s="4" t="s">
        <v>5</v>
      </c>
      <c r="E148" s="40">
        <v>2017</v>
      </c>
      <c r="F148" s="39" t="s">
        <v>2</v>
      </c>
      <c r="G148" s="2">
        <v>1</v>
      </c>
      <c r="H148" s="1" t="s">
        <v>124</v>
      </c>
      <c r="I148" s="16">
        <v>2016</v>
      </c>
      <c r="J148" s="7"/>
      <c r="K148" s="7">
        <v>3265920</v>
      </c>
      <c r="L148" s="7"/>
      <c r="M148" s="7"/>
      <c r="N148" s="7"/>
      <c r="O148" s="7"/>
      <c r="P148" s="7">
        <f t="shared" si="5"/>
        <v>3265920</v>
      </c>
      <c r="Q148" s="29"/>
    </row>
    <row r="149" spans="1:17" ht="24.75" customHeight="1" x14ac:dyDescent="0.15">
      <c r="A149" s="5">
        <v>143</v>
      </c>
      <c r="B149" s="34" t="s">
        <v>79</v>
      </c>
      <c r="C149" s="4" t="s">
        <v>125</v>
      </c>
      <c r="D149" s="4" t="s">
        <v>5</v>
      </c>
      <c r="E149" s="40">
        <v>2017</v>
      </c>
      <c r="F149" s="39" t="s">
        <v>2</v>
      </c>
      <c r="G149" s="2">
        <v>1</v>
      </c>
      <c r="H149" s="1" t="s">
        <v>124</v>
      </c>
      <c r="I149" s="16">
        <v>2016</v>
      </c>
      <c r="J149" s="7"/>
      <c r="K149" s="7">
        <v>961200</v>
      </c>
      <c r="L149" s="7"/>
      <c r="M149" s="7"/>
      <c r="N149" s="7"/>
      <c r="O149" s="7"/>
      <c r="P149" s="7">
        <f t="shared" si="5"/>
        <v>961200</v>
      </c>
      <c r="Q149" s="29"/>
    </row>
    <row r="150" spans="1:17" ht="24.75" customHeight="1" x14ac:dyDescent="0.15">
      <c r="A150" s="5">
        <v>144</v>
      </c>
      <c r="B150" s="17" t="s">
        <v>81</v>
      </c>
      <c r="C150" s="4" t="s">
        <v>10</v>
      </c>
      <c r="D150" s="4" t="s">
        <v>53</v>
      </c>
      <c r="E150" s="40">
        <v>2016</v>
      </c>
      <c r="F150" s="39" t="s">
        <v>2</v>
      </c>
      <c r="G150" s="2">
        <v>2</v>
      </c>
      <c r="H150" s="1" t="s">
        <v>15</v>
      </c>
      <c r="I150" s="15" t="s">
        <v>289</v>
      </c>
      <c r="J150" s="7">
        <v>7236000</v>
      </c>
      <c r="K150" s="7">
        <v>0</v>
      </c>
      <c r="L150" s="7">
        <v>7236000</v>
      </c>
      <c r="M150" s="7">
        <v>162605</v>
      </c>
      <c r="N150" s="7"/>
      <c r="O150" s="7">
        <v>1537728</v>
      </c>
      <c r="P150" s="7">
        <f t="shared" si="5"/>
        <v>0</v>
      </c>
      <c r="Q150" s="29" t="s">
        <v>82</v>
      </c>
    </row>
    <row r="151" spans="1:17" ht="24.75" customHeight="1" x14ac:dyDescent="0.15">
      <c r="A151" s="5">
        <v>145</v>
      </c>
      <c r="B151" s="1" t="s">
        <v>83</v>
      </c>
      <c r="C151" s="4" t="s">
        <v>84</v>
      </c>
      <c r="D151" s="4" t="s">
        <v>53</v>
      </c>
      <c r="E151" s="40">
        <v>2019</v>
      </c>
      <c r="F151" s="39" t="s">
        <v>2</v>
      </c>
      <c r="G151" s="2">
        <v>2</v>
      </c>
      <c r="H151" s="1" t="s">
        <v>15</v>
      </c>
      <c r="I151" s="15" t="s">
        <v>290</v>
      </c>
      <c r="J151" s="7">
        <v>493486</v>
      </c>
      <c r="K151" s="7">
        <v>0</v>
      </c>
      <c r="L151" s="7"/>
      <c r="M151" s="7"/>
      <c r="N151" s="7"/>
      <c r="O151" s="7"/>
      <c r="P151" s="7">
        <f t="shared" si="5"/>
        <v>493486</v>
      </c>
      <c r="Q151" s="29" t="s">
        <v>85</v>
      </c>
    </row>
    <row r="152" spans="1:17" ht="24.75" customHeight="1" x14ac:dyDescent="0.15">
      <c r="A152" s="5">
        <v>146</v>
      </c>
      <c r="B152" s="1" t="s">
        <v>83</v>
      </c>
      <c r="C152" s="4" t="s">
        <v>84</v>
      </c>
      <c r="D152" s="4" t="s">
        <v>84</v>
      </c>
      <c r="E152" s="40">
        <v>2019</v>
      </c>
      <c r="F152" s="39" t="s">
        <v>2</v>
      </c>
      <c r="G152" s="2">
        <v>2</v>
      </c>
      <c r="H152" s="1" t="s">
        <v>15</v>
      </c>
      <c r="I152" s="15" t="s">
        <v>290</v>
      </c>
      <c r="J152" s="7">
        <v>1036800</v>
      </c>
      <c r="K152" s="7">
        <v>0</v>
      </c>
      <c r="L152" s="7"/>
      <c r="M152" s="7"/>
      <c r="N152" s="7"/>
      <c r="O152" s="7"/>
      <c r="P152" s="7">
        <f t="shared" si="5"/>
        <v>1036800</v>
      </c>
      <c r="Q152" s="29" t="s">
        <v>86</v>
      </c>
    </row>
    <row r="153" spans="1:17" ht="24.75" customHeight="1" x14ac:dyDescent="0.15">
      <c r="A153" s="5">
        <v>147</v>
      </c>
      <c r="B153" s="1" t="s">
        <v>83</v>
      </c>
      <c r="C153" s="4" t="s">
        <v>84</v>
      </c>
      <c r="D153" s="4" t="s">
        <v>84</v>
      </c>
      <c r="E153" s="40">
        <v>2019</v>
      </c>
      <c r="F153" s="39" t="s">
        <v>2</v>
      </c>
      <c r="G153" s="2">
        <v>2</v>
      </c>
      <c r="H153" s="1" t="s">
        <v>15</v>
      </c>
      <c r="I153" s="15" t="s">
        <v>290</v>
      </c>
      <c r="J153" s="7">
        <v>6048000</v>
      </c>
      <c r="K153" s="7">
        <v>0</v>
      </c>
      <c r="L153" s="7"/>
      <c r="M153" s="7"/>
      <c r="N153" s="7"/>
      <c r="O153" s="7"/>
      <c r="P153" s="7">
        <f t="shared" si="5"/>
        <v>6048000</v>
      </c>
      <c r="Q153" s="29" t="s">
        <v>87</v>
      </c>
    </row>
    <row r="154" spans="1:17" ht="24.75" customHeight="1" x14ac:dyDescent="0.15">
      <c r="A154" s="5">
        <v>148</v>
      </c>
      <c r="B154" s="1" t="s">
        <v>83</v>
      </c>
      <c r="C154" s="4" t="s">
        <v>84</v>
      </c>
      <c r="D154" s="4" t="s">
        <v>30</v>
      </c>
      <c r="E154" s="40">
        <v>2019</v>
      </c>
      <c r="F154" s="39" t="s">
        <v>2</v>
      </c>
      <c r="G154" s="2">
        <v>2</v>
      </c>
      <c r="H154" s="1" t="s">
        <v>15</v>
      </c>
      <c r="I154" s="15" t="s">
        <v>289</v>
      </c>
      <c r="J154" s="7">
        <v>1796259</v>
      </c>
      <c r="K154" s="7">
        <v>0</v>
      </c>
      <c r="L154" s="7"/>
      <c r="M154" s="7"/>
      <c r="N154" s="7"/>
      <c r="O154" s="7"/>
      <c r="P154" s="7">
        <f t="shared" si="5"/>
        <v>1796259</v>
      </c>
      <c r="Q154" s="29" t="s">
        <v>88</v>
      </c>
    </row>
    <row r="155" spans="1:17" ht="24.75" customHeight="1" x14ac:dyDescent="0.15">
      <c r="A155" s="5">
        <v>149</v>
      </c>
      <c r="B155" s="1" t="s">
        <v>83</v>
      </c>
      <c r="C155" s="4" t="s">
        <v>84</v>
      </c>
      <c r="D155" s="4" t="s">
        <v>30</v>
      </c>
      <c r="E155" s="40">
        <v>2019</v>
      </c>
      <c r="F155" s="39" t="s">
        <v>2</v>
      </c>
      <c r="G155" s="2">
        <v>2</v>
      </c>
      <c r="H155" s="1" t="s">
        <v>15</v>
      </c>
      <c r="I155" s="15" t="s">
        <v>289</v>
      </c>
      <c r="J155" s="7">
        <v>1168788</v>
      </c>
      <c r="K155" s="7">
        <v>0</v>
      </c>
      <c r="L155" s="7"/>
      <c r="M155" s="7"/>
      <c r="N155" s="7"/>
      <c r="O155" s="7"/>
      <c r="P155" s="7">
        <f t="shared" si="5"/>
        <v>1168788</v>
      </c>
      <c r="Q155" s="29" t="s">
        <v>89</v>
      </c>
    </row>
    <row r="156" spans="1:17" ht="24.75" customHeight="1" x14ac:dyDescent="0.15">
      <c r="A156" s="5">
        <v>150</v>
      </c>
      <c r="B156" s="1" t="s">
        <v>83</v>
      </c>
      <c r="C156" s="4" t="s">
        <v>84</v>
      </c>
      <c r="D156" s="4" t="s">
        <v>30</v>
      </c>
      <c r="E156" s="40">
        <v>2019</v>
      </c>
      <c r="F156" s="39" t="s">
        <v>2</v>
      </c>
      <c r="G156" s="2">
        <v>2</v>
      </c>
      <c r="H156" s="1" t="s">
        <v>15</v>
      </c>
      <c r="I156" s="15" t="s">
        <v>289</v>
      </c>
      <c r="J156" s="7">
        <v>3090040</v>
      </c>
      <c r="K156" s="7">
        <v>0</v>
      </c>
      <c r="L156" s="7"/>
      <c r="M156" s="7"/>
      <c r="N156" s="7"/>
      <c r="O156" s="7"/>
      <c r="P156" s="7">
        <f t="shared" si="5"/>
        <v>3090040</v>
      </c>
      <c r="Q156" s="29" t="s">
        <v>90</v>
      </c>
    </row>
    <row r="157" spans="1:17" ht="24.75" customHeight="1" x14ac:dyDescent="0.15">
      <c r="A157" s="5">
        <v>151</v>
      </c>
      <c r="B157" s="1" t="s">
        <v>83</v>
      </c>
      <c r="C157" s="4" t="s">
        <v>84</v>
      </c>
      <c r="D157" s="4" t="s">
        <v>30</v>
      </c>
      <c r="E157" s="40">
        <v>2019</v>
      </c>
      <c r="F157" s="39" t="s">
        <v>2</v>
      </c>
      <c r="G157" s="2">
        <v>2</v>
      </c>
      <c r="H157" s="1" t="s">
        <v>15</v>
      </c>
      <c r="I157" s="15" t="s">
        <v>289</v>
      </c>
      <c r="J157" s="7">
        <v>2055722</v>
      </c>
      <c r="K157" s="7">
        <v>0</v>
      </c>
      <c r="L157" s="7"/>
      <c r="M157" s="7"/>
      <c r="N157" s="7"/>
      <c r="O157" s="7"/>
      <c r="P157" s="7">
        <f t="shared" si="5"/>
        <v>2055722</v>
      </c>
      <c r="Q157" s="29" t="s">
        <v>91</v>
      </c>
    </row>
    <row r="158" spans="1:17" ht="24.75" customHeight="1" x14ac:dyDescent="0.15">
      <c r="A158" s="5">
        <v>152</v>
      </c>
      <c r="B158" s="1" t="s">
        <v>83</v>
      </c>
      <c r="C158" s="4" t="s">
        <v>84</v>
      </c>
      <c r="D158" s="4" t="s">
        <v>53</v>
      </c>
      <c r="E158" s="40">
        <v>2019</v>
      </c>
      <c r="F158" s="39" t="s">
        <v>2</v>
      </c>
      <c r="G158" s="2">
        <v>2</v>
      </c>
      <c r="H158" s="1" t="s">
        <v>15</v>
      </c>
      <c r="I158" s="15" t="s">
        <v>289</v>
      </c>
      <c r="J158" s="7">
        <v>13327066</v>
      </c>
      <c r="K158" s="7">
        <v>0</v>
      </c>
      <c r="L158" s="7"/>
      <c r="M158" s="7"/>
      <c r="N158" s="7"/>
      <c r="O158" s="7"/>
      <c r="P158" s="7">
        <f t="shared" si="5"/>
        <v>13327066</v>
      </c>
      <c r="Q158" s="29" t="s">
        <v>92</v>
      </c>
    </row>
    <row r="159" spans="1:17" ht="24.75" customHeight="1" x14ac:dyDescent="0.15">
      <c r="A159" s="5">
        <v>153</v>
      </c>
      <c r="B159" s="1" t="s">
        <v>83</v>
      </c>
      <c r="C159" s="4" t="s">
        <v>84</v>
      </c>
      <c r="D159" s="4" t="s">
        <v>84</v>
      </c>
      <c r="E159" s="40">
        <v>2019</v>
      </c>
      <c r="F159" s="39" t="s">
        <v>2</v>
      </c>
      <c r="G159" s="2">
        <v>2</v>
      </c>
      <c r="H159" s="1" t="s">
        <v>15</v>
      </c>
      <c r="I159" s="15" t="s">
        <v>289</v>
      </c>
      <c r="J159" s="7">
        <v>73846800</v>
      </c>
      <c r="K159" s="7">
        <v>0</v>
      </c>
      <c r="L159" s="7"/>
      <c r="M159" s="7"/>
      <c r="N159" s="7"/>
      <c r="O159" s="7"/>
      <c r="P159" s="7">
        <f t="shared" si="5"/>
        <v>73846800</v>
      </c>
      <c r="Q159" s="29" t="s">
        <v>87</v>
      </c>
    </row>
    <row r="160" spans="1:17" ht="24.75" customHeight="1" x14ac:dyDescent="0.15">
      <c r="A160" s="5">
        <v>154</v>
      </c>
      <c r="B160" s="1" t="s">
        <v>83</v>
      </c>
      <c r="C160" s="4" t="s">
        <v>84</v>
      </c>
      <c r="D160" s="4" t="s">
        <v>84</v>
      </c>
      <c r="E160" s="40">
        <v>2019</v>
      </c>
      <c r="F160" s="39" t="s">
        <v>2</v>
      </c>
      <c r="G160" s="2">
        <v>2</v>
      </c>
      <c r="H160" s="1" t="s">
        <v>15</v>
      </c>
      <c r="I160" s="15" t="s">
        <v>289</v>
      </c>
      <c r="J160" s="7">
        <v>49230000</v>
      </c>
      <c r="K160" s="7">
        <v>0</v>
      </c>
      <c r="L160" s="7"/>
      <c r="M160" s="7"/>
      <c r="N160" s="7"/>
      <c r="O160" s="7"/>
      <c r="P160" s="7">
        <f t="shared" si="5"/>
        <v>49230000</v>
      </c>
      <c r="Q160" s="29" t="s">
        <v>93</v>
      </c>
    </row>
    <row r="161" spans="1:17" ht="24.75" customHeight="1" x14ac:dyDescent="0.15">
      <c r="A161" s="5">
        <v>155</v>
      </c>
      <c r="B161" s="1" t="s">
        <v>83</v>
      </c>
      <c r="C161" s="4" t="s">
        <v>84</v>
      </c>
      <c r="D161" s="4" t="s">
        <v>84</v>
      </c>
      <c r="E161" s="40">
        <v>2019</v>
      </c>
      <c r="F161" s="39" t="s">
        <v>2</v>
      </c>
      <c r="G161" s="2">
        <v>2</v>
      </c>
      <c r="H161" s="1" t="s">
        <v>15</v>
      </c>
      <c r="I161" s="15" t="s">
        <v>289</v>
      </c>
      <c r="J161" s="7">
        <v>3110400</v>
      </c>
      <c r="K161" s="7">
        <v>0</v>
      </c>
      <c r="L161" s="7"/>
      <c r="M161" s="7"/>
      <c r="N161" s="7"/>
      <c r="O161" s="7"/>
      <c r="P161" s="7">
        <f t="shared" si="5"/>
        <v>3110400</v>
      </c>
      <c r="Q161" s="29" t="s">
        <v>86</v>
      </c>
    </row>
    <row r="162" spans="1:17" ht="24.75" customHeight="1" x14ac:dyDescent="0.15">
      <c r="A162" s="5">
        <v>156</v>
      </c>
      <c r="B162" s="1" t="s">
        <v>94</v>
      </c>
      <c r="C162" s="4" t="s">
        <v>84</v>
      </c>
      <c r="D162" s="4" t="s">
        <v>53</v>
      </c>
      <c r="E162" s="40">
        <v>2016</v>
      </c>
      <c r="F162" s="39" t="s">
        <v>2</v>
      </c>
      <c r="G162" s="2">
        <v>2</v>
      </c>
      <c r="H162" s="1" t="s">
        <v>15</v>
      </c>
      <c r="I162" s="15" t="s">
        <v>289</v>
      </c>
      <c r="J162" s="7">
        <v>22166000</v>
      </c>
      <c r="K162" s="7">
        <v>0</v>
      </c>
      <c r="L162" s="7">
        <v>22166000</v>
      </c>
      <c r="M162" s="83">
        <v>0</v>
      </c>
      <c r="N162" s="83">
        <v>0</v>
      </c>
      <c r="O162" s="83">
        <v>4824179</v>
      </c>
      <c r="P162" s="7">
        <f t="shared" si="5"/>
        <v>0</v>
      </c>
      <c r="Q162" s="29" t="s">
        <v>95</v>
      </c>
    </row>
    <row r="163" spans="1:17" ht="24.75" customHeight="1" x14ac:dyDescent="0.15">
      <c r="A163" s="5">
        <v>157</v>
      </c>
      <c r="B163" s="1" t="s">
        <v>94</v>
      </c>
      <c r="C163" s="4" t="s">
        <v>84</v>
      </c>
      <c r="D163" s="4" t="s">
        <v>53</v>
      </c>
      <c r="E163" s="40">
        <v>2016</v>
      </c>
      <c r="F163" s="39" t="s">
        <v>2</v>
      </c>
      <c r="G163" s="2">
        <v>2</v>
      </c>
      <c r="H163" s="1" t="s">
        <v>15</v>
      </c>
      <c r="I163" s="15" t="s">
        <v>289</v>
      </c>
      <c r="J163" s="7">
        <v>14770000</v>
      </c>
      <c r="K163" s="7">
        <v>0</v>
      </c>
      <c r="L163" s="7">
        <v>14770000</v>
      </c>
      <c r="M163" s="84"/>
      <c r="N163" s="84"/>
      <c r="O163" s="84"/>
      <c r="P163" s="7">
        <f t="shared" si="5"/>
        <v>0</v>
      </c>
      <c r="Q163" s="29" t="s">
        <v>95</v>
      </c>
    </row>
    <row r="164" spans="1:17" ht="24.75" customHeight="1" x14ac:dyDescent="0.15">
      <c r="A164" s="5">
        <v>158</v>
      </c>
      <c r="B164" s="1" t="s">
        <v>94</v>
      </c>
      <c r="C164" s="4" t="s">
        <v>84</v>
      </c>
      <c r="D164" s="4" t="s">
        <v>53</v>
      </c>
      <c r="E164" s="40">
        <v>2016</v>
      </c>
      <c r="F164" s="39" t="s">
        <v>2</v>
      </c>
      <c r="G164" s="2">
        <v>2</v>
      </c>
      <c r="H164" s="1" t="s">
        <v>15</v>
      </c>
      <c r="I164" s="15" t="s">
        <v>289</v>
      </c>
      <c r="J164" s="7">
        <v>25600000</v>
      </c>
      <c r="K164" s="7">
        <v>0</v>
      </c>
      <c r="L164" s="7">
        <v>25600000</v>
      </c>
      <c r="M164" s="83">
        <v>0</v>
      </c>
      <c r="N164" s="83">
        <v>0</v>
      </c>
      <c r="O164" s="83">
        <v>5383455</v>
      </c>
      <c r="P164" s="7">
        <f t="shared" si="5"/>
        <v>0</v>
      </c>
      <c r="Q164" s="29" t="s">
        <v>96</v>
      </c>
    </row>
    <row r="165" spans="1:17" ht="24.75" customHeight="1" x14ac:dyDescent="0.15">
      <c r="A165" s="5">
        <v>159</v>
      </c>
      <c r="B165" s="1" t="s">
        <v>94</v>
      </c>
      <c r="C165" s="4" t="s">
        <v>84</v>
      </c>
      <c r="D165" s="4" t="s">
        <v>53</v>
      </c>
      <c r="E165" s="40">
        <v>2016</v>
      </c>
      <c r="F165" s="39" t="s">
        <v>2</v>
      </c>
      <c r="G165" s="2">
        <v>2</v>
      </c>
      <c r="H165" s="1" t="s">
        <v>15</v>
      </c>
      <c r="I165" s="15" t="s">
        <v>289</v>
      </c>
      <c r="J165" s="7">
        <v>17060000</v>
      </c>
      <c r="K165" s="7">
        <v>0</v>
      </c>
      <c r="L165" s="7">
        <v>17060000</v>
      </c>
      <c r="M165" s="85"/>
      <c r="N165" s="85"/>
      <c r="O165" s="85"/>
      <c r="P165" s="7">
        <f t="shared" si="5"/>
        <v>0</v>
      </c>
      <c r="Q165" s="29" t="s">
        <v>96</v>
      </c>
    </row>
    <row r="166" spans="1:17" ht="28.5" customHeight="1" x14ac:dyDescent="0.15">
      <c r="A166" s="5">
        <v>160</v>
      </c>
      <c r="B166" s="19" t="s">
        <v>94</v>
      </c>
      <c r="C166" s="20" t="s">
        <v>84</v>
      </c>
      <c r="D166" s="20" t="s">
        <v>53</v>
      </c>
      <c r="E166" s="45">
        <v>2016</v>
      </c>
      <c r="F166" s="46" t="s">
        <v>2</v>
      </c>
      <c r="G166" s="21">
        <v>2</v>
      </c>
      <c r="H166" s="19" t="s">
        <v>15</v>
      </c>
      <c r="I166" s="22" t="s">
        <v>289</v>
      </c>
      <c r="J166" s="9">
        <v>4742911</v>
      </c>
      <c r="K166" s="7">
        <v>0</v>
      </c>
      <c r="L166" s="7">
        <v>4742911</v>
      </c>
      <c r="M166" s="7">
        <v>16966</v>
      </c>
      <c r="N166" s="7">
        <v>5710</v>
      </c>
      <c r="O166" s="7">
        <v>898884</v>
      </c>
      <c r="P166" s="7">
        <f t="shared" ref="P166:P200" si="6">J166+K166-L166</f>
        <v>0</v>
      </c>
      <c r="Q166" s="32" t="s">
        <v>97</v>
      </c>
    </row>
    <row r="167" spans="1:17" ht="28.5" customHeight="1" x14ac:dyDescent="0.15">
      <c r="A167" s="5">
        <v>161</v>
      </c>
      <c r="B167" s="1" t="s">
        <v>94</v>
      </c>
      <c r="C167" s="4" t="s">
        <v>84</v>
      </c>
      <c r="D167" s="4" t="s">
        <v>53</v>
      </c>
      <c r="E167" s="40">
        <v>2016</v>
      </c>
      <c r="F167" s="39" t="s">
        <v>2</v>
      </c>
      <c r="G167" s="2">
        <v>2</v>
      </c>
      <c r="H167" s="1" t="s">
        <v>15</v>
      </c>
      <c r="I167" s="15" t="s">
        <v>290</v>
      </c>
      <c r="J167" s="7">
        <v>1086480</v>
      </c>
      <c r="K167" s="7">
        <v>0</v>
      </c>
      <c r="L167" s="7">
        <v>1086480</v>
      </c>
      <c r="M167" s="7">
        <v>3886</v>
      </c>
      <c r="N167" s="7">
        <v>1308</v>
      </c>
      <c r="O167" s="7">
        <v>205912</v>
      </c>
      <c r="P167" s="7">
        <f t="shared" si="6"/>
        <v>0</v>
      </c>
      <c r="Q167" s="29" t="s">
        <v>98</v>
      </c>
    </row>
    <row r="168" spans="1:17" ht="28.5" customHeight="1" x14ac:dyDescent="0.15">
      <c r="A168" s="5">
        <v>162</v>
      </c>
      <c r="B168" s="1" t="s">
        <v>94</v>
      </c>
      <c r="C168" s="4" t="s">
        <v>84</v>
      </c>
      <c r="D168" s="4" t="s">
        <v>53</v>
      </c>
      <c r="E168" s="40">
        <v>2016</v>
      </c>
      <c r="F168" s="39" t="s">
        <v>2</v>
      </c>
      <c r="G168" s="2">
        <v>2</v>
      </c>
      <c r="H168" s="1" t="s">
        <v>15</v>
      </c>
      <c r="I168" s="15" t="s">
        <v>290</v>
      </c>
      <c r="J168" s="7">
        <v>24752412</v>
      </c>
      <c r="K168" s="7">
        <v>0</v>
      </c>
      <c r="L168" s="7">
        <v>24752412</v>
      </c>
      <c r="M168" s="7">
        <v>130299</v>
      </c>
      <c r="N168" s="7">
        <v>43855</v>
      </c>
      <c r="O168" s="7">
        <v>5057542</v>
      </c>
      <c r="P168" s="7">
        <f t="shared" si="6"/>
        <v>0</v>
      </c>
      <c r="Q168" s="29" t="s">
        <v>99</v>
      </c>
    </row>
    <row r="169" spans="1:17" ht="28.5" customHeight="1" x14ac:dyDescent="0.15">
      <c r="A169" s="5">
        <v>163</v>
      </c>
      <c r="B169" s="1" t="s">
        <v>94</v>
      </c>
      <c r="C169" s="4" t="s">
        <v>84</v>
      </c>
      <c r="D169" s="4" t="s">
        <v>53</v>
      </c>
      <c r="E169" s="40">
        <v>2016</v>
      </c>
      <c r="F169" s="39" t="s">
        <v>2</v>
      </c>
      <c r="G169" s="2">
        <v>2</v>
      </c>
      <c r="H169" s="1" t="s">
        <v>15</v>
      </c>
      <c r="I169" s="15" t="s">
        <v>290</v>
      </c>
      <c r="J169" s="7">
        <v>9072000</v>
      </c>
      <c r="K169" s="7">
        <v>0</v>
      </c>
      <c r="L169" s="7">
        <v>9072000</v>
      </c>
      <c r="M169" s="7">
        <v>0</v>
      </c>
      <c r="N169" s="7">
        <v>0</v>
      </c>
      <c r="O169" s="7">
        <v>1153265</v>
      </c>
      <c r="P169" s="7">
        <f t="shared" si="6"/>
        <v>0</v>
      </c>
      <c r="Q169" s="29" t="s">
        <v>100</v>
      </c>
    </row>
    <row r="170" spans="1:17" ht="24.75" customHeight="1" x14ac:dyDescent="0.15">
      <c r="A170" s="5">
        <v>164</v>
      </c>
      <c r="B170" s="1" t="s">
        <v>291</v>
      </c>
      <c r="C170" s="4" t="s">
        <v>292</v>
      </c>
      <c r="D170" s="4" t="s">
        <v>293</v>
      </c>
      <c r="E170" s="40">
        <v>2017</v>
      </c>
      <c r="F170" s="39" t="s">
        <v>2</v>
      </c>
      <c r="G170" s="2">
        <v>2</v>
      </c>
      <c r="H170" s="1" t="s">
        <v>15</v>
      </c>
      <c r="I170" s="15" t="s">
        <v>236</v>
      </c>
      <c r="J170" s="7">
        <v>0</v>
      </c>
      <c r="K170" s="7">
        <v>996840</v>
      </c>
      <c r="L170" s="7"/>
      <c r="M170" s="7"/>
      <c r="N170" s="7"/>
      <c r="O170" s="7"/>
      <c r="P170" s="7">
        <f t="shared" si="6"/>
        <v>996840</v>
      </c>
      <c r="Q170" s="29" t="s">
        <v>294</v>
      </c>
    </row>
    <row r="171" spans="1:17" ht="24.75" customHeight="1" x14ac:dyDescent="0.15">
      <c r="A171" s="5">
        <v>165</v>
      </c>
      <c r="B171" s="1" t="s">
        <v>295</v>
      </c>
      <c r="C171" s="4" t="s">
        <v>292</v>
      </c>
      <c r="D171" s="4" t="s">
        <v>296</v>
      </c>
      <c r="E171" s="53" t="s">
        <v>297</v>
      </c>
      <c r="F171" s="39" t="s">
        <v>2</v>
      </c>
      <c r="G171" s="2">
        <v>2</v>
      </c>
      <c r="H171" s="1" t="s">
        <v>124</v>
      </c>
      <c r="I171" s="15" t="s">
        <v>236</v>
      </c>
      <c r="J171" s="7">
        <v>0</v>
      </c>
      <c r="K171" s="7">
        <v>5162400</v>
      </c>
      <c r="L171" s="7"/>
      <c r="M171" s="7"/>
      <c r="N171" s="7"/>
      <c r="O171" s="7"/>
      <c r="P171" s="7">
        <f t="shared" si="6"/>
        <v>5162400</v>
      </c>
      <c r="Q171" s="29" t="s">
        <v>294</v>
      </c>
    </row>
    <row r="172" spans="1:17" ht="24.75" customHeight="1" x14ac:dyDescent="0.15">
      <c r="A172" s="5">
        <v>166</v>
      </c>
      <c r="B172" s="17" t="s">
        <v>298</v>
      </c>
      <c r="C172" s="4" t="s">
        <v>292</v>
      </c>
      <c r="D172" s="4" t="s">
        <v>299</v>
      </c>
      <c r="E172" s="40">
        <v>2017</v>
      </c>
      <c r="F172" s="39" t="s">
        <v>2</v>
      </c>
      <c r="G172" s="2">
        <v>2</v>
      </c>
      <c r="H172" s="1" t="s">
        <v>15</v>
      </c>
      <c r="I172" s="15" t="s">
        <v>236</v>
      </c>
      <c r="J172" s="7">
        <v>0</v>
      </c>
      <c r="K172" s="7">
        <v>993600</v>
      </c>
      <c r="L172" s="7"/>
      <c r="M172" s="7"/>
      <c r="N172" s="7"/>
      <c r="O172" s="7"/>
      <c r="P172" s="7">
        <f t="shared" si="6"/>
        <v>993600</v>
      </c>
      <c r="Q172" s="29" t="s">
        <v>300</v>
      </c>
    </row>
    <row r="173" spans="1:17" ht="24.75" customHeight="1" x14ac:dyDescent="0.15">
      <c r="A173" s="5">
        <v>167</v>
      </c>
      <c r="B173" s="1" t="s">
        <v>301</v>
      </c>
      <c r="C173" s="4" t="s">
        <v>292</v>
      </c>
      <c r="D173" s="4" t="s">
        <v>302</v>
      </c>
      <c r="E173" s="40">
        <v>2017</v>
      </c>
      <c r="F173" s="39" t="s">
        <v>2</v>
      </c>
      <c r="G173" s="2">
        <v>2</v>
      </c>
      <c r="H173" s="1" t="s">
        <v>124</v>
      </c>
      <c r="I173" s="15" t="s">
        <v>236</v>
      </c>
      <c r="J173" s="7">
        <v>0</v>
      </c>
      <c r="K173" s="7">
        <v>12090000</v>
      </c>
      <c r="L173" s="7"/>
      <c r="M173" s="7"/>
      <c r="N173" s="7"/>
      <c r="O173" s="7"/>
      <c r="P173" s="7">
        <f t="shared" si="6"/>
        <v>12090000</v>
      </c>
      <c r="Q173" s="29" t="s">
        <v>303</v>
      </c>
    </row>
    <row r="174" spans="1:17" ht="24.75" customHeight="1" x14ac:dyDescent="0.15">
      <c r="A174" s="5">
        <v>168</v>
      </c>
      <c r="B174" s="1" t="s">
        <v>301</v>
      </c>
      <c r="C174" s="4" t="s">
        <v>292</v>
      </c>
      <c r="D174" s="4" t="s">
        <v>302</v>
      </c>
      <c r="E174" s="40">
        <v>2017</v>
      </c>
      <c r="F174" s="39" t="s">
        <v>2</v>
      </c>
      <c r="G174" s="2">
        <v>2</v>
      </c>
      <c r="H174" s="1" t="s">
        <v>124</v>
      </c>
      <c r="I174" s="15" t="s">
        <v>236</v>
      </c>
      <c r="J174" s="7">
        <v>0</v>
      </c>
      <c r="K174" s="7">
        <v>18150000</v>
      </c>
      <c r="L174" s="7"/>
      <c r="M174" s="7"/>
      <c r="N174" s="7"/>
      <c r="O174" s="7"/>
      <c r="P174" s="7">
        <f t="shared" si="6"/>
        <v>18150000</v>
      </c>
      <c r="Q174" s="29" t="s">
        <v>304</v>
      </c>
    </row>
    <row r="175" spans="1:17" ht="24.75" customHeight="1" x14ac:dyDescent="0.15">
      <c r="A175" s="5">
        <v>169</v>
      </c>
      <c r="B175" s="1" t="s">
        <v>301</v>
      </c>
      <c r="C175" s="4" t="s">
        <v>292</v>
      </c>
      <c r="D175" s="4" t="s">
        <v>302</v>
      </c>
      <c r="E175" s="40">
        <v>2017</v>
      </c>
      <c r="F175" s="39" t="s">
        <v>2</v>
      </c>
      <c r="G175" s="2">
        <v>2</v>
      </c>
      <c r="H175" s="1" t="s">
        <v>124</v>
      </c>
      <c r="I175" s="15" t="s">
        <v>236</v>
      </c>
      <c r="J175" s="7">
        <v>0</v>
      </c>
      <c r="K175" s="7">
        <v>972000</v>
      </c>
      <c r="L175" s="7"/>
      <c r="M175" s="7"/>
      <c r="N175" s="7"/>
      <c r="O175" s="7"/>
      <c r="P175" s="7">
        <f t="shared" si="6"/>
        <v>972000</v>
      </c>
      <c r="Q175" s="29" t="s">
        <v>294</v>
      </c>
    </row>
    <row r="176" spans="1:17" ht="24.75" customHeight="1" x14ac:dyDescent="0.15">
      <c r="A176" s="5">
        <v>170</v>
      </c>
      <c r="B176" s="1" t="s">
        <v>301</v>
      </c>
      <c r="C176" s="4" t="s">
        <v>292</v>
      </c>
      <c r="D176" s="4" t="s">
        <v>302</v>
      </c>
      <c r="E176" s="40">
        <v>2017</v>
      </c>
      <c r="F176" s="39" t="s">
        <v>2</v>
      </c>
      <c r="G176" s="2">
        <v>2</v>
      </c>
      <c r="H176" s="1" t="s">
        <v>124</v>
      </c>
      <c r="I176" s="15" t="s">
        <v>236</v>
      </c>
      <c r="J176" s="7">
        <v>0</v>
      </c>
      <c r="K176" s="7">
        <v>345600</v>
      </c>
      <c r="L176" s="7"/>
      <c r="M176" s="7"/>
      <c r="N176" s="7"/>
      <c r="O176" s="7"/>
      <c r="P176" s="7">
        <f t="shared" si="6"/>
        <v>345600</v>
      </c>
      <c r="Q176" s="29" t="s">
        <v>305</v>
      </c>
    </row>
    <row r="177" spans="1:17" ht="24.75" customHeight="1" x14ac:dyDescent="0.15">
      <c r="A177" s="5">
        <v>171</v>
      </c>
      <c r="B177" s="1" t="s">
        <v>306</v>
      </c>
      <c r="C177" s="4" t="s">
        <v>292</v>
      </c>
      <c r="D177" s="4" t="s">
        <v>307</v>
      </c>
      <c r="E177" s="40">
        <v>2017</v>
      </c>
      <c r="F177" s="39" t="s">
        <v>2</v>
      </c>
      <c r="G177" s="2">
        <v>2</v>
      </c>
      <c r="H177" s="1" t="s">
        <v>124</v>
      </c>
      <c r="I177" s="15" t="s">
        <v>236</v>
      </c>
      <c r="J177" s="7">
        <v>0</v>
      </c>
      <c r="K177" s="7">
        <v>4914000</v>
      </c>
      <c r="L177" s="7"/>
      <c r="M177" s="7"/>
      <c r="N177" s="7"/>
      <c r="O177" s="7"/>
      <c r="P177" s="7">
        <f t="shared" si="6"/>
        <v>4914000</v>
      </c>
      <c r="Q177" s="29" t="s">
        <v>294</v>
      </c>
    </row>
    <row r="178" spans="1:17" ht="24.75" customHeight="1" x14ac:dyDescent="0.15">
      <c r="A178" s="5">
        <v>172</v>
      </c>
      <c r="B178" s="1" t="s">
        <v>308</v>
      </c>
      <c r="C178" s="4" t="s">
        <v>292</v>
      </c>
      <c r="D178" s="4" t="s">
        <v>309</v>
      </c>
      <c r="E178" s="40">
        <v>2017</v>
      </c>
      <c r="F178" s="39" t="s">
        <v>2</v>
      </c>
      <c r="G178" s="2">
        <v>2</v>
      </c>
      <c r="H178" s="1" t="s">
        <v>15</v>
      </c>
      <c r="I178" s="15" t="s">
        <v>236</v>
      </c>
      <c r="J178" s="7">
        <v>0</v>
      </c>
      <c r="K178" s="7">
        <v>4850280</v>
      </c>
      <c r="L178" s="7"/>
      <c r="M178" s="7"/>
      <c r="N178" s="7"/>
      <c r="O178" s="7"/>
      <c r="P178" s="7">
        <f t="shared" si="6"/>
        <v>4850280</v>
      </c>
      <c r="Q178" s="29" t="s">
        <v>294</v>
      </c>
    </row>
    <row r="179" spans="1:17" ht="24.75" customHeight="1" x14ac:dyDescent="0.15">
      <c r="A179" s="5">
        <v>173</v>
      </c>
      <c r="B179" s="1" t="s">
        <v>310</v>
      </c>
      <c r="C179" s="4" t="s">
        <v>292</v>
      </c>
      <c r="D179" s="4" t="s">
        <v>309</v>
      </c>
      <c r="E179" s="40">
        <v>2017</v>
      </c>
      <c r="F179" s="39" t="s">
        <v>2</v>
      </c>
      <c r="G179" s="2">
        <v>2</v>
      </c>
      <c r="H179" s="1" t="s">
        <v>15</v>
      </c>
      <c r="I179" s="15" t="s">
        <v>236</v>
      </c>
      <c r="J179" s="7">
        <v>0</v>
      </c>
      <c r="K179" s="7">
        <v>4320000</v>
      </c>
      <c r="L179" s="7"/>
      <c r="M179" s="7"/>
      <c r="N179" s="7"/>
      <c r="O179" s="7"/>
      <c r="P179" s="7">
        <f t="shared" si="6"/>
        <v>4320000</v>
      </c>
      <c r="Q179" s="29" t="s">
        <v>294</v>
      </c>
    </row>
    <row r="180" spans="1:17" ht="24.75" customHeight="1" x14ac:dyDescent="0.15">
      <c r="A180" s="5">
        <v>174</v>
      </c>
      <c r="B180" s="1" t="s">
        <v>311</v>
      </c>
      <c r="C180" s="4" t="s">
        <v>292</v>
      </c>
      <c r="D180" s="4" t="s">
        <v>312</v>
      </c>
      <c r="E180" s="40">
        <v>2017</v>
      </c>
      <c r="F180" s="39" t="s">
        <v>2</v>
      </c>
      <c r="G180" s="2">
        <v>2</v>
      </c>
      <c r="H180" s="1" t="s">
        <v>15</v>
      </c>
      <c r="I180" s="15" t="s">
        <v>236</v>
      </c>
      <c r="J180" s="7">
        <v>0</v>
      </c>
      <c r="K180" s="7">
        <v>993600</v>
      </c>
      <c r="L180" s="7"/>
      <c r="M180" s="7"/>
      <c r="N180" s="7"/>
      <c r="O180" s="7"/>
      <c r="P180" s="7">
        <f t="shared" si="6"/>
        <v>993600</v>
      </c>
      <c r="Q180" s="29" t="s">
        <v>294</v>
      </c>
    </row>
    <row r="181" spans="1:17" ht="24.75" customHeight="1" x14ac:dyDescent="0.15">
      <c r="A181" s="5">
        <v>175</v>
      </c>
      <c r="B181" s="1" t="s">
        <v>313</v>
      </c>
      <c r="C181" s="4" t="s">
        <v>292</v>
      </c>
      <c r="D181" s="4" t="s">
        <v>309</v>
      </c>
      <c r="E181" s="40">
        <v>2017</v>
      </c>
      <c r="F181" s="39" t="s">
        <v>2</v>
      </c>
      <c r="G181" s="2">
        <v>2</v>
      </c>
      <c r="H181" s="1" t="s">
        <v>124</v>
      </c>
      <c r="I181" s="15" t="s">
        <v>236</v>
      </c>
      <c r="J181" s="7">
        <v>0</v>
      </c>
      <c r="K181" s="7">
        <v>4209840</v>
      </c>
      <c r="L181" s="7"/>
      <c r="M181" s="7"/>
      <c r="N181" s="7"/>
      <c r="O181" s="7"/>
      <c r="P181" s="7">
        <f t="shared" si="6"/>
        <v>4209840</v>
      </c>
      <c r="Q181" s="29" t="s">
        <v>294</v>
      </c>
    </row>
    <row r="182" spans="1:17" ht="24.75" customHeight="1" x14ac:dyDescent="0.15">
      <c r="A182" s="5">
        <v>176</v>
      </c>
      <c r="B182" s="1" t="s">
        <v>314</v>
      </c>
      <c r="C182" s="4" t="s">
        <v>292</v>
      </c>
      <c r="D182" s="4" t="s">
        <v>315</v>
      </c>
      <c r="E182" s="40">
        <v>2017</v>
      </c>
      <c r="F182" s="39" t="s">
        <v>2</v>
      </c>
      <c r="G182" s="2">
        <v>2</v>
      </c>
      <c r="H182" s="1" t="s">
        <v>124</v>
      </c>
      <c r="I182" s="15" t="s">
        <v>236</v>
      </c>
      <c r="J182" s="7">
        <v>0</v>
      </c>
      <c r="K182" s="7">
        <v>972000</v>
      </c>
      <c r="L182" s="7"/>
      <c r="M182" s="7"/>
      <c r="N182" s="7"/>
      <c r="O182" s="7"/>
      <c r="P182" s="7">
        <f t="shared" si="6"/>
        <v>972000</v>
      </c>
      <c r="Q182" s="29" t="s">
        <v>294</v>
      </c>
    </row>
    <row r="183" spans="1:17" ht="24.75" customHeight="1" x14ac:dyDescent="0.15">
      <c r="A183" s="5">
        <v>177</v>
      </c>
      <c r="B183" s="1" t="s">
        <v>316</v>
      </c>
      <c r="C183" s="4" t="s">
        <v>292</v>
      </c>
      <c r="D183" s="4" t="s">
        <v>315</v>
      </c>
      <c r="E183" s="40">
        <v>2017</v>
      </c>
      <c r="F183" s="39" t="s">
        <v>2</v>
      </c>
      <c r="G183" s="2">
        <v>2</v>
      </c>
      <c r="H183" s="1" t="s">
        <v>124</v>
      </c>
      <c r="I183" s="15" t="s">
        <v>236</v>
      </c>
      <c r="J183" s="7">
        <v>0</v>
      </c>
      <c r="K183" s="7">
        <v>3380000</v>
      </c>
      <c r="L183" s="7"/>
      <c r="M183" s="7"/>
      <c r="N183" s="7"/>
      <c r="O183" s="7"/>
      <c r="P183" s="7">
        <f t="shared" si="6"/>
        <v>3380000</v>
      </c>
      <c r="Q183" s="29" t="s">
        <v>317</v>
      </c>
    </row>
    <row r="184" spans="1:17" ht="24.75" customHeight="1" x14ac:dyDescent="0.15">
      <c r="A184" s="5">
        <v>178</v>
      </c>
      <c r="B184" s="1" t="s">
        <v>316</v>
      </c>
      <c r="C184" s="4" t="s">
        <v>292</v>
      </c>
      <c r="D184" s="4" t="s">
        <v>315</v>
      </c>
      <c r="E184" s="40">
        <v>2017</v>
      </c>
      <c r="F184" s="39" t="s">
        <v>2</v>
      </c>
      <c r="G184" s="2">
        <v>2</v>
      </c>
      <c r="H184" s="1" t="s">
        <v>124</v>
      </c>
      <c r="I184" s="15" t="s">
        <v>236</v>
      </c>
      <c r="J184" s="7">
        <v>0</v>
      </c>
      <c r="K184" s="7">
        <v>5076400</v>
      </c>
      <c r="L184" s="7"/>
      <c r="M184" s="7"/>
      <c r="N184" s="7"/>
      <c r="O184" s="7"/>
      <c r="P184" s="7">
        <f t="shared" si="6"/>
        <v>5076400</v>
      </c>
      <c r="Q184" s="29" t="s">
        <v>304</v>
      </c>
    </row>
    <row r="185" spans="1:17" ht="24.75" customHeight="1" x14ac:dyDescent="0.15">
      <c r="A185" s="5">
        <v>179</v>
      </c>
      <c r="B185" s="1" t="s">
        <v>318</v>
      </c>
      <c r="C185" s="4" t="s">
        <v>292</v>
      </c>
      <c r="D185" s="4" t="s">
        <v>319</v>
      </c>
      <c r="E185" s="40">
        <v>2017</v>
      </c>
      <c r="F185" s="39" t="s">
        <v>2</v>
      </c>
      <c r="G185" s="2">
        <v>2</v>
      </c>
      <c r="H185" s="1" t="s">
        <v>15</v>
      </c>
      <c r="I185" s="15" t="s">
        <v>236</v>
      </c>
      <c r="J185" s="7">
        <v>0</v>
      </c>
      <c r="K185" s="7">
        <v>993600</v>
      </c>
      <c r="L185" s="7"/>
      <c r="M185" s="7"/>
      <c r="N185" s="7"/>
      <c r="O185" s="7"/>
      <c r="P185" s="7">
        <f t="shared" si="6"/>
        <v>993600</v>
      </c>
      <c r="Q185" s="29" t="s">
        <v>294</v>
      </c>
    </row>
    <row r="186" spans="1:17" ht="24.75" customHeight="1" x14ac:dyDescent="0.15">
      <c r="A186" s="5">
        <v>180</v>
      </c>
      <c r="B186" s="1" t="s">
        <v>320</v>
      </c>
      <c r="C186" s="4" t="s">
        <v>292</v>
      </c>
      <c r="D186" s="4" t="s">
        <v>309</v>
      </c>
      <c r="E186" s="40">
        <v>2017</v>
      </c>
      <c r="F186" s="39" t="s">
        <v>2</v>
      </c>
      <c r="G186" s="2">
        <v>2</v>
      </c>
      <c r="H186" s="1" t="s">
        <v>15</v>
      </c>
      <c r="I186" s="15" t="s">
        <v>236</v>
      </c>
      <c r="J186" s="7">
        <v>0</v>
      </c>
      <c r="K186" s="7">
        <v>715232.95563664299</v>
      </c>
      <c r="L186" s="7"/>
      <c r="M186" s="7"/>
      <c r="N186" s="7"/>
      <c r="O186" s="7"/>
      <c r="P186" s="7">
        <f t="shared" si="6"/>
        <v>715232.95563664299</v>
      </c>
      <c r="Q186" s="29" t="s">
        <v>294</v>
      </c>
    </row>
    <row r="187" spans="1:17" ht="24.75" customHeight="1" x14ac:dyDescent="0.15">
      <c r="A187" s="5">
        <v>181</v>
      </c>
      <c r="B187" s="1" t="s">
        <v>321</v>
      </c>
      <c r="C187" s="4" t="s">
        <v>292</v>
      </c>
      <c r="D187" s="4" t="s">
        <v>322</v>
      </c>
      <c r="E187" s="40">
        <v>2017</v>
      </c>
      <c r="F187" s="39" t="s">
        <v>2</v>
      </c>
      <c r="G187" s="2">
        <v>2</v>
      </c>
      <c r="H187" s="1" t="s">
        <v>15</v>
      </c>
      <c r="I187" s="15" t="s">
        <v>236</v>
      </c>
      <c r="J187" s="7">
        <v>0</v>
      </c>
      <c r="K187" s="7">
        <v>4298400</v>
      </c>
      <c r="L187" s="7"/>
      <c r="M187" s="7"/>
      <c r="N187" s="7"/>
      <c r="O187" s="7"/>
      <c r="P187" s="7">
        <f t="shared" si="6"/>
        <v>4298400</v>
      </c>
      <c r="Q187" s="29" t="s">
        <v>300</v>
      </c>
    </row>
    <row r="188" spans="1:17" ht="24.75" customHeight="1" x14ac:dyDescent="0.15">
      <c r="A188" s="5">
        <v>182</v>
      </c>
      <c r="B188" s="1" t="s">
        <v>323</v>
      </c>
      <c r="C188" s="4" t="s">
        <v>292</v>
      </c>
      <c r="D188" s="4" t="s">
        <v>309</v>
      </c>
      <c r="E188" s="40">
        <v>2017</v>
      </c>
      <c r="F188" s="39" t="s">
        <v>2</v>
      </c>
      <c r="G188" s="2">
        <v>2</v>
      </c>
      <c r="H188" s="1" t="s">
        <v>15</v>
      </c>
      <c r="I188" s="15" t="s">
        <v>236</v>
      </c>
      <c r="J188" s="7">
        <v>0</v>
      </c>
      <c r="K188" s="7">
        <v>2548800</v>
      </c>
      <c r="L188" s="7"/>
      <c r="M188" s="7"/>
      <c r="N188" s="7"/>
      <c r="O188" s="7"/>
      <c r="P188" s="7">
        <f t="shared" si="6"/>
        <v>2548800</v>
      </c>
      <c r="Q188" s="29" t="s">
        <v>294</v>
      </c>
    </row>
    <row r="189" spans="1:17" ht="24.75" customHeight="1" x14ac:dyDescent="0.15">
      <c r="A189" s="5">
        <v>183</v>
      </c>
      <c r="B189" s="1" t="s">
        <v>323</v>
      </c>
      <c r="C189" s="4" t="s">
        <v>292</v>
      </c>
      <c r="D189" s="4" t="s">
        <v>309</v>
      </c>
      <c r="E189" s="40">
        <v>2017</v>
      </c>
      <c r="F189" s="39" t="s">
        <v>2</v>
      </c>
      <c r="G189" s="2">
        <v>2</v>
      </c>
      <c r="H189" s="1" t="s">
        <v>15</v>
      </c>
      <c r="I189" s="15" t="s">
        <v>236</v>
      </c>
      <c r="J189" s="7">
        <v>0</v>
      </c>
      <c r="K189" s="7">
        <v>1706400</v>
      </c>
      <c r="L189" s="7"/>
      <c r="M189" s="7"/>
      <c r="N189" s="7"/>
      <c r="O189" s="7"/>
      <c r="P189" s="7">
        <f t="shared" si="6"/>
        <v>1706400</v>
      </c>
      <c r="Q189" s="29" t="s">
        <v>324</v>
      </c>
    </row>
    <row r="190" spans="1:17" ht="24.75" customHeight="1" x14ac:dyDescent="0.15">
      <c r="A190" s="5">
        <v>184</v>
      </c>
      <c r="B190" s="1" t="s">
        <v>325</v>
      </c>
      <c r="C190" s="4" t="s">
        <v>292</v>
      </c>
      <c r="D190" s="4" t="s">
        <v>309</v>
      </c>
      <c r="E190" s="40">
        <v>2017</v>
      </c>
      <c r="F190" s="39" t="s">
        <v>2</v>
      </c>
      <c r="G190" s="2">
        <v>2</v>
      </c>
      <c r="H190" s="1" t="s">
        <v>15</v>
      </c>
      <c r="I190" s="15" t="s">
        <v>236</v>
      </c>
      <c r="J190" s="7">
        <v>0</v>
      </c>
      <c r="K190" s="7">
        <v>711410.33224505477</v>
      </c>
      <c r="L190" s="7"/>
      <c r="M190" s="7"/>
      <c r="N190" s="7"/>
      <c r="O190" s="7"/>
      <c r="P190" s="7">
        <f t="shared" si="6"/>
        <v>711410.33224505477</v>
      </c>
      <c r="Q190" s="29" t="s">
        <v>294</v>
      </c>
    </row>
    <row r="191" spans="1:17" ht="24.75" customHeight="1" x14ac:dyDescent="0.15">
      <c r="A191" s="5">
        <v>185</v>
      </c>
      <c r="B191" s="1" t="s">
        <v>326</v>
      </c>
      <c r="C191" s="4" t="s">
        <v>292</v>
      </c>
      <c r="D191" s="4" t="s">
        <v>327</v>
      </c>
      <c r="E191" s="40">
        <v>2016</v>
      </c>
      <c r="F191" s="39" t="s">
        <v>2</v>
      </c>
      <c r="G191" s="2">
        <v>2</v>
      </c>
      <c r="H191" s="1" t="s">
        <v>15</v>
      </c>
      <c r="I191" s="15" t="s">
        <v>175</v>
      </c>
      <c r="J191" s="7">
        <v>864000</v>
      </c>
      <c r="K191" s="7"/>
      <c r="L191" s="7">
        <v>864000</v>
      </c>
      <c r="M191" s="7">
        <v>245082</v>
      </c>
      <c r="N191" s="7"/>
      <c r="O191" s="7">
        <v>72835</v>
      </c>
      <c r="P191" s="7">
        <f t="shared" si="6"/>
        <v>0</v>
      </c>
      <c r="Q191" s="29" t="s">
        <v>294</v>
      </c>
    </row>
    <row r="192" spans="1:17" ht="24.75" customHeight="1" x14ac:dyDescent="0.15">
      <c r="A192" s="5">
        <v>186</v>
      </c>
      <c r="B192" s="1" t="s">
        <v>328</v>
      </c>
      <c r="C192" s="4" t="s">
        <v>292</v>
      </c>
      <c r="D192" s="4" t="s">
        <v>309</v>
      </c>
      <c r="E192" s="40">
        <v>2016</v>
      </c>
      <c r="F192" s="39" t="s">
        <v>2</v>
      </c>
      <c r="G192" s="2">
        <v>2</v>
      </c>
      <c r="H192" s="1" t="s">
        <v>15</v>
      </c>
      <c r="I192" s="15" t="s">
        <v>175</v>
      </c>
      <c r="J192" s="7">
        <v>4136400</v>
      </c>
      <c r="K192" s="7"/>
      <c r="L192" s="7">
        <v>4136400</v>
      </c>
      <c r="M192" s="7">
        <v>55645</v>
      </c>
      <c r="N192" s="7"/>
      <c r="O192" s="7">
        <v>54137</v>
      </c>
      <c r="P192" s="7">
        <f t="shared" si="6"/>
        <v>0</v>
      </c>
      <c r="Q192" s="29" t="s">
        <v>294</v>
      </c>
    </row>
    <row r="193" spans="1:17" ht="24.75" customHeight="1" x14ac:dyDescent="0.15">
      <c r="A193" s="5">
        <v>187</v>
      </c>
      <c r="B193" s="1" t="s">
        <v>329</v>
      </c>
      <c r="C193" s="4" t="s">
        <v>292</v>
      </c>
      <c r="D193" s="4" t="s">
        <v>330</v>
      </c>
      <c r="E193" s="40">
        <v>2016</v>
      </c>
      <c r="F193" s="39" t="s">
        <v>2</v>
      </c>
      <c r="G193" s="2">
        <v>2</v>
      </c>
      <c r="H193" s="1" t="s">
        <v>124</v>
      </c>
      <c r="I193" s="15" t="s">
        <v>175</v>
      </c>
      <c r="J193" s="7">
        <v>2641528</v>
      </c>
      <c r="K193" s="7"/>
      <c r="L193" s="7">
        <v>2641528</v>
      </c>
      <c r="M193" s="7"/>
      <c r="N193" s="7"/>
      <c r="O193" s="7">
        <v>256355</v>
      </c>
      <c r="P193" s="7">
        <f t="shared" si="6"/>
        <v>0</v>
      </c>
      <c r="Q193" s="29" t="s">
        <v>294</v>
      </c>
    </row>
    <row r="194" spans="1:17" ht="24.75" customHeight="1" x14ac:dyDescent="0.15">
      <c r="A194" s="5">
        <v>188</v>
      </c>
      <c r="B194" s="1" t="s">
        <v>331</v>
      </c>
      <c r="C194" s="4" t="s">
        <v>292</v>
      </c>
      <c r="D194" s="4" t="s">
        <v>332</v>
      </c>
      <c r="E194" s="40">
        <v>2016</v>
      </c>
      <c r="F194" s="39" t="s">
        <v>2</v>
      </c>
      <c r="G194" s="2">
        <v>2</v>
      </c>
      <c r="H194" s="1" t="s">
        <v>124</v>
      </c>
      <c r="I194" s="15" t="s">
        <v>175</v>
      </c>
      <c r="J194" s="7">
        <v>939600</v>
      </c>
      <c r="K194" s="7"/>
      <c r="L194" s="7">
        <v>939600</v>
      </c>
      <c r="M194" s="7">
        <v>71287</v>
      </c>
      <c r="N194" s="7"/>
      <c r="O194" s="7">
        <v>202776</v>
      </c>
      <c r="P194" s="7">
        <f t="shared" si="6"/>
        <v>0</v>
      </c>
      <c r="Q194" s="29" t="s">
        <v>294</v>
      </c>
    </row>
    <row r="195" spans="1:17" ht="24.75" customHeight="1" x14ac:dyDescent="0.15">
      <c r="A195" s="5">
        <v>189</v>
      </c>
      <c r="B195" s="1" t="s">
        <v>333</v>
      </c>
      <c r="C195" s="4" t="s">
        <v>292</v>
      </c>
      <c r="D195" s="4" t="s">
        <v>309</v>
      </c>
      <c r="E195" s="40">
        <v>2017</v>
      </c>
      <c r="F195" s="39" t="s">
        <v>2</v>
      </c>
      <c r="G195" s="2">
        <v>2</v>
      </c>
      <c r="H195" s="1" t="s">
        <v>15</v>
      </c>
      <c r="I195" s="15" t="s">
        <v>175</v>
      </c>
      <c r="J195" s="7">
        <v>2980800</v>
      </c>
      <c r="K195" s="7"/>
      <c r="L195" s="7"/>
      <c r="M195" s="7"/>
      <c r="N195" s="7"/>
      <c r="O195" s="7"/>
      <c r="P195" s="7">
        <f t="shared" si="6"/>
        <v>2980800</v>
      </c>
      <c r="Q195" s="29" t="s">
        <v>294</v>
      </c>
    </row>
    <row r="196" spans="1:17" ht="24.75" customHeight="1" x14ac:dyDescent="0.15">
      <c r="A196" s="5">
        <v>190</v>
      </c>
      <c r="B196" s="1" t="s">
        <v>334</v>
      </c>
      <c r="C196" s="4" t="s">
        <v>292</v>
      </c>
      <c r="D196" s="4" t="s">
        <v>309</v>
      </c>
      <c r="E196" s="40">
        <v>2016</v>
      </c>
      <c r="F196" s="39" t="s">
        <v>2</v>
      </c>
      <c r="G196" s="2">
        <v>2</v>
      </c>
      <c r="H196" s="1" t="s">
        <v>15</v>
      </c>
      <c r="I196" s="15" t="s">
        <v>175</v>
      </c>
      <c r="J196" s="7">
        <v>6156000</v>
      </c>
      <c r="K196" s="7"/>
      <c r="L196" s="7">
        <v>6156000</v>
      </c>
      <c r="M196" s="7"/>
      <c r="N196" s="7"/>
      <c r="O196" s="7">
        <v>106989</v>
      </c>
      <c r="P196" s="7">
        <f t="shared" si="6"/>
        <v>0</v>
      </c>
      <c r="Q196" s="29" t="s">
        <v>294</v>
      </c>
    </row>
    <row r="197" spans="1:17" ht="24.75" customHeight="1" x14ac:dyDescent="0.15">
      <c r="A197" s="5">
        <v>191</v>
      </c>
      <c r="B197" s="1" t="s">
        <v>335</v>
      </c>
      <c r="C197" s="4" t="s">
        <v>292</v>
      </c>
      <c r="D197" s="4" t="s">
        <v>309</v>
      </c>
      <c r="E197" s="40">
        <v>2016</v>
      </c>
      <c r="F197" s="39" t="s">
        <v>2</v>
      </c>
      <c r="G197" s="2">
        <v>2</v>
      </c>
      <c r="H197" s="1" t="s">
        <v>15</v>
      </c>
      <c r="I197" s="15" t="s">
        <v>210</v>
      </c>
      <c r="J197" s="7">
        <v>1134000</v>
      </c>
      <c r="K197" s="7"/>
      <c r="L197" s="7">
        <v>1134000</v>
      </c>
      <c r="M197" s="7">
        <v>79380</v>
      </c>
      <c r="N197" s="7"/>
      <c r="O197" s="7">
        <v>124740</v>
      </c>
      <c r="P197" s="7">
        <f t="shared" si="6"/>
        <v>0</v>
      </c>
      <c r="Q197" s="29" t="s">
        <v>294</v>
      </c>
    </row>
    <row r="198" spans="1:17" ht="24.75" customHeight="1" x14ac:dyDescent="0.15">
      <c r="A198" s="5">
        <v>192</v>
      </c>
      <c r="B198" s="1" t="s">
        <v>336</v>
      </c>
      <c r="C198" s="4" t="s">
        <v>292</v>
      </c>
      <c r="D198" s="4" t="s">
        <v>319</v>
      </c>
      <c r="E198" s="40">
        <v>2016</v>
      </c>
      <c r="F198" s="39" t="s">
        <v>2</v>
      </c>
      <c r="G198" s="2">
        <v>2</v>
      </c>
      <c r="H198" s="1" t="s">
        <v>124</v>
      </c>
      <c r="I198" s="15" t="s">
        <v>175</v>
      </c>
      <c r="J198" s="7">
        <v>11534400</v>
      </c>
      <c r="K198" s="7"/>
      <c r="L198" s="7">
        <v>11534400</v>
      </c>
      <c r="M198" s="7"/>
      <c r="N198" s="7"/>
      <c r="O198" s="7">
        <v>364460</v>
      </c>
      <c r="P198" s="7">
        <f t="shared" si="6"/>
        <v>0</v>
      </c>
      <c r="Q198" s="29" t="s">
        <v>294</v>
      </c>
    </row>
    <row r="199" spans="1:17" ht="24.75" customHeight="1" x14ac:dyDescent="0.15">
      <c r="A199" s="5">
        <v>193</v>
      </c>
      <c r="B199" s="1" t="s">
        <v>337</v>
      </c>
      <c r="C199" s="4" t="s">
        <v>292</v>
      </c>
      <c r="D199" s="4" t="s">
        <v>309</v>
      </c>
      <c r="E199" s="40">
        <v>2016</v>
      </c>
      <c r="F199" s="39" t="s">
        <v>2</v>
      </c>
      <c r="G199" s="2">
        <v>2</v>
      </c>
      <c r="H199" s="1" t="s">
        <v>15</v>
      </c>
      <c r="I199" s="15" t="s">
        <v>175</v>
      </c>
      <c r="J199" s="7">
        <v>699988</v>
      </c>
      <c r="K199" s="7"/>
      <c r="L199" s="7">
        <v>699988</v>
      </c>
      <c r="M199" s="7"/>
      <c r="N199" s="7"/>
      <c r="O199" s="7">
        <v>3570</v>
      </c>
      <c r="P199" s="7">
        <f t="shared" si="6"/>
        <v>0</v>
      </c>
      <c r="Q199" s="29" t="s">
        <v>294</v>
      </c>
    </row>
    <row r="200" spans="1:17" ht="24.75" customHeight="1" x14ac:dyDescent="0.15">
      <c r="A200" s="5">
        <v>194</v>
      </c>
      <c r="B200" s="1" t="s">
        <v>83</v>
      </c>
      <c r="C200" s="4" t="s">
        <v>84</v>
      </c>
      <c r="D200" s="4" t="s">
        <v>84</v>
      </c>
      <c r="E200" s="40">
        <v>2019</v>
      </c>
      <c r="F200" s="39" t="s">
        <v>2</v>
      </c>
      <c r="G200" s="2">
        <v>2</v>
      </c>
      <c r="H200" s="1" t="s">
        <v>15</v>
      </c>
      <c r="I200" s="15" t="s">
        <v>106</v>
      </c>
      <c r="J200" s="7"/>
      <c r="K200" s="7">
        <v>35927884</v>
      </c>
      <c r="L200" s="7"/>
      <c r="M200" s="7"/>
      <c r="N200" s="7"/>
      <c r="O200" s="7"/>
      <c r="P200" s="7">
        <f t="shared" si="6"/>
        <v>35927884</v>
      </c>
      <c r="Q200" s="29" t="s">
        <v>93</v>
      </c>
    </row>
    <row r="201" spans="1:17" ht="36.75" customHeight="1" x14ac:dyDescent="0.15">
      <c r="A201" s="5">
        <v>195</v>
      </c>
      <c r="B201" s="1" t="s">
        <v>19</v>
      </c>
      <c r="C201" s="4" t="s">
        <v>20</v>
      </c>
      <c r="D201" s="4" t="s">
        <v>20</v>
      </c>
      <c r="E201" s="40">
        <v>2016</v>
      </c>
      <c r="F201" s="39" t="s">
        <v>2</v>
      </c>
      <c r="G201" s="2">
        <v>8</v>
      </c>
      <c r="H201" s="1" t="s">
        <v>15</v>
      </c>
      <c r="I201" s="15" t="s">
        <v>289</v>
      </c>
      <c r="J201" s="7">
        <v>34344000</v>
      </c>
      <c r="K201" s="7">
        <v>0</v>
      </c>
      <c r="L201" s="7">
        <v>34344000</v>
      </c>
      <c r="M201" s="7"/>
      <c r="N201" s="75">
        <v>70345233</v>
      </c>
      <c r="O201" s="78">
        <v>1290154</v>
      </c>
      <c r="P201" s="7">
        <f t="shared" ref="P201:P212" si="7">J201-L201</f>
        <v>0</v>
      </c>
      <c r="Q201" s="29" t="s">
        <v>21</v>
      </c>
    </row>
    <row r="202" spans="1:17" ht="24.75" customHeight="1" x14ac:dyDescent="0.15">
      <c r="A202" s="5">
        <v>196</v>
      </c>
      <c r="B202" s="1" t="s">
        <v>19</v>
      </c>
      <c r="C202" s="4" t="s">
        <v>20</v>
      </c>
      <c r="D202" s="4" t="s">
        <v>20</v>
      </c>
      <c r="E202" s="40">
        <v>2016</v>
      </c>
      <c r="F202" s="39" t="s">
        <v>2</v>
      </c>
      <c r="G202" s="2">
        <v>8</v>
      </c>
      <c r="H202" s="1" t="s">
        <v>15</v>
      </c>
      <c r="I202" s="15" t="s">
        <v>289</v>
      </c>
      <c r="J202" s="7">
        <v>351390000</v>
      </c>
      <c r="K202" s="7">
        <v>0</v>
      </c>
      <c r="L202" s="7">
        <v>351390000</v>
      </c>
      <c r="M202" s="7"/>
      <c r="N202" s="76"/>
      <c r="O202" s="79"/>
      <c r="P202" s="7">
        <f t="shared" si="7"/>
        <v>0</v>
      </c>
      <c r="Q202" s="29" t="s">
        <v>22</v>
      </c>
    </row>
    <row r="203" spans="1:17" ht="24.75" customHeight="1" x14ac:dyDescent="0.15">
      <c r="A203" s="5">
        <v>197</v>
      </c>
      <c r="B203" s="1" t="s">
        <v>19</v>
      </c>
      <c r="C203" s="4" t="s">
        <v>20</v>
      </c>
      <c r="D203" s="4" t="s">
        <v>20</v>
      </c>
      <c r="E203" s="40">
        <v>2016</v>
      </c>
      <c r="F203" s="39" t="s">
        <v>2</v>
      </c>
      <c r="G203" s="2">
        <v>8</v>
      </c>
      <c r="H203" s="1" t="s">
        <v>15</v>
      </c>
      <c r="I203" s="15" t="s">
        <v>289</v>
      </c>
      <c r="J203" s="7">
        <v>177350000</v>
      </c>
      <c r="K203" s="7">
        <v>0</v>
      </c>
      <c r="L203" s="7">
        <v>177350000</v>
      </c>
      <c r="M203" s="7"/>
      <c r="N203" s="76"/>
      <c r="O203" s="79"/>
      <c r="P203" s="7">
        <f t="shared" si="7"/>
        <v>0</v>
      </c>
      <c r="Q203" s="29" t="s">
        <v>23</v>
      </c>
    </row>
    <row r="204" spans="1:17" ht="24.75" customHeight="1" x14ac:dyDescent="0.15">
      <c r="A204" s="5">
        <v>198</v>
      </c>
      <c r="B204" s="1" t="s">
        <v>19</v>
      </c>
      <c r="C204" s="4" t="s">
        <v>20</v>
      </c>
      <c r="D204" s="4" t="s">
        <v>20</v>
      </c>
      <c r="E204" s="40">
        <v>2016</v>
      </c>
      <c r="F204" s="39" t="s">
        <v>2</v>
      </c>
      <c r="G204" s="2">
        <v>8</v>
      </c>
      <c r="H204" s="1" t="s">
        <v>15</v>
      </c>
      <c r="I204" s="15" t="s">
        <v>289</v>
      </c>
      <c r="J204" s="7">
        <v>358040912</v>
      </c>
      <c r="K204" s="7">
        <v>0</v>
      </c>
      <c r="L204" s="7">
        <v>358040912</v>
      </c>
      <c r="M204" s="7"/>
      <c r="N204" s="76"/>
      <c r="O204" s="79"/>
      <c r="P204" s="7">
        <f t="shared" si="7"/>
        <v>0</v>
      </c>
      <c r="Q204" s="29" t="s">
        <v>24</v>
      </c>
    </row>
    <row r="205" spans="1:17" ht="24.75" customHeight="1" x14ac:dyDescent="0.15">
      <c r="A205" s="5">
        <v>199</v>
      </c>
      <c r="B205" s="1" t="s">
        <v>19</v>
      </c>
      <c r="C205" s="4" t="s">
        <v>20</v>
      </c>
      <c r="D205" s="4" t="s">
        <v>20</v>
      </c>
      <c r="E205" s="40">
        <v>2016</v>
      </c>
      <c r="F205" s="39" t="s">
        <v>2</v>
      </c>
      <c r="G205" s="2">
        <v>8</v>
      </c>
      <c r="H205" s="1" t="s">
        <v>15</v>
      </c>
      <c r="I205" s="15" t="s">
        <v>289</v>
      </c>
      <c r="J205" s="7">
        <v>42940000</v>
      </c>
      <c r="K205" s="7">
        <v>0</v>
      </c>
      <c r="L205" s="7">
        <v>42940000</v>
      </c>
      <c r="M205" s="7"/>
      <c r="N205" s="76"/>
      <c r="O205" s="79"/>
      <c r="P205" s="7">
        <f t="shared" si="7"/>
        <v>0</v>
      </c>
      <c r="Q205" s="29" t="s">
        <v>25</v>
      </c>
    </row>
    <row r="206" spans="1:17" ht="24.75" customHeight="1" x14ac:dyDescent="0.15">
      <c r="A206" s="5">
        <v>200</v>
      </c>
      <c r="B206" s="1" t="s">
        <v>19</v>
      </c>
      <c r="C206" s="4" t="s">
        <v>20</v>
      </c>
      <c r="D206" s="4" t="s">
        <v>20</v>
      </c>
      <c r="E206" s="40">
        <v>2016</v>
      </c>
      <c r="F206" s="39" t="s">
        <v>2</v>
      </c>
      <c r="G206" s="2">
        <v>8</v>
      </c>
      <c r="H206" s="1" t="s">
        <v>15</v>
      </c>
      <c r="I206" s="15" t="s">
        <v>289</v>
      </c>
      <c r="J206" s="7">
        <v>65123682</v>
      </c>
      <c r="K206" s="7">
        <v>0</v>
      </c>
      <c r="L206" s="7">
        <v>65123682</v>
      </c>
      <c r="M206" s="7"/>
      <c r="N206" s="76"/>
      <c r="O206" s="79"/>
      <c r="P206" s="7">
        <f t="shared" si="7"/>
        <v>0</v>
      </c>
      <c r="Q206" s="29" t="s">
        <v>26</v>
      </c>
    </row>
    <row r="207" spans="1:17" ht="24.75" customHeight="1" x14ac:dyDescent="0.15">
      <c r="A207" s="5">
        <v>201</v>
      </c>
      <c r="B207" s="1" t="s">
        <v>19</v>
      </c>
      <c r="C207" s="4" t="s">
        <v>20</v>
      </c>
      <c r="D207" s="4" t="s">
        <v>20</v>
      </c>
      <c r="E207" s="40">
        <v>2016</v>
      </c>
      <c r="F207" s="39" t="s">
        <v>2</v>
      </c>
      <c r="G207" s="2">
        <v>8</v>
      </c>
      <c r="H207" s="1" t="s">
        <v>15</v>
      </c>
      <c r="I207" s="15" t="s">
        <v>289</v>
      </c>
      <c r="J207" s="7">
        <v>58780000</v>
      </c>
      <c r="K207" s="7">
        <v>0</v>
      </c>
      <c r="L207" s="7">
        <v>58780000</v>
      </c>
      <c r="M207" s="7"/>
      <c r="N207" s="76"/>
      <c r="O207" s="79"/>
      <c r="P207" s="7">
        <f t="shared" si="7"/>
        <v>0</v>
      </c>
      <c r="Q207" s="29" t="s">
        <v>27</v>
      </c>
    </row>
    <row r="208" spans="1:17" ht="24.75" customHeight="1" x14ac:dyDescent="0.15">
      <c r="A208" s="5">
        <v>202</v>
      </c>
      <c r="B208" s="1" t="s">
        <v>19</v>
      </c>
      <c r="C208" s="4" t="s">
        <v>20</v>
      </c>
      <c r="D208" s="4" t="s">
        <v>20</v>
      </c>
      <c r="E208" s="40">
        <v>2016</v>
      </c>
      <c r="F208" s="39" t="s">
        <v>2</v>
      </c>
      <c r="G208" s="2">
        <v>8</v>
      </c>
      <c r="H208" s="1" t="s">
        <v>15</v>
      </c>
      <c r="I208" s="15" t="s">
        <v>289</v>
      </c>
      <c r="J208" s="7">
        <v>89453756</v>
      </c>
      <c r="K208" s="7">
        <v>0</v>
      </c>
      <c r="L208" s="7">
        <v>89453756</v>
      </c>
      <c r="M208" s="7"/>
      <c r="N208" s="76"/>
      <c r="O208" s="79"/>
      <c r="P208" s="7">
        <f t="shared" si="7"/>
        <v>0</v>
      </c>
      <c r="Q208" s="29" t="s">
        <v>28</v>
      </c>
    </row>
    <row r="209" spans="1:17" ht="34.5" customHeight="1" x14ac:dyDescent="0.15">
      <c r="A209" s="5">
        <v>203</v>
      </c>
      <c r="B209" s="1" t="s">
        <v>19</v>
      </c>
      <c r="C209" s="4" t="s">
        <v>20</v>
      </c>
      <c r="D209" s="4" t="s">
        <v>20</v>
      </c>
      <c r="E209" s="40">
        <v>2016</v>
      </c>
      <c r="F209" s="39" t="s">
        <v>2</v>
      </c>
      <c r="G209" s="2">
        <v>8</v>
      </c>
      <c r="H209" s="1" t="s">
        <v>15</v>
      </c>
      <c r="I209" s="15" t="s">
        <v>357</v>
      </c>
      <c r="J209" s="7">
        <v>56000700</v>
      </c>
      <c r="K209" s="7">
        <v>0</v>
      </c>
      <c r="L209" s="7">
        <v>56000700</v>
      </c>
      <c r="M209" s="7"/>
      <c r="N209" s="76"/>
      <c r="O209" s="79"/>
      <c r="P209" s="7">
        <f t="shared" si="7"/>
        <v>0</v>
      </c>
      <c r="Q209" s="29" t="s">
        <v>102</v>
      </c>
    </row>
    <row r="210" spans="1:17" ht="24.75" customHeight="1" x14ac:dyDescent="0.15">
      <c r="A210" s="5">
        <v>204</v>
      </c>
      <c r="B210" s="1" t="s">
        <v>19</v>
      </c>
      <c r="C210" s="4" t="s">
        <v>20</v>
      </c>
      <c r="D210" s="4" t="s">
        <v>20</v>
      </c>
      <c r="E210" s="40">
        <v>2016</v>
      </c>
      <c r="F210" s="39" t="s">
        <v>191</v>
      </c>
      <c r="G210" s="2">
        <v>8</v>
      </c>
      <c r="H210" s="1" t="s">
        <v>15</v>
      </c>
      <c r="I210" s="15" t="s">
        <v>192</v>
      </c>
      <c r="J210" s="7">
        <v>11440000</v>
      </c>
      <c r="K210" s="7"/>
      <c r="L210" s="7">
        <v>11440000</v>
      </c>
      <c r="M210" s="7"/>
      <c r="N210" s="76"/>
      <c r="O210" s="79"/>
      <c r="P210" s="7">
        <f t="shared" si="7"/>
        <v>0</v>
      </c>
      <c r="Q210" s="29" t="s">
        <v>193</v>
      </c>
    </row>
    <row r="211" spans="1:17" ht="24.75" customHeight="1" x14ac:dyDescent="0.15">
      <c r="A211" s="5">
        <v>205</v>
      </c>
      <c r="B211" s="1" t="s">
        <v>19</v>
      </c>
      <c r="C211" s="4" t="s">
        <v>20</v>
      </c>
      <c r="D211" s="4" t="s">
        <v>20</v>
      </c>
      <c r="E211" s="40">
        <v>2016</v>
      </c>
      <c r="F211" s="39" t="s">
        <v>191</v>
      </c>
      <c r="G211" s="2">
        <v>8</v>
      </c>
      <c r="H211" s="1" t="s">
        <v>15</v>
      </c>
      <c r="I211" s="15" t="s">
        <v>192</v>
      </c>
      <c r="J211" s="7">
        <v>17180000</v>
      </c>
      <c r="K211" s="7"/>
      <c r="L211" s="7">
        <v>17180000</v>
      </c>
      <c r="M211" s="7"/>
      <c r="N211" s="76"/>
      <c r="O211" s="79"/>
      <c r="P211" s="7">
        <f t="shared" si="7"/>
        <v>0</v>
      </c>
      <c r="Q211" s="29" t="s">
        <v>193</v>
      </c>
    </row>
    <row r="212" spans="1:17" ht="24.75" customHeight="1" x14ac:dyDescent="0.15">
      <c r="A212" s="5">
        <v>206</v>
      </c>
      <c r="B212" s="1" t="s">
        <v>19</v>
      </c>
      <c r="C212" s="4" t="s">
        <v>20</v>
      </c>
      <c r="D212" s="4" t="s">
        <v>20</v>
      </c>
      <c r="E212" s="40">
        <v>2016</v>
      </c>
      <c r="F212" s="39" t="s">
        <v>191</v>
      </c>
      <c r="G212" s="2">
        <v>8</v>
      </c>
      <c r="H212" s="1" t="s">
        <v>15</v>
      </c>
      <c r="I212" s="15" t="s">
        <v>194</v>
      </c>
      <c r="J212" s="7">
        <v>6769549</v>
      </c>
      <c r="K212" s="7"/>
      <c r="L212" s="7">
        <v>6769549</v>
      </c>
      <c r="M212" s="7"/>
      <c r="N212" s="77"/>
      <c r="O212" s="80"/>
      <c r="P212" s="7">
        <f t="shared" si="7"/>
        <v>0</v>
      </c>
      <c r="Q212" s="29" t="s">
        <v>195</v>
      </c>
    </row>
    <row r="213" spans="1:17" ht="24.75" customHeight="1" x14ac:dyDescent="0.15">
      <c r="A213" s="5">
        <v>207</v>
      </c>
      <c r="B213" s="1" t="s">
        <v>105</v>
      </c>
      <c r="C213" s="4" t="s">
        <v>20</v>
      </c>
      <c r="D213" s="4" t="s">
        <v>20</v>
      </c>
      <c r="E213" s="40">
        <v>2016</v>
      </c>
      <c r="F213" s="39" t="s">
        <v>2</v>
      </c>
      <c r="G213" s="2">
        <v>8</v>
      </c>
      <c r="H213" s="1" t="s">
        <v>15</v>
      </c>
      <c r="I213" s="15" t="s">
        <v>364</v>
      </c>
      <c r="J213" s="7">
        <v>2163000</v>
      </c>
      <c r="K213" s="7">
        <v>0</v>
      </c>
      <c r="L213" s="7">
        <v>2163000</v>
      </c>
      <c r="M213" s="7"/>
      <c r="N213" s="7">
        <v>209640</v>
      </c>
      <c r="O213" s="7">
        <v>0</v>
      </c>
      <c r="P213" s="7">
        <f t="shared" ref="P213:P248" si="8">J213+K213-L213</f>
        <v>0</v>
      </c>
      <c r="Q213" s="29" t="s">
        <v>424</v>
      </c>
    </row>
    <row r="214" spans="1:17" ht="24.75" customHeight="1" x14ac:dyDescent="0.15">
      <c r="A214" s="5">
        <v>208</v>
      </c>
      <c r="B214" s="1" t="s">
        <v>196</v>
      </c>
      <c r="C214" s="4" t="s">
        <v>20</v>
      </c>
      <c r="D214" s="4" t="s">
        <v>20</v>
      </c>
      <c r="E214" s="40">
        <v>2016</v>
      </c>
      <c r="F214" s="39" t="s">
        <v>197</v>
      </c>
      <c r="G214" s="2">
        <v>8</v>
      </c>
      <c r="H214" s="1" t="s">
        <v>15</v>
      </c>
      <c r="I214" s="15" t="s">
        <v>198</v>
      </c>
      <c r="J214" s="7">
        <v>2360880</v>
      </c>
      <c r="K214" s="7"/>
      <c r="L214" s="7">
        <v>2360880</v>
      </c>
      <c r="M214" s="81">
        <v>525098</v>
      </c>
      <c r="N214" s="7"/>
      <c r="O214" s="7"/>
      <c r="P214" s="7">
        <f t="shared" si="8"/>
        <v>0</v>
      </c>
      <c r="Q214" s="29" t="s">
        <v>199</v>
      </c>
    </row>
    <row r="215" spans="1:17" ht="24.75" customHeight="1" x14ac:dyDescent="0.15">
      <c r="A215" s="5">
        <v>209</v>
      </c>
      <c r="B215" s="1" t="s">
        <v>196</v>
      </c>
      <c r="C215" s="4" t="s">
        <v>20</v>
      </c>
      <c r="D215" s="4" t="s">
        <v>20</v>
      </c>
      <c r="E215" s="40">
        <v>2016</v>
      </c>
      <c r="F215" s="39" t="s">
        <v>200</v>
      </c>
      <c r="G215" s="2">
        <v>8</v>
      </c>
      <c r="H215" s="1" t="s">
        <v>15</v>
      </c>
      <c r="I215" s="15" t="s">
        <v>198</v>
      </c>
      <c r="J215" s="7">
        <v>1080000</v>
      </c>
      <c r="K215" s="7"/>
      <c r="L215" s="7">
        <v>1080000</v>
      </c>
      <c r="M215" s="82"/>
      <c r="N215" s="7"/>
      <c r="O215" s="7"/>
      <c r="P215" s="7">
        <f t="shared" si="8"/>
        <v>0</v>
      </c>
      <c r="Q215" s="29" t="s">
        <v>201</v>
      </c>
    </row>
    <row r="216" spans="1:17" ht="24.75" customHeight="1" x14ac:dyDescent="0.15">
      <c r="A216" s="5">
        <v>210</v>
      </c>
      <c r="B216" s="1" t="s">
        <v>202</v>
      </c>
      <c r="C216" s="4" t="s">
        <v>20</v>
      </c>
      <c r="D216" s="4" t="s">
        <v>20</v>
      </c>
      <c r="E216" s="40">
        <v>2016</v>
      </c>
      <c r="F216" s="39" t="s">
        <v>203</v>
      </c>
      <c r="G216" s="2">
        <v>8</v>
      </c>
      <c r="H216" s="1" t="s">
        <v>15</v>
      </c>
      <c r="I216" s="15" t="s">
        <v>204</v>
      </c>
      <c r="J216" s="7">
        <v>2095200</v>
      </c>
      <c r="K216" s="7"/>
      <c r="L216" s="7">
        <v>2095200</v>
      </c>
      <c r="M216" s="81">
        <v>702716</v>
      </c>
      <c r="N216" s="7"/>
      <c r="O216" s="7"/>
      <c r="P216" s="7">
        <f t="shared" si="8"/>
        <v>0</v>
      </c>
      <c r="Q216" s="29" t="s">
        <v>205</v>
      </c>
    </row>
    <row r="217" spans="1:17" ht="24.75" customHeight="1" x14ac:dyDescent="0.15">
      <c r="A217" s="5">
        <v>211</v>
      </c>
      <c r="B217" s="1" t="s">
        <v>202</v>
      </c>
      <c r="C217" s="4" t="s">
        <v>20</v>
      </c>
      <c r="D217" s="4" t="s">
        <v>20</v>
      </c>
      <c r="E217" s="40">
        <v>2016</v>
      </c>
      <c r="F217" s="39" t="s">
        <v>203</v>
      </c>
      <c r="G217" s="2">
        <v>8</v>
      </c>
      <c r="H217" s="1" t="s">
        <v>15</v>
      </c>
      <c r="I217" s="15" t="s">
        <v>206</v>
      </c>
      <c r="J217" s="7">
        <v>734400</v>
      </c>
      <c r="K217" s="7"/>
      <c r="L217" s="7">
        <v>734400</v>
      </c>
      <c r="M217" s="82"/>
      <c r="N217" s="7"/>
      <c r="O217" s="7"/>
      <c r="P217" s="7">
        <f t="shared" si="8"/>
        <v>0</v>
      </c>
      <c r="Q217" s="29" t="s">
        <v>201</v>
      </c>
    </row>
    <row r="218" spans="1:17" ht="24.75" customHeight="1" x14ac:dyDescent="0.15">
      <c r="A218" s="5">
        <v>212</v>
      </c>
      <c r="B218" s="1" t="s">
        <v>207</v>
      </c>
      <c r="C218" s="4" t="s">
        <v>20</v>
      </c>
      <c r="D218" s="4" t="s">
        <v>20</v>
      </c>
      <c r="E218" s="40">
        <v>2016</v>
      </c>
      <c r="F218" s="39" t="s">
        <v>208</v>
      </c>
      <c r="G218" s="2">
        <v>8</v>
      </c>
      <c r="H218" s="1" t="s">
        <v>15</v>
      </c>
      <c r="I218" s="15" t="s">
        <v>209</v>
      </c>
      <c r="J218" s="7">
        <v>1080000</v>
      </c>
      <c r="K218" s="7"/>
      <c r="L218" s="7">
        <v>1080000</v>
      </c>
      <c r="M218" s="7">
        <v>99554</v>
      </c>
      <c r="N218" s="7"/>
      <c r="O218" s="7"/>
      <c r="P218" s="7">
        <f t="shared" si="8"/>
        <v>0</v>
      </c>
      <c r="Q218" s="29" t="s">
        <v>201</v>
      </c>
    </row>
    <row r="219" spans="1:17" ht="24.75" customHeight="1" x14ac:dyDescent="0.15">
      <c r="A219" s="5">
        <v>213</v>
      </c>
      <c r="B219" s="1" t="s">
        <v>103</v>
      </c>
      <c r="C219" s="4" t="s">
        <v>20</v>
      </c>
      <c r="D219" s="4" t="s">
        <v>20</v>
      </c>
      <c r="E219" s="40">
        <v>2018</v>
      </c>
      <c r="F219" s="39" t="s">
        <v>2</v>
      </c>
      <c r="G219" s="2">
        <v>8</v>
      </c>
      <c r="H219" s="1" t="s">
        <v>15</v>
      </c>
      <c r="I219" s="15" t="s">
        <v>356</v>
      </c>
      <c r="J219" s="7">
        <v>58989567</v>
      </c>
      <c r="K219" s="7">
        <v>0</v>
      </c>
      <c r="L219" s="7"/>
      <c r="M219" s="7"/>
      <c r="N219" s="7"/>
      <c r="O219" s="7"/>
      <c r="P219" s="7">
        <f t="shared" si="8"/>
        <v>58989567</v>
      </c>
      <c r="Q219" s="29" t="s">
        <v>102</v>
      </c>
    </row>
    <row r="220" spans="1:17" ht="24.75" customHeight="1" x14ac:dyDescent="0.15">
      <c r="A220" s="5">
        <v>214</v>
      </c>
      <c r="B220" s="1" t="s">
        <v>103</v>
      </c>
      <c r="C220" s="4" t="s">
        <v>20</v>
      </c>
      <c r="D220" s="4" t="s">
        <v>20</v>
      </c>
      <c r="E220" s="40">
        <v>2018</v>
      </c>
      <c r="F220" s="39" t="s">
        <v>2</v>
      </c>
      <c r="G220" s="2">
        <v>8</v>
      </c>
      <c r="H220" s="1" t="s">
        <v>15</v>
      </c>
      <c r="I220" s="15" t="s">
        <v>356</v>
      </c>
      <c r="J220" s="7">
        <v>5616000</v>
      </c>
      <c r="K220" s="7">
        <v>0</v>
      </c>
      <c r="L220" s="7"/>
      <c r="M220" s="7"/>
      <c r="N220" s="7"/>
      <c r="O220" s="7"/>
      <c r="P220" s="7">
        <f t="shared" si="8"/>
        <v>5616000</v>
      </c>
      <c r="Q220" s="29" t="s">
        <v>104</v>
      </c>
    </row>
    <row r="221" spans="1:17" ht="24.75" customHeight="1" x14ac:dyDescent="0.15">
      <c r="A221" s="5">
        <v>215</v>
      </c>
      <c r="B221" s="1" t="s">
        <v>103</v>
      </c>
      <c r="C221" s="4" t="s">
        <v>20</v>
      </c>
      <c r="D221" s="4" t="s">
        <v>20</v>
      </c>
      <c r="E221" s="40">
        <v>2018</v>
      </c>
      <c r="F221" s="39" t="s">
        <v>2</v>
      </c>
      <c r="G221" s="2">
        <v>8</v>
      </c>
      <c r="H221" s="1" t="s">
        <v>15</v>
      </c>
      <c r="I221" s="15" t="s">
        <v>358</v>
      </c>
      <c r="J221" s="7"/>
      <c r="K221" s="7">
        <v>7238452</v>
      </c>
      <c r="L221" s="7"/>
      <c r="M221" s="7"/>
      <c r="N221" s="7"/>
      <c r="O221" s="7"/>
      <c r="P221" s="7">
        <f t="shared" si="8"/>
        <v>7238452</v>
      </c>
      <c r="Q221" s="29" t="s">
        <v>359</v>
      </c>
    </row>
    <row r="222" spans="1:17" ht="24.75" customHeight="1" x14ac:dyDescent="0.15">
      <c r="A222" s="5">
        <v>216</v>
      </c>
      <c r="B222" s="1" t="s">
        <v>103</v>
      </c>
      <c r="C222" s="4" t="s">
        <v>20</v>
      </c>
      <c r="D222" s="4" t="s">
        <v>20</v>
      </c>
      <c r="E222" s="40">
        <v>2018</v>
      </c>
      <c r="F222" s="39" t="s">
        <v>2</v>
      </c>
      <c r="G222" s="2">
        <v>8</v>
      </c>
      <c r="H222" s="1" t="s">
        <v>15</v>
      </c>
      <c r="I222" s="15" t="s">
        <v>358</v>
      </c>
      <c r="J222" s="7"/>
      <c r="K222" s="7">
        <v>964752</v>
      </c>
      <c r="L222" s="7"/>
      <c r="M222" s="7"/>
      <c r="N222" s="7"/>
      <c r="O222" s="7"/>
      <c r="P222" s="7">
        <f t="shared" si="8"/>
        <v>964752</v>
      </c>
      <c r="Q222" s="29" t="s">
        <v>360</v>
      </c>
    </row>
    <row r="223" spans="1:17" ht="24.75" customHeight="1" x14ac:dyDescent="0.15">
      <c r="A223" s="5">
        <v>217</v>
      </c>
      <c r="B223" s="1" t="s">
        <v>103</v>
      </c>
      <c r="C223" s="4" t="s">
        <v>20</v>
      </c>
      <c r="D223" s="4" t="s">
        <v>20</v>
      </c>
      <c r="E223" s="40">
        <v>2018</v>
      </c>
      <c r="F223" s="39" t="s">
        <v>2</v>
      </c>
      <c r="G223" s="2">
        <v>8</v>
      </c>
      <c r="H223" s="1" t="s">
        <v>15</v>
      </c>
      <c r="I223" s="15" t="s">
        <v>358</v>
      </c>
      <c r="J223" s="7"/>
      <c r="K223" s="7">
        <v>63947128</v>
      </c>
      <c r="L223" s="7"/>
      <c r="M223" s="7"/>
      <c r="N223" s="7"/>
      <c r="O223" s="7"/>
      <c r="P223" s="7">
        <f t="shared" si="8"/>
        <v>63947128</v>
      </c>
      <c r="Q223" s="29" t="s">
        <v>24</v>
      </c>
    </row>
    <row r="224" spans="1:17" ht="24.75" customHeight="1" x14ac:dyDescent="0.15">
      <c r="A224" s="5">
        <v>218</v>
      </c>
      <c r="B224" s="1" t="s">
        <v>103</v>
      </c>
      <c r="C224" s="4" t="s">
        <v>20</v>
      </c>
      <c r="D224" s="4" t="s">
        <v>20</v>
      </c>
      <c r="E224" s="40">
        <v>2018</v>
      </c>
      <c r="F224" s="39" t="s">
        <v>2</v>
      </c>
      <c r="G224" s="2">
        <v>8</v>
      </c>
      <c r="H224" s="1" t="s">
        <v>15</v>
      </c>
      <c r="I224" s="15" t="s">
        <v>358</v>
      </c>
      <c r="J224" s="7"/>
      <c r="K224" s="7">
        <v>345600</v>
      </c>
      <c r="L224" s="7"/>
      <c r="M224" s="7"/>
      <c r="N224" s="7"/>
      <c r="O224" s="7"/>
      <c r="P224" s="7">
        <f t="shared" si="8"/>
        <v>345600</v>
      </c>
      <c r="Q224" s="29" t="s">
        <v>386</v>
      </c>
    </row>
    <row r="225" spans="1:17" ht="24.75" customHeight="1" x14ac:dyDescent="0.15">
      <c r="A225" s="5">
        <v>219</v>
      </c>
      <c r="B225" s="1" t="s">
        <v>361</v>
      </c>
      <c r="C225" s="4" t="s">
        <v>20</v>
      </c>
      <c r="D225" s="4" t="s">
        <v>20</v>
      </c>
      <c r="E225" s="40">
        <v>2017</v>
      </c>
      <c r="F225" s="39" t="s">
        <v>362</v>
      </c>
      <c r="G225" s="2">
        <v>8</v>
      </c>
      <c r="H225" s="1" t="s">
        <v>15</v>
      </c>
      <c r="I225" s="15" t="s">
        <v>358</v>
      </c>
      <c r="J225" s="7"/>
      <c r="K225" s="7">
        <v>1026000</v>
      </c>
      <c r="L225" s="7"/>
      <c r="M225" s="7"/>
      <c r="N225" s="7"/>
      <c r="O225" s="7"/>
      <c r="P225" s="7">
        <f t="shared" si="8"/>
        <v>1026000</v>
      </c>
      <c r="Q225" s="29" t="s">
        <v>104</v>
      </c>
    </row>
    <row r="226" spans="1:17" ht="24.75" customHeight="1" x14ac:dyDescent="0.15">
      <c r="A226" s="5">
        <v>220</v>
      </c>
      <c r="B226" s="1" t="s">
        <v>361</v>
      </c>
      <c r="C226" s="4" t="s">
        <v>20</v>
      </c>
      <c r="D226" s="4" t="s">
        <v>20</v>
      </c>
      <c r="E226" s="40">
        <v>2017</v>
      </c>
      <c r="F226" s="39" t="s">
        <v>362</v>
      </c>
      <c r="G226" s="2">
        <v>8</v>
      </c>
      <c r="H226" s="1" t="s">
        <v>15</v>
      </c>
      <c r="I226" s="15" t="s">
        <v>358</v>
      </c>
      <c r="J226" s="7"/>
      <c r="K226" s="7">
        <v>2592000</v>
      </c>
      <c r="L226" s="7"/>
      <c r="M226" s="7"/>
      <c r="N226" s="7"/>
      <c r="O226" s="7"/>
      <c r="P226" s="7">
        <f t="shared" si="8"/>
        <v>2592000</v>
      </c>
      <c r="Q226" s="29" t="s">
        <v>363</v>
      </c>
    </row>
    <row r="227" spans="1:17" s="18" customFormat="1" ht="38.25" customHeight="1" x14ac:dyDescent="0.15">
      <c r="A227" s="5">
        <v>221</v>
      </c>
      <c r="B227" s="1" t="s">
        <v>109</v>
      </c>
      <c r="C227" s="4" t="s">
        <v>387</v>
      </c>
      <c r="D227" s="4" t="s">
        <v>5</v>
      </c>
      <c r="E227" s="40"/>
      <c r="F227" s="39" t="s">
        <v>110</v>
      </c>
      <c r="G227" s="2">
        <v>1</v>
      </c>
      <c r="H227" s="1" t="s">
        <v>80</v>
      </c>
      <c r="I227" s="15"/>
      <c r="J227" s="7">
        <v>759579020</v>
      </c>
      <c r="K227" s="7">
        <v>0</v>
      </c>
      <c r="L227" s="7"/>
      <c r="M227" s="7"/>
      <c r="N227" s="7"/>
      <c r="O227" s="7"/>
      <c r="P227" s="7">
        <f t="shared" si="8"/>
        <v>759579020</v>
      </c>
      <c r="Q227" s="29" t="s">
        <v>155</v>
      </c>
    </row>
    <row r="228" spans="1:17" s="18" customFormat="1" ht="38.25" customHeight="1" x14ac:dyDescent="0.15">
      <c r="A228" s="5">
        <v>222</v>
      </c>
      <c r="B228" s="1" t="s">
        <v>109</v>
      </c>
      <c r="C228" s="4" t="s">
        <v>387</v>
      </c>
      <c r="D228" s="4" t="s">
        <v>5</v>
      </c>
      <c r="E228" s="40"/>
      <c r="F228" s="39" t="s">
        <v>220</v>
      </c>
      <c r="G228" s="2">
        <v>1</v>
      </c>
      <c r="H228" s="1" t="s">
        <v>80</v>
      </c>
      <c r="I228" s="15" t="s">
        <v>222</v>
      </c>
      <c r="J228" s="7"/>
      <c r="K228" s="7">
        <v>177407394</v>
      </c>
      <c r="L228" s="7"/>
      <c r="M228" s="7"/>
      <c r="N228" s="7"/>
      <c r="O228" s="7"/>
      <c r="P228" s="7">
        <f t="shared" si="8"/>
        <v>177407394</v>
      </c>
      <c r="Q228" s="29"/>
    </row>
    <row r="229" spans="1:17" s="18" customFormat="1" ht="38.25" customHeight="1" x14ac:dyDescent="0.15">
      <c r="A229" s="5">
        <v>223</v>
      </c>
      <c r="B229" s="1" t="s">
        <v>109</v>
      </c>
      <c r="C229" s="4" t="s">
        <v>387</v>
      </c>
      <c r="D229" s="4" t="s">
        <v>5</v>
      </c>
      <c r="E229" s="40"/>
      <c r="F229" s="39" t="s">
        <v>220</v>
      </c>
      <c r="G229" s="2">
        <v>1</v>
      </c>
      <c r="H229" s="1" t="s">
        <v>80</v>
      </c>
      <c r="I229" s="15" t="s">
        <v>222</v>
      </c>
      <c r="J229" s="7"/>
      <c r="K229" s="7">
        <v>14133795</v>
      </c>
      <c r="L229" s="7"/>
      <c r="M229" s="7"/>
      <c r="N229" s="7"/>
      <c r="O229" s="7"/>
      <c r="P229" s="7">
        <f t="shared" si="8"/>
        <v>14133795</v>
      </c>
      <c r="Q229" s="29"/>
    </row>
    <row r="230" spans="1:17" s="18" customFormat="1" ht="38.25" customHeight="1" x14ac:dyDescent="0.15">
      <c r="A230" s="5">
        <v>224</v>
      </c>
      <c r="B230" s="1" t="s">
        <v>109</v>
      </c>
      <c r="C230" s="4" t="s">
        <v>387</v>
      </c>
      <c r="D230" s="4" t="s">
        <v>5</v>
      </c>
      <c r="E230" s="40"/>
      <c r="F230" s="39" t="s">
        <v>220</v>
      </c>
      <c r="G230" s="2">
        <v>1</v>
      </c>
      <c r="H230" s="1" t="s">
        <v>80</v>
      </c>
      <c r="I230" s="15" t="s">
        <v>222</v>
      </c>
      <c r="J230" s="7"/>
      <c r="K230" s="7">
        <v>4000000</v>
      </c>
      <c r="L230" s="7"/>
      <c r="M230" s="7"/>
      <c r="N230" s="7"/>
      <c r="O230" s="7"/>
      <c r="P230" s="7">
        <f t="shared" si="8"/>
        <v>4000000</v>
      </c>
      <c r="Q230" s="29"/>
    </row>
    <row r="231" spans="1:17" s="18" customFormat="1" ht="38.25" customHeight="1" x14ac:dyDescent="0.15">
      <c r="A231" s="5">
        <v>225</v>
      </c>
      <c r="B231" s="1" t="s">
        <v>109</v>
      </c>
      <c r="C231" s="4" t="s">
        <v>387</v>
      </c>
      <c r="D231" s="4" t="s">
        <v>5</v>
      </c>
      <c r="E231" s="40"/>
      <c r="F231" s="39" t="s">
        <v>220</v>
      </c>
      <c r="G231" s="2">
        <v>1</v>
      </c>
      <c r="H231" s="1" t="s">
        <v>80</v>
      </c>
      <c r="I231" s="15" t="s">
        <v>222</v>
      </c>
      <c r="J231" s="7"/>
      <c r="K231" s="7">
        <v>11646720</v>
      </c>
      <c r="L231" s="7"/>
      <c r="M231" s="7"/>
      <c r="N231" s="7"/>
      <c r="O231" s="7"/>
      <c r="P231" s="7">
        <f t="shared" si="8"/>
        <v>11646720</v>
      </c>
      <c r="Q231" s="29"/>
    </row>
    <row r="232" spans="1:17" ht="38.25" customHeight="1" x14ac:dyDescent="0.15">
      <c r="A232" s="5">
        <v>226</v>
      </c>
      <c r="B232" s="1" t="s">
        <v>111</v>
      </c>
      <c r="C232" s="4" t="s">
        <v>387</v>
      </c>
      <c r="D232" s="4" t="s">
        <v>5</v>
      </c>
      <c r="E232" s="40"/>
      <c r="F232" s="39" t="s">
        <v>110</v>
      </c>
      <c r="G232" s="2">
        <v>1</v>
      </c>
      <c r="H232" s="1" t="s">
        <v>80</v>
      </c>
      <c r="I232" s="15"/>
      <c r="J232" s="7">
        <v>592702696</v>
      </c>
      <c r="K232" s="7">
        <v>0</v>
      </c>
      <c r="L232" s="7"/>
      <c r="M232" s="7"/>
      <c r="N232" s="7"/>
      <c r="O232" s="7"/>
      <c r="P232" s="7">
        <f t="shared" si="8"/>
        <v>592702696</v>
      </c>
      <c r="Q232" s="29" t="s">
        <v>152</v>
      </c>
    </row>
    <row r="233" spans="1:17" ht="38.25" customHeight="1" x14ac:dyDescent="0.15">
      <c r="A233" s="5">
        <v>227</v>
      </c>
      <c r="B233" s="1" t="s">
        <v>111</v>
      </c>
      <c r="C233" s="4" t="s">
        <v>387</v>
      </c>
      <c r="D233" s="4" t="s">
        <v>5</v>
      </c>
      <c r="E233" s="40"/>
      <c r="F233" s="39" t="s">
        <v>220</v>
      </c>
      <c r="G233" s="2">
        <v>1</v>
      </c>
      <c r="H233" s="1" t="s">
        <v>80</v>
      </c>
      <c r="I233" s="15" t="s">
        <v>222</v>
      </c>
      <c r="J233" s="7"/>
      <c r="K233" s="7">
        <v>107337095</v>
      </c>
      <c r="L233" s="7"/>
      <c r="M233" s="7"/>
      <c r="N233" s="7"/>
      <c r="O233" s="7"/>
      <c r="P233" s="7">
        <f t="shared" si="8"/>
        <v>107337095</v>
      </c>
      <c r="Q233" s="29"/>
    </row>
    <row r="234" spans="1:17" ht="38.25" customHeight="1" x14ac:dyDescent="0.15">
      <c r="A234" s="5">
        <v>228</v>
      </c>
      <c r="B234" s="1" t="s">
        <v>111</v>
      </c>
      <c r="C234" s="4" t="s">
        <v>387</v>
      </c>
      <c r="D234" s="4" t="s">
        <v>5</v>
      </c>
      <c r="E234" s="40"/>
      <c r="F234" s="39" t="s">
        <v>220</v>
      </c>
      <c r="G234" s="2">
        <v>1</v>
      </c>
      <c r="H234" s="1" t="s">
        <v>80</v>
      </c>
      <c r="I234" s="15" t="s">
        <v>222</v>
      </c>
      <c r="J234" s="7"/>
      <c r="K234" s="7">
        <v>81726356</v>
      </c>
      <c r="L234" s="7"/>
      <c r="M234" s="7"/>
      <c r="N234" s="7"/>
      <c r="O234" s="7"/>
      <c r="P234" s="7">
        <f t="shared" si="8"/>
        <v>81726356</v>
      </c>
      <c r="Q234" s="29"/>
    </row>
    <row r="235" spans="1:17" ht="38.25" customHeight="1" x14ac:dyDescent="0.15">
      <c r="A235" s="5">
        <v>229</v>
      </c>
      <c r="B235" s="1" t="s">
        <v>112</v>
      </c>
      <c r="C235" s="4" t="s">
        <v>387</v>
      </c>
      <c r="D235" s="4" t="s">
        <v>4</v>
      </c>
      <c r="E235" s="40"/>
      <c r="F235" s="39" t="s">
        <v>110</v>
      </c>
      <c r="G235" s="2">
        <v>1</v>
      </c>
      <c r="H235" s="1" t="s">
        <v>80</v>
      </c>
      <c r="I235" s="15"/>
      <c r="J235" s="7">
        <v>140463223</v>
      </c>
      <c r="K235" s="7">
        <v>0</v>
      </c>
      <c r="L235" s="7"/>
      <c r="M235" s="7"/>
      <c r="N235" s="7"/>
      <c r="O235" s="7"/>
      <c r="P235" s="7">
        <f t="shared" si="8"/>
        <v>140463223</v>
      </c>
      <c r="Q235" s="29" t="s">
        <v>153</v>
      </c>
    </row>
    <row r="236" spans="1:17" ht="38.25" customHeight="1" x14ac:dyDescent="0.15">
      <c r="A236" s="5">
        <v>230</v>
      </c>
      <c r="B236" s="1" t="s">
        <v>112</v>
      </c>
      <c r="C236" s="4" t="s">
        <v>387</v>
      </c>
      <c r="D236" s="4" t="s">
        <v>4</v>
      </c>
      <c r="E236" s="40"/>
      <c r="F236" s="39" t="s">
        <v>263</v>
      </c>
      <c r="G236" s="2">
        <v>1</v>
      </c>
      <c r="H236" s="1" t="s">
        <v>80</v>
      </c>
      <c r="I236" s="15" t="s">
        <v>264</v>
      </c>
      <c r="J236" s="7">
        <v>0</v>
      </c>
      <c r="K236" s="7">
        <v>22342832</v>
      </c>
      <c r="L236" s="7"/>
      <c r="M236" s="7"/>
      <c r="N236" s="7"/>
      <c r="O236" s="7"/>
      <c r="P236" s="7">
        <f t="shared" si="8"/>
        <v>22342832</v>
      </c>
      <c r="Q236" s="29"/>
    </row>
    <row r="237" spans="1:17" ht="38.25" customHeight="1" x14ac:dyDescent="0.15">
      <c r="A237" s="5">
        <v>231</v>
      </c>
      <c r="B237" s="1" t="s">
        <v>112</v>
      </c>
      <c r="C237" s="4" t="s">
        <v>387</v>
      </c>
      <c r="D237" s="4" t="s">
        <v>4</v>
      </c>
      <c r="E237" s="40"/>
      <c r="F237" s="39" t="s">
        <v>263</v>
      </c>
      <c r="G237" s="2">
        <v>1</v>
      </c>
      <c r="H237" s="1" t="s">
        <v>80</v>
      </c>
      <c r="I237" s="15" t="s">
        <v>264</v>
      </c>
      <c r="J237" s="7">
        <v>0</v>
      </c>
      <c r="K237" s="7">
        <v>44685664</v>
      </c>
      <c r="L237" s="7"/>
      <c r="M237" s="7"/>
      <c r="N237" s="7"/>
      <c r="O237" s="7"/>
      <c r="P237" s="7">
        <f t="shared" si="8"/>
        <v>44685664</v>
      </c>
      <c r="Q237" s="29"/>
    </row>
    <row r="238" spans="1:17" ht="38.25" customHeight="1" x14ac:dyDescent="0.15">
      <c r="A238" s="5">
        <v>232</v>
      </c>
      <c r="B238" s="1" t="s">
        <v>113</v>
      </c>
      <c r="C238" s="4" t="s">
        <v>387</v>
      </c>
      <c r="D238" s="4" t="s">
        <v>4</v>
      </c>
      <c r="E238" s="40"/>
      <c r="F238" s="39" t="s">
        <v>110</v>
      </c>
      <c r="G238" s="2">
        <v>1</v>
      </c>
      <c r="H238" s="1" t="s">
        <v>80</v>
      </c>
      <c r="I238" s="15"/>
      <c r="J238" s="7">
        <v>28702255</v>
      </c>
      <c r="K238" s="7">
        <v>0</v>
      </c>
      <c r="L238" s="7"/>
      <c r="M238" s="7"/>
      <c r="N238" s="7"/>
      <c r="O238" s="7"/>
      <c r="P238" s="7">
        <f t="shared" si="8"/>
        <v>28702255</v>
      </c>
      <c r="Q238" s="29" t="s">
        <v>154</v>
      </c>
    </row>
    <row r="239" spans="1:17" ht="38.25" customHeight="1" x14ac:dyDescent="0.15">
      <c r="A239" s="5">
        <v>233</v>
      </c>
      <c r="B239" s="1" t="s">
        <v>113</v>
      </c>
      <c r="C239" s="4" t="s">
        <v>387</v>
      </c>
      <c r="D239" s="4" t="s">
        <v>4</v>
      </c>
      <c r="E239" s="40"/>
      <c r="F239" s="39" t="s">
        <v>263</v>
      </c>
      <c r="G239" s="2">
        <v>1</v>
      </c>
      <c r="H239" s="1" t="s">
        <v>80</v>
      </c>
      <c r="I239" s="15" t="s">
        <v>264</v>
      </c>
      <c r="J239" s="7">
        <v>0</v>
      </c>
      <c r="K239" s="7">
        <v>9404603</v>
      </c>
      <c r="L239" s="7"/>
      <c r="M239" s="7"/>
      <c r="N239" s="7"/>
      <c r="O239" s="7"/>
      <c r="P239" s="7">
        <f t="shared" si="8"/>
        <v>9404603</v>
      </c>
      <c r="Q239" s="29"/>
    </row>
    <row r="240" spans="1:17" ht="38.25" customHeight="1" x14ac:dyDescent="0.15">
      <c r="A240" s="5">
        <v>234</v>
      </c>
      <c r="B240" s="1" t="s">
        <v>113</v>
      </c>
      <c r="C240" s="4" t="s">
        <v>387</v>
      </c>
      <c r="D240" s="4" t="s">
        <v>4</v>
      </c>
      <c r="E240" s="40"/>
      <c r="F240" s="39" t="s">
        <v>263</v>
      </c>
      <c r="G240" s="2">
        <v>1</v>
      </c>
      <c r="H240" s="1" t="s">
        <v>80</v>
      </c>
      <c r="I240" s="15" t="s">
        <v>264</v>
      </c>
      <c r="J240" s="7">
        <v>0</v>
      </c>
      <c r="K240" s="7">
        <v>4702301</v>
      </c>
      <c r="L240" s="7"/>
      <c r="M240" s="7"/>
      <c r="N240" s="7"/>
      <c r="O240" s="7"/>
      <c r="P240" s="7">
        <f t="shared" si="8"/>
        <v>4702301</v>
      </c>
      <c r="Q240" s="29"/>
    </row>
    <row r="241" spans="1:17" ht="38.25" customHeight="1" x14ac:dyDescent="0.15">
      <c r="A241" s="5">
        <v>235</v>
      </c>
      <c r="B241" s="1" t="s">
        <v>113</v>
      </c>
      <c r="C241" s="4" t="s">
        <v>387</v>
      </c>
      <c r="D241" s="4" t="s">
        <v>4</v>
      </c>
      <c r="E241" s="40"/>
      <c r="F241" s="39" t="s">
        <v>263</v>
      </c>
      <c r="G241" s="2">
        <v>1</v>
      </c>
      <c r="H241" s="1" t="s">
        <v>80</v>
      </c>
      <c r="I241" s="15" t="s">
        <v>264</v>
      </c>
      <c r="J241" s="7">
        <v>0</v>
      </c>
      <c r="K241" s="7">
        <v>9404603</v>
      </c>
      <c r="L241" s="7"/>
      <c r="M241" s="7"/>
      <c r="N241" s="7"/>
      <c r="O241" s="7"/>
      <c r="P241" s="7">
        <f t="shared" si="8"/>
        <v>9404603</v>
      </c>
      <c r="Q241" s="29"/>
    </row>
    <row r="242" spans="1:17" ht="38.25" customHeight="1" x14ac:dyDescent="0.15">
      <c r="A242" s="5">
        <v>236</v>
      </c>
      <c r="B242" s="1" t="s">
        <v>114</v>
      </c>
      <c r="C242" s="4" t="s">
        <v>387</v>
      </c>
      <c r="D242" s="4" t="s">
        <v>4</v>
      </c>
      <c r="E242" s="40"/>
      <c r="F242" s="39" t="s">
        <v>110</v>
      </c>
      <c r="G242" s="2">
        <v>1</v>
      </c>
      <c r="H242" s="1" t="s">
        <v>80</v>
      </c>
      <c r="I242" s="15"/>
      <c r="J242" s="7">
        <v>134798055</v>
      </c>
      <c r="K242" s="7">
        <v>0</v>
      </c>
      <c r="L242" s="7"/>
      <c r="M242" s="7"/>
      <c r="N242" s="7"/>
      <c r="O242" s="7"/>
      <c r="P242" s="7">
        <f t="shared" si="8"/>
        <v>134798055</v>
      </c>
      <c r="Q242" s="29" t="s">
        <v>154</v>
      </c>
    </row>
    <row r="243" spans="1:17" ht="38.25" customHeight="1" x14ac:dyDescent="0.15">
      <c r="A243" s="5">
        <v>237</v>
      </c>
      <c r="B243" s="1" t="s">
        <v>114</v>
      </c>
      <c r="C243" s="4" t="s">
        <v>387</v>
      </c>
      <c r="D243" s="4" t="s">
        <v>4</v>
      </c>
      <c r="E243" s="40"/>
      <c r="F243" s="39" t="s">
        <v>263</v>
      </c>
      <c r="G243" s="2">
        <v>1</v>
      </c>
      <c r="H243" s="1" t="s">
        <v>80</v>
      </c>
      <c r="I243" s="15" t="s">
        <v>264</v>
      </c>
      <c r="J243" s="7">
        <v>0</v>
      </c>
      <c r="K243" s="7">
        <v>44194448</v>
      </c>
      <c r="L243" s="7"/>
      <c r="M243" s="7"/>
      <c r="N243" s="7"/>
      <c r="O243" s="7"/>
      <c r="P243" s="7">
        <f t="shared" si="8"/>
        <v>44194448</v>
      </c>
      <c r="Q243" s="29"/>
    </row>
    <row r="244" spans="1:17" ht="38.25" customHeight="1" x14ac:dyDescent="0.15">
      <c r="A244" s="5">
        <v>238</v>
      </c>
      <c r="B244" s="1" t="s">
        <v>114</v>
      </c>
      <c r="C244" s="4" t="s">
        <v>387</v>
      </c>
      <c r="D244" s="4" t="s">
        <v>4</v>
      </c>
      <c r="E244" s="40"/>
      <c r="F244" s="39" t="s">
        <v>263</v>
      </c>
      <c r="G244" s="2">
        <v>1</v>
      </c>
      <c r="H244" s="1" t="s">
        <v>80</v>
      </c>
      <c r="I244" s="15" t="s">
        <v>264</v>
      </c>
      <c r="J244" s="7">
        <v>0</v>
      </c>
      <c r="K244" s="7">
        <v>19705369</v>
      </c>
      <c r="L244" s="7"/>
      <c r="M244" s="7"/>
      <c r="N244" s="7"/>
      <c r="O244" s="7"/>
      <c r="P244" s="7">
        <f t="shared" si="8"/>
        <v>19705369</v>
      </c>
      <c r="Q244" s="29"/>
    </row>
    <row r="245" spans="1:17" ht="38.25" customHeight="1" x14ac:dyDescent="0.15">
      <c r="A245" s="5">
        <v>239</v>
      </c>
      <c r="B245" s="1" t="s">
        <v>114</v>
      </c>
      <c r="C245" s="4" t="s">
        <v>387</v>
      </c>
      <c r="D245" s="4" t="s">
        <v>4</v>
      </c>
      <c r="E245" s="40"/>
      <c r="F245" s="39" t="s">
        <v>263</v>
      </c>
      <c r="G245" s="2">
        <v>1</v>
      </c>
      <c r="H245" s="1" t="s">
        <v>80</v>
      </c>
      <c r="I245" s="15" t="s">
        <v>264</v>
      </c>
      <c r="J245" s="7">
        <v>0</v>
      </c>
      <c r="K245" s="7">
        <v>53761866</v>
      </c>
      <c r="L245" s="7"/>
      <c r="M245" s="7"/>
      <c r="N245" s="7"/>
      <c r="O245" s="7"/>
      <c r="P245" s="7">
        <f t="shared" si="8"/>
        <v>53761866</v>
      </c>
      <c r="Q245" s="29"/>
    </row>
    <row r="246" spans="1:17" ht="62.25" customHeight="1" x14ac:dyDescent="0.15">
      <c r="A246" s="5">
        <v>240</v>
      </c>
      <c r="B246" s="1" t="s">
        <v>115</v>
      </c>
      <c r="C246" s="4" t="s">
        <v>108</v>
      </c>
      <c r="D246" s="4" t="s">
        <v>108</v>
      </c>
      <c r="E246" s="40"/>
      <c r="F246" s="39" t="s">
        <v>110</v>
      </c>
      <c r="G246" s="2">
        <v>1</v>
      </c>
      <c r="H246" s="1" t="s">
        <v>116</v>
      </c>
      <c r="I246" s="15" t="s">
        <v>259</v>
      </c>
      <c r="J246" s="7">
        <v>1436400</v>
      </c>
      <c r="K246" s="7">
        <v>0</v>
      </c>
      <c r="L246" s="7"/>
      <c r="M246" s="7"/>
      <c r="N246" s="7"/>
      <c r="O246" s="7"/>
      <c r="P246" s="7">
        <f t="shared" si="8"/>
        <v>1436400</v>
      </c>
      <c r="Q246" s="29" t="s">
        <v>425</v>
      </c>
    </row>
    <row r="247" spans="1:17" ht="38.25" customHeight="1" x14ac:dyDescent="0.15">
      <c r="A247" s="5">
        <v>241</v>
      </c>
      <c r="B247" s="1" t="s">
        <v>115</v>
      </c>
      <c r="C247" s="4" t="s">
        <v>108</v>
      </c>
      <c r="D247" s="4" t="s">
        <v>108</v>
      </c>
      <c r="E247" s="40"/>
      <c r="F247" s="39" t="s">
        <v>110</v>
      </c>
      <c r="G247" s="2">
        <v>1</v>
      </c>
      <c r="H247" s="1" t="s">
        <v>116</v>
      </c>
      <c r="I247" s="15" t="s">
        <v>258</v>
      </c>
      <c r="J247" s="7"/>
      <c r="K247" s="7">
        <v>101260095</v>
      </c>
      <c r="L247" s="7"/>
      <c r="M247" s="7"/>
      <c r="N247" s="7"/>
      <c r="O247" s="7"/>
      <c r="P247" s="7">
        <f t="shared" si="8"/>
        <v>101260095</v>
      </c>
      <c r="Q247" s="29"/>
    </row>
    <row r="248" spans="1:17" ht="57.75" customHeight="1" x14ac:dyDescent="0.15">
      <c r="A248" s="5">
        <v>242</v>
      </c>
      <c r="B248" s="1" t="s">
        <v>260</v>
      </c>
      <c r="C248" s="4" t="s">
        <v>108</v>
      </c>
      <c r="D248" s="4" t="s">
        <v>108</v>
      </c>
      <c r="E248" s="40"/>
      <c r="F248" s="39" t="s">
        <v>2</v>
      </c>
      <c r="G248" s="2">
        <v>2</v>
      </c>
      <c r="H248" s="1" t="s">
        <v>116</v>
      </c>
      <c r="I248" s="15" t="s">
        <v>261</v>
      </c>
      <c r="J248" s="7">
        <v>0</v>
      </c>
      <c r="K248" s="7">
        <v>10000000</v>
      </c>
      <c r="L248" s="7"/>
      <c r="M248" s="7"/>
      <c r="N248" s="7"/>
      <c r="O248" s="7"/>
      <c r="P248" s="7">
        <f t="shared" si="8"/>
        <v>10000000</v>
      </c>
      <c r="Q248" s="29" t="s">
        <v>262</v>
      </c>
    </row>
  </sheetData>
  <autoFilter ref="A6:Q248">
    <sortState ref="A8:T108">
      <sortCondition ref="A3:A108"/>
    </sortState>
  </autoFilter>
  <mergeCells count="32">
    <mergeCell ref="A4:A6"/>
    <mergeCell ref="L4:L6"/>
    <mergeCell ref="P4:P6"/>
    <mergeCell ref="Q4:Q6"/>
    <mergeCell ref="I4:I6"/>
    <mergeCell ref="J4:J6"/>
    <mergeCell ref="K4:K6"/>
    <mergeCell ref="E4:E6"/>
    <mergeCell ref="F4:F6"/>
    <mergeCell ref="G4:G6"/>
    <mergeCell ref="H4:H6"/>
    <mergeCell ref="B4:B6"/>
    <mergeCell ref="C4:C6"/>
    <mergeCell ref="D4:D6"/>
    <mergeCell ref="M214:M215"/>
    <mergeCell ref="M216:M217"/>
    <mergeCell ref="O61:O62"/>
    <mergeCell ref="M87:M88"/>
    <mergeCell ref="O87:O88"/>
    <mergeCell ref="M89:M90"/>
    <mergeCell ref="O89:O90"/>
    <mergeCell ref="M162:M163"/>
    <mergeCell ref="N162:N163"/>
    <mergeCell ref="O162:O163"/>
    <mergeCell ref="M164:M165"/>
    <mergeCell ref="N164:N165"/>
    <mergeCell ref="O164:O165"/>
    <mergeCell ref="O15:O16"/>
    <mergeCell ref="M5:O5"/>
    <mergeCell ref="M3:O3"/>
    <mergeCell ref="N201:N212"/>
    <mergeCell ref="O201:O212"/>
  </mergeCells>
  <phoneticPr fontId="10"/>
  <dataValidations count="5">
    <dataValidation type="list" allowBlank="1" showInputMessage="1" showErrorMessage="1" sqref="JF26:JF29 TB26:TB29 ACX26:ACX29 AMT26:AMT29 AWP26:AWP29 BGL26:BGL29 BQH26:BQH29 CAD26:CAD29 CJZ26:CJZ29 CTV26:CTV29 DDR26:DDR29 DNN26:DNN29 DXJ26:DXJ29 EHF26:EHF29 ERB26:ERB29 FAX26:FAX29 FKT26:FKT29 FUP26:FUP29 GEL26:GEL29 GOH26:GOH29 GYD26:GYD29 HHZ26:HHZ29 HRV26:HRV29 IBR26:IBR29 ILN26:ILN29 IVJ26:IVJ29 JFF26:JFF29 JPB26:JPB29 JYX26:JYX29 KIT26:KIT29 KSP26:KSP29 LCL26:LCL29 LMH26:LMH29 LWD26:LWD29 MFZ26:MFZ29 MPV26:MPV29 MZR26:MZR29 NJN26:NJN29 NTJ26:NTJ29 ODF26:ODF29 ONB26:ONB29 OWX26:OWX29 PGT26:PGT29 PQP26:PQP29 QAL26:QAL29 QKH26:QKH29 QUD26:QUD29 RDZ26:RDZ29 RNV26:RNV29 RXR26:RXR29 SHN26:SHN29 SRJ26:SRJ29 TBF26:TBF29 TLB26:TLB29 TUX26:TUX29 UET26:UET29 UOP26:UOP29 UYL26:UYL29 VIH26:VIH29 VSD26:VSD29 WBZ26:WBZ29 WLV26:WLV29 WVR26:WVR29 G11:G14 G26:G248">
      <formula1>"1,2,3,4,5,7,8"</formula1>
    </dataValidation>
    <dataValidation type="list" allowBlank="1" showInputMessage="1" showErrorMessage="1" sqref="TF26:TF29 ADB26:ADB29 AMX26:AMX29 AWT26:AWT29 BGP26:BGP29 BQL26:BQL29 CAH26:CAH29 CKD26:CKD29 CTZ26:CTZ29 DDV26:DDV29 DNR26:DNR29 DXN26:DXN29 EHJ26:EHJ29 ERF26:ERF29 FBB26:FBB29 FKX26:FKX29 FUT26:FUT29 GEP26:GEP29 GOL26:GOL29 GYH26:GYH29 HID26:HID29 HRZ26:HRZ29 IBV26:IBV29 ILR26:ILR29 IVN26:IVN29 JFJ26:JFJ29 JPF26:JPF29 JZB26:JZB29 KIX26:KIX29 KST26:KST29 LCP26:LCP29 LML26:LML29 LWH26:LWH29 MGD26:MGD29 MPZ26:MPZ29 MZV26:MZV29 NJR26:NJR29 NTN26:NTN29 ODJ26:ODJ29 ONF26:ONF29 OXB26:OXB29 PGX26:PGX29 PQT26:PQT29 QAP26:QAP29 QKL26:QKL29 QUH26:QUH29 RED26:RED29 RNZ26:RNZ29 RXV26:RXV29 SHR26:SHR29 SRN26:SRN29 TBJ26:TBJ29 TLF26:TLF29 TVB26:TVB29 UEX26:UEX29 UOT26:UOT29 UYP26:UYP29 VIL26:VIL29 VSH26:VSH29 WCD26:WCD29 WLZ26:WLZ29 WVV26:WVV29 JJ26:JJ29">
      <formula1>"0,1"</formula1>
    </dataValidation>
    <dataValidation type="list" allowBlank="1" showInputMessage="1" showErrorMessage="1" sqref="JG26:JG29 TC26:TC29 ACY26:ACY29 AMU26:AMU29 AWQ26:AWQ29 BGM26:BGM29 BQI26:BQI29 CAE26:CAE29 CKA26:CKA29 CTW26:CTW29 DDS26:DDS29 DNO26:DNO29 DXK26:DXK29 EHG26:EHG29 ERC26:ERC29 FAY26:FAY29 FKU26:FKU29 FUQ26:FUQ29 GEM26:GEM29 GOI26:GOI29 GYE26:GYE29 HIA26:HIA29 HRW26:HRW29 IBS26:IBS29 ILO26:ILO29 IVK26:IVK29 JFG26:JFG29 JPC26:JPC29 JYY26:JYY29 KIU26:KIU29 KSQ26:KSQ29 LCM26:LCM29 LMI26:LMI29 LWE26:LWE29 MGA26:MGA29 MPW26:MPW29 MZS26:MZS29 NJO26:NJO29 NTK26:NTK29 ODG26:ODG29 ONC26:ONC29 OWY26:OWY29 PGU26:PGU29 PQQ26:PQQ29 QAM26:QAM29 QKI26:QKI29 QUE26:QUE29 REA26:REA29 RNW26:RNW29 RXS26:RXS29 SHO26:SHO29 SRK26:SRK29 TBG26:TBG29 TLC26:TLC29 TUY26:TUY29 UEU26:UEU29 UOQ26:UOQ29 UYM26:UYM29 VII26:VII29 VSE26:VSE29 WCA26:WCA29 WLW26:WLW29 WVS26:WVS29 H7:H248">
      <formula1>"11 事業用資産-土地,12 事業用資産-立木竹,13 事業用資産-建物,14 事業用資産-工作物,15 事業用資産-船舶,17 事業用資産-航空機,18 事業用資産-その他,41 インフラ資産-土地,42 インフラ資産-建物,43 インフラ資産-工作物,44 インフラ資産-その他,71 物品,81 無形固定資産-ソフトウェア,82 無形固定資産-ソフトウェア以外"</formula1>
    </dataValidation>
    <dataValidation type="list" allowBlank="1" showInputMessage="1" showErrorMessage="1" sqref="TA26:TA29 ACW26:ACW29 AMS26:AMS29 AWO26:AWO29 BGK26:BGK29 BQG26:BQG29 CAC26:CAC29 CJY26:CJY29 CTU26:CTU29 DDQ26:DDQ29 DNM26:DNM29 DXI26:DXI29 EHE26:EHE29 ERA26:ERA29 FAW26:FAW29 FKS26:FKS29 FUO26:FUO29 GEK26:GEK29 GOG26:GOG29 GYC26:GYC29 HHY26:HHY29 HRU26:HRU29 IBQ26:IBQ29 ILM26:ILM29 IVI26:IVI29 JFE26:JFE29 JPA26:JPA29 JYW26:JYW29 KIS26:KIS29 KSO26:KSO29 LCK26:LCK29 LMG26:LMG29 LWC26:LWC29 MFY26:MFY29 MPU26:MPU29 MZQ26:MZQ29 NJM26:NJM29 NTI26:NTI29 ODE26:ODE29 ONA26:ONA29 OWW26:OWW29 PGS26:PGS29 PQO26:PQO29 QAK26:QAK29 QKG26:QKG29 QUC26:QUC29 RDY26:RDY29 RNU26:RNU29 RXQ26:RXQ29 SHM26:SHM29 SRI26:SRI29 TBE26:TBE29 TLA26:TLA29 TUW26:TUW29 UES26:UES29 UOO26:UOO29 UYK26:UYK29 VIG26:VIG29 VSC26:VSC29 WBY26:WBY29 WLU26:WLU29 WVQ26:WVQ29 JE26:JE29">
      <formula1>"議会費,総務費,民生費,衛生費,労働費,農林水産業費,商工費,土木費,警察費,教育費,災害復旧費,公債費,諸支出金,予備費,公債費,自動車管理費,物品等調達費,中小企業振興資金貸付金,就農支援資金支出,住宅事業費,敷金運用,地方独立行政法人資金支出,介護人材確保対策事業費,林業改善資金支出,母子寡婦福祉資金貸付支出,公有地化事業費"</formula1>
    </dataValidation>
    <dataValidation type="list" allowBlank="1" showInputMessage="1" showErrorMessage="1" sqref="JD26:JD29 SZ26:SZ29 ACV26:ACV29 AMR26:AMR29 AWN26:AWN29 BGJ26:BGJ29 BQF26:BQF29 CAB26:CAB29 CJX26:CJX29 CTT26:CTT29 DDP26:DDP29 DNL26:DNL29 DXH26:DXH29 EHD26:EHD29 EQZ26:EQZ29 FAV26:FAV29 FKR26:FKR29 FUN26:FUN29 GEJ26:GEJ29 GOF26:GOF29 GYB26:GYB29 HHX26:HHX29 HRT26:HRT29 IBP26:IBP29 ILL26:ILL29 IVH26:IVH29 JFD26:JFD29 JOZ26:JOZ29 JYV26:JYV29 KIR26:KIR29 KSN26:KSN29 LCJ26:LCJ29 LMF26:LMF29 LWB26:LWB29 MFX26:MFX29 MPT26:MPT29 MZP26:MZP29 NJL26:NJL29 NTH26:NTH29 ODD26:ODD29 OMZ26:OMZ29 OWV26:OWV29 PGR26:PGR29 PQN26:PQN29 QAJ26:QAJ29 QKF26:QKF29 QUB26:QUB29 RDX26:RDX29 RNT26:RNT29 RXP26:RXP29 SHL26:SHL29 SRH26:SRH29 TBD26:TBD29 TKZ26:TKZ29 TUV26:TUV29 UER26:UER29 UON26:UON29 UYJ26:UYJ29 VIF26:VIF29 VSB26:VSB29 WBX26:WBX29 WLT26:WLT29 WVP26:WVP29 F7:F14 F26:F248">
      <formula1>"10,20,22,26,27,29,30,31,33,35,36"</formula1>
    </dataValidation>
  </dataValidations>
  <pageMargins left="0.70866141732283472" right="0.47244094488188981" top="0.62992125984251968" bottom="0.55118110236220474" header="0.31496062992125984" footer="0.31496062992125984"/>
  <pageSetup paperSize="8" scale="74" fitToHeight="0"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調査票（建設仮勘定）</vt:lpstr>
      <vt:lpstr>'調査票（建設仮勘定）'!Print_Area</vt:lpstr>
      <vt:lpstr>'調査票（建設仮勘定）'!Print_Titles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洋平</dc:creator>
  <cp:lastModifiedBy>岐阜県</cp:lastModifiedBy>
  <cp:lastPrinted>2018-01-23T05:37:38Z</cp:lastPrinted>
  <dcterms:created xsi:type="dcterms:W3CDTF">2017-07-26T04:48:04Z</dcterms:created>
  <dcterms:modified xsi:type="dcterms:W3CDTF">2018-03-15T05:57:48Z</dcterms:modified>
</cp:coreProperties>
</file>