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IS10009\oa-data\01Open\H30業務\01総務課\04企画財政係\20決算統計\06各種調査\180323-180427平成28年度財政状況資料集の追加分の提出について\181119【11月26日（月）〆切】平成２８年度財政状況資料集の追加分の提出について（依頼）\結合用ファイル\"/>
    </mc:Choice>
  </mc:AlternateContent>
  <bookViews>
    <workbookView xWindow="0" yWindow="0" windowWidth="21600" windowHeight="973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W41" i="9"/>
  <c r="BW42" i="9" s="1"/>
  <c r="BE41" i="9"/>
  <c r="AM41" i="9"/>
  <c r="U41" i="9"/>
  <c r="C41" i="9"/>
  <c r="CO40" i="9"/>
  <c r="BW40" i="9"/>
  <c r="BE40" i="9"/>
  <c r="AM40" i="9"/>
  <c r="U40" i="9"/>
  <c r="C40" i="9"/>
  <c r="CO39" i="9"/>
  <c r="BW39" i="9"/>
  <c r="BE39" i="9"/>
  <c r="AM39" i="9"/>
  <c r="U39" i="9"/>
  <c r="C39" i="9"/>
  <c r="CO38" i="9"/>
  <c r="BW38" i="9"/>
  <c r="BE38" i="9"/>
  <c r="AM38" i="9"/>
  <c r="U38" i="9"/>
  <c r="C38" i="9"/>
  <c r="BW37" i="9"/>
  <c r="BE37" i="9"/>
  <c r="AM37" i="9"/>
  <c r="C37" i="9"/>
  <c r="BW36" i="9"/>
  <c r="BE36" i="9"/>
  <c r="AM36" i="9"/>
  <c r="C36" i="9"/>
  <c r="BW35" i="9"/>
  <c r="AM35" i="9"/>
  <c r="C35" i="9"/>
  <c r="BW34" i="9"/>
  <c r="AM34" i="9"/>
  <c r="C34" i="9"/>
  <c r="CO34" i="9" l="1"/>
  <c r="CO35" i="9" s="1"/>
  <c r="CO36" i="9" s="1"/>
  <c r="CO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<sst xmlns="http://schemas.openxmlformats.org/spreadsheetml/2006/main" count="1121" uniqueCount="580">
  <si>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</si>
  <si>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</si>
  <si>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</si>
  <si>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</si>
  <si>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</si>
  <si>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</si>
  <si>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</si>
  <si>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</si>
  <si>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</si>
  <si>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</si>
  <si>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</si>
  <si>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</si>
  <si>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</si>
  <si>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</si>
  <si>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</si>
  <si>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</si>
  <si>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</si>
  <si>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</si>
  <si>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</si>
  <si>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</si>
  <si>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</si>
  <si>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</si>
  <si>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</si>
  <si>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</si>
  <si>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</si>
  <si>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</si>
  <si>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</si>
  <si>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</si>
  <si>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</si>
  <si>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</si>
  <si>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</si>
  <si>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</si>
  <si>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</si>
  <si>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</si>
  <si>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</si>
  <si>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</si>
  <si>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</si>
  <si>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</si>
  <si>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</si>
  <si>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</si>
  <si>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</si>
  <si>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</si>
  <si>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</si>
  <si>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</si>
  <si>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</si>
  <si>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</si>
  <si>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</si>
  <si>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</si>
  <si>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</si>
  <si>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</si>
  <si>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</si>
  <si>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</si>
  <si>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</si>
  <si>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</si>
  <si>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</si>
  <si>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</si>
  <si>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</si>
  <si>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</si>
  <si>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</si>
  <si>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</si>
  <si>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</si>
  <si>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</si>
  <si>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</si>
  <si>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</si>
  <si>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</si>
  <si>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</si>
  <si>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</si>
  <si>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</si>
  <si>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</si>
  <si>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</si>
  <si>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</si>
  <si>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</si>
  <si>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</si>
  <si>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</si>
  <si>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</si>
  <si>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</si>
  <si>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</si>
  <si>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</si>
  <si>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</si>
  <si>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</si>
  <si>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</si>
  <si>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</si>
  <si>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</si>
  <si>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東白川村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</si>
  <si>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</si>
  <si>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</si>
  <si>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</si>
  <si>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</si>
  <si>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</si>
  <si>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</si>
  <si>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</si>
  <si>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</si>
  <si>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</si>
  <si>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</si>
  <si>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</si>
  <si>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</si>
  <si>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</si>
  <si>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</si>
  <si>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</si>
  <si>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</si>
  <si>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</si>
  <si>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</si>
  <si>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</si>
  <si>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</si>
  <si>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</si>
  <si>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</si>
  <si>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</si>
  <si>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</si>
  <si>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</si>
  <si>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</si>
  <si>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</si>
  <si>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</si>
  <si>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</si>
  <si>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</si>
  <si>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</si>
  <si>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</si>
  <si>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</si>
  <si>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</si>
  <si>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</si>
  <si>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</si>
  <si>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</si>
  <si>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</si>
  <si>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</si>
  <si>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</si>
  <si>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</si>
  <si>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</si>
  <si>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</si>
  <si>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</si>
  <si>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</si>
  <si>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</si>
  <si>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</si>
  <si>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</si>
  <si>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</si>
  <si>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</si>
  <si>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</si>
  <si>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</si>
  <si>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</si>
  <si>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</si>
  <si>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</si>
  <si>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</si>
  <si>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</si>
  <si>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</si>
  <si>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</si>
  <si>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</si>
  <si>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</si>
  <si>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</si>
  <si>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</si>
  <si>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</si>
  <si>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</si>
  <si>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</si>
  <si>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</si>
  <si>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</si>
  <si>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</si>
  <si>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</si>
  <si>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</si>
  <si>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</si>
  <si>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</si>
  <si>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</si>
  <si>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</si>
  <si>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</si>
  <si>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</si>
  <si>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</si>
  <si>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</si>
  <si>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</si>
  <si>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</si>
  <si>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</si>
  <si>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</si>
  <si>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</si>
  <si>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</si>
  <si>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</si>
  <si>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</si>
  <si>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</si>
  <si>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</si>
  <si>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</si>
  <si>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</si>
  <si>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</si>
  <si>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</si>
  <si>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</si>
  <si>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</si>
  <si>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</si>
  <si>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</si>
  <si>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</si>
  <si>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</si>
  <si>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</si>
  <si>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</si>
  <si>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</si>
  <si>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</si>
  <si>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</si>
  <si>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</si>
  <si>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</si>
  <si>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</si>
  <si>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</si>
  <si>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</si>
  <si>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</si>
  <si>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</si>
  <si>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</si>
  <si>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</si>
  <si>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</si>
  <si>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岐阜県東白川村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</si>
  <si>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</si>
  <si>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</si>
  <si>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</si>
  <si>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</si>
  <si>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</si>
  <si>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</si>
  <si>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</si>
  <si>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</si>
  <si>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</si>
  <si>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</si>
  <si>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</si>
  <si>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</si>
  <si>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</si>
  <si>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</si>
  <si>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</si>
  <si>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</si>
  <si>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</si>
  <si>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</si>
  <si>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</si>
  <si>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</si>
  <si>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</si>
  <si>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</si>
  <si>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</si>
  <si>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</si>
  <si>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</si>
  <si>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</si>
  <si>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</si>
  <si>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</si>
  <si>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</si>
  <si>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</si>
  <si>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</si>
  <si>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</si>
  <si>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</si>
  <si>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</si>
  <si>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</si>
  <si>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</si>
  <si>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</si>
  <si>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</si>
  <si>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</si>
  <si>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</si>
  <si>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</si>
  <si>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</si>
  <si>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</si>
  <si>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</si>
  <si>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</si>
  <si>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</si>
  <si>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</si>
  <si>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</si>
  <si>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</si>
  <si>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</si>
  <si>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</si>
  <si>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</si>
  <si>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</si>
  <si>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</si>
  <si>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</si>
  <si>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</si>
  <si>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</si>
  <si>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</si>
  <si>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</si>
  <si>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</si>
  <si>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</si>
  <si>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</si>
  <si>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</si>
  <si>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</si>
  <si>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</si>
  <si>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</si>
  <si>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</si>
  <si>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</si>
  <si>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</si>
  <si>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</si>
  <si>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</si>
  <si>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</si>
  <si>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</si>
  <si>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</si>
  <si>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</si>
  <si>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</si>
  <si>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</si>
  <si>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</si>
  <si>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</si>
  <si>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</si>
  <si>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</si>
  <si>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</si>
  <si>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</si>
  <si>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</si>
  <si>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</si>
  <si>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</si>
  <si>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</si>
  <si>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</si>
  <si>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</si>
  <si>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</si>
  <si>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</si>
  <si>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</si>
  <si>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</si>
  <si>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</si>
  <si>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</si>
  <si>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</si>
  <si>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</si>
  <si>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</si>
  <si>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</si>
  <si>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</si>
  <si>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</si>
  <si>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</si>
  <si>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</si>
  <si>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</si>
  <si>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</si>
  <si>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</si>
  <si>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</si>
  <si>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</si>
  <si>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</si>
  <si>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</si>
  <si>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</si>
  <si>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</si>
  <si>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</si>
  <si>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</si>
  <si>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</si>
  <si>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</si>
  <si>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</si>
  <si>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</si>
  <si>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</si>
  <si>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</si>
  <si>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</si>
  <si>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</si>
  <si>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</si>
  <si>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</si>
  <si>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</si>
  <si>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</si>
  <si>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</si>
  <si>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</si>
  <si>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</si>
  <si>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</si>
  <si>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</si>
  <si>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</si>
  <si>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</si>
  <si>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</si>
  <si>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</si>
  <si>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</si>
  <si>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</si>
  <si>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</si>
  <si>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</si>
  <si>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</si>
  <si>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</si>
  <si>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</si>
  <si>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</si>
  <si>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</si>
  <si>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</si>
  <si>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</si>
  <si>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</si>
  <si>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</si>
  <si>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岐阜県東白川村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</si>
  <si>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</si>
  <si>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</si>
  <si>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</si>
  <si>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</si>
  <si>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</si>
  <si>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</si>
  <si>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</si>
  <si>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</si>
  <si>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</si>
  <si>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</si>
  <si>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</si>
  <si>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</si>
  <si>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</si>
  <si>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</si>
  <si>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</si>
  <si>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</si>
  <si>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</si>
  <si>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</si>
  <si>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</si>
  <si>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</si>
  <si>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</si>
  <si>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</si>
  <si>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</si>
  <si>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</si>
  <si>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</si>
  <si>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</si>
  <si>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</si>
  <si>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</si>
  <si>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</si>
  <si>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</si>
  <si>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</si>
  <si>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</si>
  <si>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</si>
  <si>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</si>
  <si>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</si>
  <si>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国保診療所特別会計</t>
    <phoneticPr fontId="5"/>
  </si>
  <si>
    <t>後期高齢者医療特別会計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</si>
  <si>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</si>
  <si>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</si>
  <si>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</si>
  <si>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</si>
  <si>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</si>
  <si>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</si>
  <si>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</si>
  <si>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</si>
  <si>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</si>
  <si>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</si>
  <si>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</si>
  <si>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</si>
  <si>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</si>
  <si>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</si>
  <si>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</si>
  <si>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</si>
  <si>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</si>
  <si>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</si>
  <si>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</si>
  <si>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</si>
  <si>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</si>
  <si>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</si>
  <si>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</si>
  <si>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</si>
  <si>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</si>
  <si>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</si>
  <si>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</si>
  <si>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</si>
  <si>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</si>
  <si>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</si>
  <si>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</si>
  <si>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</si>
  <si>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</si>
  <si>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</si>
  <si>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</si>
  <si>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</si>
  <si>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</si>
  <si>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</si>
  <si>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</si>
  <si>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</si>
  <si>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</si>
  <si>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</si>
  <si>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</si>
  <si>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</si>
  <si>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</si>
  <si>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</si>
  <si>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</si>
  <si>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</si>
  <si>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</si>
  <si>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</si>
  <si>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</si>
  <si>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</si>
  <si>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</si>
  <si>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</si>
  <si>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</si>
  <si>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</si>
  <si>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</si>
  <si>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</si>
  <si>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</si>
  <si>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</si>
  <si>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</si>
  <si>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</si>
  <si>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</si>
  <si>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</si>
  <si>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</si>
  <si>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</si>
  <si>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</si>
  <si>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</si>
  <si>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</si>
  <si>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</si>
  <si>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</si>
  <si>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</si>
  <si>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</si>
  <si>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</si>
  <si>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</si>
  <si>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</si>
  <si>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</si>
  <si>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</si>
  <si>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</si>
  <si>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</si>
  <si>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</si>
  <si>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</si>
  <si>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</si>
  <si>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</si>
  <si>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</si>
  <si>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</si>
  <si>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</si>
  <si>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</si>
  <si>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</si>
  <si>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</si>
  <si>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</si>
  <si>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</si>
  <si>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</si>
  <si>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</si>
  <si>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</si>
  <si>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</si>
  <si>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</si>
  <si>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</si>
  <si>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</si>
  <si>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</si>
  <si>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</si>
  <si>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</si>
  <si>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</si>
  <si>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</si>
  <si>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</si>
  <si>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</si>
  <si>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</si>
  <si>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</si>
  <si>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</si>
  <si>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</si>
  <si>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</si>
  <si>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</si>
  <si>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</si>
  <si>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</si>
  <si>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</si>
  <si>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</si>
  <si>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</si>
  <si>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</si>
  <si>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</si>
  <si>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</si>
  <si>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</si>
  <si>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</si>
  <si>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</si>
  <si>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</si>
  <si>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</si>
  <si>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</si>
  <si>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</si>
  <si>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</si>
  <si>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</si>
  <si>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</si>
  <si>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</si>
  <si>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</si>
  <si>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</si>
  <si>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</si>
  <si>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</si>
  <si>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</si>
  <si>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</si>
  <si>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</si>
  <si>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</si>
  <si>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5.52</t>
  </si>
  <si>
    <t>▲ 14.94</t>
  </si>
  <si>
    <t>▲ 8.01</t>
  </si>
  <si>
    <t>▲ 5.59</t>
  </si>
  <si>
    <t>一般会計</t>
  </si>
  <si>
    <t>国民健康保険特別会計</t>
  </si>
  <si>
    <t>国保診療所特別会計</t>
  </si>
  <si>
    <t>介護保険特別会計</t>
  </si>
  <si>
    <t>簡易水道特別会計</t>
  </si>
  <si>
    <t>後期高齢者医療特別会計</t>
  </si>
  <si>
    <t>下水道特別会計</t>
  </si>
  <si>
    <t>その他会計（赤字）</t>
  </si>
  <si>
    <t>その他会計（黒字）</t>
  </si>
  <si>
    <t>-</t>
    <phoneticPr fontId="2"/>
  </si>
  <si>
    <t>㈱東白川</t>
    <rPh sb="1" eb="2">
      <t>ヒガシ</t>
    </rPh>
    <rPh sb="2" eb="4">
      <t>シラカワ</t>
    </rPh>
    <phoneticPr fontId="2"/>
  </si>
  <si>
    <t>㈱ふるさと企画</t>
    <rPh sb="5" eb="7">
      <t>キカク</t>
    </rPh>
    <phoneticPr fontId="2"/>
  </si>
  <si>
    <t>㈱新世紀工房</t>
    <rPh sb="1" eb="4">
      <t>シンセイキ</t>
    </rPh>
    <rPh sb="4" eb="6">
      <t>コウボウ</t>
    </rPh>
    <phoneticPr fontId="2"/>
  </si>
  <si>
    <t>可茂衛生施設利用組合</t>
    <rPh sb="0" eb="1">
      <t>カ</t>
    </rPh>
    <rPh sb="1" eb="2">
      <t>モ</t>
    </rPh>
    <rPh sb="2" eb="4">
      <t>エイセイ</t>
    </rPh>
    <rPh sb="4" eb="6">
      <t>シセツ</t>
    </rPh>
    <rPh sb="6" eb="8">
      <t>リヨウ</t>
    </rPh>
    <rPh sb="8" eb="10">
      <t>クミアイ</t>
    </rPh>
    <phoneticPr fontId="2"/>
  </si>
  <si>
    <t>可茂消防事務組合</t>
    <rPh sb="0" eb="1">
      <t>カ</t>
    </rPh>
    <rPh sb="1" eb="2">
      <t>モ</t>
    </rPh>
    <rPh sb="2" eb="4">
      <t>ショウボウ</t>
    </rPh>
    <rPh sb="4" eb="6">
      <t>ジム</t>
    </rPh>
    <rPh sb="6" eb="8">
      <t>クミアイ</t>
    </rPh>
    <phoneticPr fontId="2"/>
  </si>
  <si>
    <t>岐阜県市町村会館組合</t>
    <rPh sb="0" eb="3">
      <t>ギフケン</t>
    </rPh>
    <rPh sb="3" eb="6">
      <t>シチョウソン</t>
    </rPh>
    <rPh sb="6" eb="8">
      <t>カイカン</t>
    </rPh>
    <rPh sb="8" eb="10">
      <t>クミアイ</t>
    </rPh>
    <phoneticPr fontId="2"/>
  </si>
  <si>
    <t>岐阜県市町村退職手当組合</t>
    <rPh sb="0" eb="3">
      <t>ギフケン</t>
    </rPh>
    <rPh sb="3" eb="6">
      <t>シチョウソン</t>
    </rPh>
    <rPh sb="6" eb="8">
      <t>タイショク</t>
    </rPh>
    <rPh sb="8" eb="10">
      <t>テアテ</t>
    </rPh>
    <rPh sb="10" eb="12">
      <t>クミアイ</t>
    </rPh>
    <phoneticPr fontId="2"/>
  </si>
  <si>
    <t>後期高齢者医療広域連合（一般会計）</t>
    <rPh sb="0" eb="2">
      <t>コウキ</t>
    </rPh>
    <rPh sb="2" eb="5">
      <t>コウレイシャ</t>
    </rPh>
    <rPh sb="5" eb="7">
      <t>イリョウ</t>
    </rPh>
    <rPh sb="7" eb="9">
      <t>コウイキ</t>
    </rPh>
    <rPh sb="9" eb="11">
      <t>レンゴウ</t>
    </rPh>
    <rPh sb="12" eb="13">
      <t>イチ</t>
    </rPh>
    <rPh sb="13" eb="14">
      <t>ハン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</si>
  <si>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</si>
  <si>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可茂広域行政事務組合</t>
    <rPh sb="0" eb="1">
      <t>カ</t>
    </rPh>
    <rPh sb="1" eb="2">
      <t>モ</t>
    </rPh>
    <rPh sb="2" eb="4">
      <t>コウイキ</t>
    </rPh>
    <rPh sb="4" eb="6">
      <t>ギョウセイ</t>
    </rPh>
    <rPh sb="6" eb="8">
      <t>ジム</t>
    </rPh>
    <rPh sb="8" eb="10">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</si>
  <si>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</si>
  <si>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▲10</t>
    <phoneticPr fontId="2"/>
  </si>
  <si>
    <t>▲32</t>
    <phoneticPr fontId="2"/>
  </si>
  <si>
    <t>▲1</t>
    <phoneticPr fontId="2"/>
  </si>
  <si>
    <t>-</t>
    <phoneticPr fontId="2"/>
  </si>
  <si>
    <t>-</t>
    <phoneticPr fontId="2"/>
  </si>
  <si>
    <t>基金から162百万円繰り入れ</t>
    <phoneticPr fontId="2"/>
  </si>
  <si>
    <t>-</t>
    <phoneticPr fontId="2"/>
  </si>
  <si>
    <t>㈱みのりの郷　東白川</t>
    <rPh sb="5" eb="6">
      <t>ゴウ</t>
    </rPh>
    <rPh sb="7" eb="8">
      <t>ヒガシ</t>
    </rPh>
    <rPh sb="8" eb="10">
      <t>シラカワ</t>
    </rPh>
    <phoneticPr fontId="2"/>
  </si>
  <si>
    <t>-</t>
    <phoneticPr fontId="2"/>
  </si>
  <si>
    <t>基金繰入30百万円</t>
    <rPh sb="0" eb="2">
      <t>キキン</t>
    </rPh>
    <rPh sb="2" eb="4">
      <t>クリイレ</t>
    </rPh>
    <rPh sb="6" eb="8">
      <t>ヒャクマン</t>
    </rPh>
    <rPh sb="8" eb="9">
      <t>エン</t>
    </rPh>
    <phoneticPr fontId="2"/>
  </si>
  <si>
    <t>基金から99百万円繰入</t>
    <rPh sb="0" eb="2">
      <t>キキン</t>
    </rPh>
    <rPh sb="6" eb="7">
      <t>ヒャク</t>
    </rPh>
    <rPh sb="7" eb="9">
      <t>マンエン</t>
    </rPh>
    <rPh sb="9" eb="11">
      <t>クリイレ</t>
    </rPh>
    <phoneticPr fontId="2"/>
  </si>
  <si>
    <t>基金から1,850百万円繰入</t>
    <rPh sb="0" eb="2">
      <t>キキン</t>
    </rPh>
    <rPh sb="9" eb="12">
      <t>ヒャクマンエン</t>
    </rPh>
    <rPh sb="12" eb="14">
      <t>クリイレ</t>
    </rPh>
    <phoneticPr fontId="2"/>
  </si>
  <si>
    <t>基金から118百万円繰入</t>
    <rPh sb="0" eb="2">
      <t>キキン</t>
    </rPh>
    <rPh sb="7" eb="8">
      <t>ヒャク</t>
    </rPh>
    <rPh sb="8" eb="10">
      <t>マンエン</t>
    </rPh>
    <rPh sb="10" eb="12">
      <t>クリイレ</t>
    </rPh>
    <phoneticPr fontId="2"/>
  </si>
  <si>
    <t>法非適用企業</t>
    <phoneticPr fontId="5"/>
  </si>
  <si>
    <t>法非適用企業</t>
    <phoneticPr fontId="2"/>
  </si>
  <si>
    <t>可茂公設地方卸売市場組合</t>
    <rPh sb="0" eb="1">
      <t>カ</t>
    </rPh>
    <rPh sb="1" eb="2">
      <t>モ</t>
    </rPh>
    <rPh sb="2" eb="4">
      <t>コウセツ</t>
    </rPh>
    <rPh sb="4" eb="6">
      <t>チホウ</t>
    </rPh>
    <rPh sb="6" eb="8">
      <t>オロシウ</t>
    </rPh>
    <rPh sb="8" eb="10">
      <t>イチバ</t>
    </rPh>
    <rPh sb="10" eb="12">
      <t>クミアイ</t>
    </rPh>
    <phoneticPr fontId="2"/>
  </si>
  <si>
    <t>-</t>
    <phoneticPr fontId="2"/>
  </si>
  <si>
    <t>法適用企業</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</si>
  <si>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</si>
  <si>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</si>
  <si>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</si>
  <si>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</si>
  <si>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</si>
  <si>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</si>
  <si>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</si>
  <si>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</si>
  <si>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</si>
  <si>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</si>
  <si>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</si>
  <si>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有形固定資産減価償却率と将来負担比率が高いため、平成２９年に策定した公共施設等総合管理計画により、施設の更新や維持管理を計画的に進める必要がある。</t>
    <phoneticPr fontId="5"/>
  </si>
  <si>
    <t>分析情報が無いので、未記載。</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</si>
</sst>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221823</c:v>
                </c:pt>
                <c:pt idx="1">
                  <c:v>263041</c:v>
                </c:pt>
                <c:pt idx="2">
                  <c:v>272886</c:v>
                </c:pt>
                <c:pt idx="3">
                  <c:v>245039</c:v>
                </c:pt>
                <c:pt idx="4">
                  <c:v>237994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85236</c:v>
                </c:pt>
                <c:pt idx="1">
                  <c:v>117467</c:v>
                </c:pt>
                <c:pt idx="2">
                  <c:v>216410</c:v>
                </c:pt>
                <c:pt idx="3">
                  <c:v>197787</c:v>
                </c:pt>
                <c:pt idx="4">
                  <c:v>251741</c:v>
                </c:pt>
              </c:numCache>
            </c:numRef>
          </c:val>
          <c:smooth val="0"/>
        </c:ser>
        <c:dLbls>
          <c:showLegendKey val="0"/>
          <c:showVal val="0"/>
          <c:showCatName val="0"/>
          <c:showSerName val="0"/>
          <c:showPercent val="0"/>
          <c:showBubbleSize val="0"/>
        </c:dLbls>
        <c:marker val="1"/>
        <c:smooth val="0"/>
        <c:axId val="301370976"/>
        <c:axId val="301371368"/>
      </c:lineChart>
      <c:catAx>
        <c:axId val="301370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1371368"/>
        <c:crosses val="autoZero"/>
        <c:auto val="1"/>
        <c:lblAlgn val="ctr"/>
        <c:lblOffset val="100"/>
        <c:tickLblSkip val="1"/>
        <c:tickMarkSkip val="1"/>
        <c:noMultiLvlLbl val="0"/>
      </c:catAx>
      <c:valAx>
        <c:axId val="30137136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1370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50.37</c:v>
                </c:pt>
                <c:pt idx="1">
                  <c:v>44.82</c:v>
                </c:pt>
                <c:pt idx="2">
                  <c:v>17.22</c:v>
                </c:pt>
                <c:pt idx="3">
                  <c:v>14.7</c:v>
                </c:pt>
                <c:pt idx="4">
                  <c:v>18.82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50.84</c:v>
                </c:pt>
                <c:pt idx="1">
                  <c:v>50.93</c:v>
                </c:pt>
                <c:pt idx="2">
                  <c:v>76.930000000000007</c:v>
                </c:pt>
                <c:pt idx="3">
                  <c:v>68.34</c:v>
                </c:pt>
                <c:pt idx="4">
                  <c:v>60.35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02280448"/>
        <c:axId val="302280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17.489999999999998</c:v>
                </c:pt>
                <c:pt idx="1">
                  <c:v>-5.52</c:v>
                </c:pt>
                <c:pt idx="2">
                  <c:v>-14.94</c:v>
                </c:pt>
                <c:pt idx="3">
                  <c:v>-8.01</c:v>
                </c:pt>
                <c:pt idx="4">
                  <c:v>-5.59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02280448"/>
        <c:axId val="302280840"/>
      </c:lineChart>
      <c:catAx>
        <c:axId val="30228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2280840"/>
        <c:crosses val="autoZero"/>
        <c:auto val="1"/>
        <c:lblAlgn val="ctr"/>
        <c:lblOffset val="100"/>
        <c:tickLblSkip val="1"/>
        <c:tickMarkSkip val="1"/>
        <c:noMultiLvlLbl val="0"/>
      </c:catAx>
      <c:valAx>
        <c:axId val="302280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28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c:v>
                </c:pt>
                <c:pt idx="2">
                  <c:v>#N/A</c:v>
                </c:pt>
                <c:pt idx="3">
                  <c:v>0.1</c:v>
                </c:pt>
                <c:pt idx="4">
                  <c:v>#N/A</c:v>
                </c:pt>
                <c:pt idx="5">
                  <c:v>0.1</c:v>
                </c:pt>
                <c:pt idx="6">
                  <c:v>#N/A</c:v>
                </c:pt>
                <c:pt idx="7">
                  <c:v>0.11</c:v>
                </c:pt>
                <c:pt idx="8">
                  <c:v>#N/A</c:v>
                </c:pt>
                <c:pt idx="9">
                  <c:v>0.16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0.17</c:v>
                </c:pt>
                <c:pt idx="4">
                  <c:v>#N/A</c:v>
                </c:pt>
                <c:pt idx="5">
                  <c:v>0.23</c:v>
                </c:pt>
                <c:pt idx="6">
                  <c:v>#N/A</c:v>
                </c:pt>
                <c:pt idx="7">
                  <c:v>0.27</c:v>
                </c:pt>
                <c:pt idx="8">
                  <c:v>#N/A</c:v>
                </c:pt>
                <c:pt idx="9">
                  <c:v>0.31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0.32</c:v>
                </c:pt>
                <c:pt idx="2">
                  <c:v>#N/A</c:v>
                </c:pt>
                <c:pt idx="3">
                  <c:v>0.46</c:v>
                </c:pt>
                <c:pt idx="4">
                  <c:v>#N/A</c:v>
                </c:pt>
                <c:pt idx="5">
                  <c:v>0.59</c:v>
                </c:pt>
                <c:pt idx="6">
                  <c:v>#N/A</c:v>
                </c:pt>
                <c:pt idx="7">
                  <c:v>0.68</c:v>
                </c:pt>
                <c:pt idx="8">
                  <c:v>#N/A</c:v>
                </c:pt>
                <c:pt idx="9">
                  <c:v>1.24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0.99</c:v>
                </c:pt>
                <c:pt idx="2">
                  <c:v>#N/A</c:v>
                </c:pt>
                <c:pt idx="3">
                  <c:v>0.73</c:v>
                </c:pt>
                <c:pt idx="4">
                  <c:v>#N/A</c:v>
                </c:pt>
                <c:pt idx="5">
                  <c:v>1.53</c:v>
                </c:pt>
                <c:pt idx="6">
                  <c:v>#N/A</c:v>
                </c:pt>
                <c:pt idx="7">
                  <c:v>1.88</c:v>
                </c:pt>
                <c:pt idx="8">
                  <c:v>#N/A</c:v>
                </c:pt>
                <c:pt idx="9">
                  <c:v>2.06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国保診療所特別会計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3.74</c:v>
                </c:pt>
                <c:pt idx="2">
                  <c:v>#N/A</c:v>
                </c:pt>
                <c:pt idx="3">
                  <c:v>3.82</c:v>
                </c:pt>
                <c:pt idx="4">
                  <c:v>#N/A</c:v>
                </c:pt>
                <c:pt idx="5">
                  <c:v>3.18</c:v>
                </c:pt>
                <c:pt idx="6">
                  <c:v>#N/A</c:v>
                </c:pt>
                <c:pt idx="7">
                  <c:v>2.89</c:v>
                </c:pt>
                <c:pt idx="8">
                  <c:v>#N/A</c:v>
                </c:pt>
                <c:pt idx="9">
                  <c:v>2.09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0.85</c:v>
                </c:pt>
                <c:pt idx="2">
                  <c:v>#N/A</c:v>
                </c:pt>
                <c:pt idx="3">
                  <c:v>2.77</c:v>
                </c:pt>
                <c:pt idx="4">
                  <c:v>#N/A</c:v>
                </c:pt>
                <c:pt idx="5">
                  <c:v>3.22</c:v>
                </c:pt>
                <c:pt idx="6">
                  <c:v>#N/A</c:v>
                </c:pt>
                <c:pt idx="7">
                  <c:v>0.36</c:v>
                </c:pt>
                <c:pt idx="8">
                  <c:v>#N/A</c:v>
                </c:pt>
                <c:pt idx="9">
                  <c:v>3.39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50.37</c:v>
                </c:pt>
                <c:pt idx="2">
                  <c:v>#N/A</c:v>
                </c:pt>
                <c:pt idx="3">
                  <c:v>44.81</c:v>
                </c:pt>
                <c:pt idx="4">
                  <c:v>#N/A</c:v>
                </c:pt>
                <c:pt idx="5">
                  <c:v>17.21</c:v>
                </c:pt>
                <c:pt idx="6">
                  <c:v>#N/A</c:v>
                </c:pt>
                <c:pt idx="7">
                  <c:v>14.7</c:v>
                </c:pt>
                <c:pt idx="8">
                  <c:v>#N/A</c:v>
                </c:pt>
                <c:pt idx="9">
                  <c:v>18.809999999999999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6771632"/>
        <c:axId val="306772024"/>
      </c:barChart>
      <c:catAx>
        <c:axId val="30677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6772024"/>
        <c:crosses val="autoZero"/>
        <c:auto val="1"/>
        <c:lblAlgn val="ctr"/>
        <c:lblOffset val="100"/>
        <c:tickLblSkip val="1"/>
        <c:tickMarkSkip val="1"/>
        <c:noMultiLvlLbl val="0"/>
      </c:catAx>
      <c:valAx>
        <c:axId val="306772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771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261</c:v>
                </c:pt>
                <c:pt idx="5">
                  <c:v>265</c:v>
                </c:pt>
                <c:pt idx="8">
                  <c:v>281</c:v>
                </c:pt>
                <c:pt idx="11">
                  <c:v>267</c:v>
                </c:pt>
                <c:pt idx="14">
                  <c:v>259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c:v>
                </c:pt>
                <c:pt idx="3">
                  <c:v>10</c:v>
                </c:pt>
                <c:pt idx="6">
                  <c:v>9</c:v>
                </c:pt>
                <c:pt idx="9">
                  <c:v>10</c:v>
                </c:pt>
                <c:pt idx="12">
                  <c:v>10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113</c:v>
                </c:pt>
                <c:pt idx="3">
                  <c:v>115</c:v>
                </c:pt>
                <c:pt idx="6">
                  <c:v>114</c:v>
                </c:pt>
                <c:pt idx="9">
                  <c:v>113</c:v>
                </c:pt>
                <c:pt idx="12">
                  <c:v>120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278</c:v>
                </c:pt>
                <c:pt idx="3">
                  <c:v>280</c:v>
                </c:pt>
                <c:pt idx="6">
                  <c:v>298</c:v>
                </c:pt>
                <c:pt idx="9">
                  <c:v>272</c:v>
                </c:pt>
                <c:pt idx="12">
                  <c:v>269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06772808"/>
        <c:axId val="308339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142</c:v>
                </c:pt>
                <c:pt idx="2">
                  <c:v>#N/A</c:v>
                </c:pt>
                <c:pt idx="3">
                  <c:v>#N/A</c:v>
                </c:pt>
                <c:pt idx="4">
                  <c:v>140</c:v>
                </c:pt>
                <c:pt idx="5">
                  <c:v>#N/A</c:v>
                </c:pt>
                <c:pt idx="6">
                  <c:v>#N/A</c:v>
                </c:pt>
                <c:pt idx="7">
                  <c:v>140</c:v>
                </c:pt>
                <c:pt idx="8">
                  <c:v>#N/A</c:v>
                </c:pt>
                <c:pt idx="9">
                  <c:v>#N/A</c:v>
                </c:pt>
                <c:pt idx="10">
                  <c:v>128</c:v>
                </c:pt>
                <c:pt idx="11">
                  <c:v>#N/A</c:v>
                </c:pt>
                <c:pt idx="12">
                  <c:v>#N/A</c:v>
                </c:pt>
                <c:pt idx="13">
                  <c:v>140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06772808"/>
        <c:axId val="308339976"/>
      </c:lineChart>
      <c:catAx>
        <c:axId val="306772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8339976"/>
        <c:crosses val="autoZero"/>
        <c:auto val="1"/>
        <c:lblAlgn val="ctr"/>
        <c:lblOffset val="100"/>
        <c:tickLblSkip val="1"/>
        <c:tickMarkSkip val="1"/>
        <c:noMultiLvlLbl val="0"/>
      </c:catAx>
      <c:valAx>
        <c:axId val="308339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772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2406</c:v>
                </c:pt>
                <c:pt idx="5">
                  <c:v>2333</c:v>
                </c:pt>
                <c:pt idx="8">
                  <c:v>2346</c:v>
                </c:pt>
                <c:pt idx="11">
                  <c:v>2319</c:v>
                </c:pt>
                <c:pt idx="14">
                  <c:v>2198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36</c:v>
                </c:pt>
                <c:pt idx="5">
                  <c:v>30</c:v>
                </c:pt>
                <c:pt idx="8">
                  <c:v>25</c:v>
                </c:pt>
                <c:pt idx="11">
                  <c:v>19</c:v>
                </c:pt>
                <c:pt idx="14">
                  <c:v>13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1058</c:v>
                </c:pt>
                <c:pt idx="5">
                  <c:v>1260</c:v>
                </c:pt>
                <c:pt idx="8">
                  <c:v>1671</c:v>
                </c:pt>
                <c:pt idx="11">
                  <c:v>1684</c:v>
                </c:pt>
                <c:pt idx="14">
                  <c:v>1552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173</c:v>
                </c:pt>
                <c:pt idx="3">
                  <c:v>126</c:v>
                </c:pt>
                <c:pt idx="6">
                  <c:v>134</c:v>
                </c:pt>
                <c:pt idx="9">
                  <c:v>126</c:v>
                </c:pt>
                <c:pt idx="12">
                  <c:v>267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48</c:v>
                </c:pt>
                <c:pt idx="3">
                  <c:v>53</c:v>
                </c:pt>
                <c:pt idx="6">
                  <c:v>45</c:v>
                </c:pt>
                <c:pt idx="9">
                  <c:v>36</c:v>
                </c:pt>
                <c:pt idx="12">
                  <c:v>27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1199</c:v>
                </c:pt>
                <c:pt idx="3">
                  <c:v>1201</c:v>
                </c:pt>
                <c:pt idx="6">
                  <c:v>1204</c:v>
                </c:pt>
                <c:pt idx="9">
                  <c:v>1191</c:v>
                </c:pt>
                <c:pt idx="12">
                  <c:v>1177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2</c:v>
                </c:pt>
                <c:pt idx="6">
                  <c:v>2</c:v>
                </c:pt>
                <c:pt idx="9">
                  <c:v>1</c:v>
                </c:pt>
                <c:pt idx="12">
                  <c:v>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2412</c:v>
                </c:pt>
                <c:pt idx="3">
                  <c:v>2362</c:v>
                </c:pt>
                <c:pt idx="6">
                  <c:v>2407</c:v>
                </c:pt>
                <c:pt idx="9">
                  <c:v>2435</c:v>
                </c:pt>
                <c:pt idx="12">
                  <c:v>2582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12048408"/>
        <c:axId val="312048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332</c:v>
                </c:pt>
                <c:pt idx="2">
                  <c:v>#N/A</c:v>
                </c:pt>
                <c:pt idx="3">
                  <c:v>#N/A</c:v>
                </c:pt>
                <c:pt idx="4">
                  <c:v>120</c:v>
                </c:pt>
                <c:pt idx="5">
                  <c:v>#N/A</c:v>
                </c:pt>
                <c:pt idx="6">
                  <c:v>#N/A</c:v>
                </c:pt>
                <c:pt idx="7">
                  <c:v>0</c:v>
                </c:pt>
                <c:pt idx="8">
                  <c:v>#N/A</c:v>
                </c:pt>
                <c:pt idx="9">
                  <c:v>#N/A</c:v>
                </c:pt>
                <c:pt idx="10">
                  <c:v>0</c:v>
                </c:pt>
                <c:pt idx="11">
                  <c:v>#N/A</c:v>
                </c:pt>
                <c:pt idx="12">
                  <c:v>#N/A</c:v>
                </c:pt>
                <c:pt idx="13">
                  <c:v>291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12048408"/>
        <c:axId val="312048800"/>
      </c:lineChart>
      <c:catAx>
        <c:axId val="312048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2048800"/>
        <c:crosses val="autoZero"/>
        <c:auto val="1"/>
        <c:lblAlgn val="ctr"/>
        <c:lblOffset val="100"/>
        <c:tickLblSkip val="1"/>
        <c:tickMarkSkip val="1"/>
        <c:noMultiLvlLbl val="0"/>
      </c:catAx>
      <c:valAx>
        <c:axId val="31204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048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{FD27D5A0-4D35-44ED-8EC0-51EE3B326C3F}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{8FEA5F61-D3C3-4F79-A6B8-1ACB8C0490DE}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{1930A877-3E19-4EE4-A106-37699F2087DB}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{390988E6-1105-43E0-B668-93D61FD6A390}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{FE3C0304-43F4-434E-80CB-F63A002480F1}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80.8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{D6CE17D4-6E19-43D7-9C8B-743BC5ACB9F9}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{DEDD2C0A-1622-4250-8D14-5879700C4690}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{993F96B9-1ACD-4056-8D8E-138752F50B47}</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{AE00EC9E-2436-420C-ACC6-D58E68495B04}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{10C31E2B-B18A-413A-BD16-53A6BE853280}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20620424"/>
        <c:axId val="319286960"/>
      </c:scatterChart>
      <c:valAx>
        <c:axId val="320620424"/>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9286960"/>
        <c:crosses val="autoZero"/>
        <c:crossBetween val="midCat"/>
      </c:valAx>
      <c:valAx>
        <c:axId val="3192869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0620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{13A2C7CC-9150-4837-806B-FC42684DA0CB}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{E13B6BD9-75E1-4873-8BAD-4A5ACD4C8EE8}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{262B327A-7F73-4F0A-9257-5B1858E9C86F}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{0E4A450C-9E31-4E16-8930-17842123A2E5}</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{048C94E4-F9F9-4DA6-BCB3-D0123EBF6F08}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c:v>
                </c:pt>
                <c:pt idx="1">
                  <c:v>10.9</c:v>
                </c:pt>
                <c:pt idx="2">
                  <c:v>10.7</c:v>
                </c:pt>
                <c:pt idx="3">
                  <c:v>10.3</c:v>
                </c:pt>
                <c:pt idx="4">
                  <c:v>10.199999999999999</c:v>
                </c:pt>
              </c:numCache>
            </c:numRef>
          </c:xVal>
          <c:yVal>
            <c:numRef>
              <c:f>公会計指標分析・財政指標組合せ分析表!$K$73:$O$73</c:f>
              <c:numCache>
                <c:formatCode>#,##0.0;"▲ "#,##0.0</c:formatCode>
                <c:ptCount val="5"/>
                <c:pt idx="0">
                  <c:v>25.1</c:v>
                </c:pt>
                <c:pt idx="1">
                  <c:v>9.1</c:v>
                </c:pt>
                <c:pt idx="4">
                  <c:v>21.8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{BFCDE369-C040-49CB-8DB5-FD58AB08A8C2}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{A5361244-854B-4B7B-BAAB-2E76801B61E5}</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{90C00FE0-30F7-43E7-B04F-00813E2CE9C0}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{E2BA4E0B-BA9A-42ED-9C8C-84CEF966C3ED}</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{58B17803-910E-4699-AEFA-2570A72ED8FA}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6.9</c:v>
                </c:pt>
                <c:pt idx="3">
                  <c:v>7.2</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19288528"/>
        <c:axId val="319288136"/>
      </c:scatterChart>
      <c:valAx>
        <c:axId val="319288528"/>
        <c:scaling>
          <c:orientation val="minMax"/>
          <c:max val="12.5"/>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9288136"/>
        <c:crosses val="autoZero"/>
        <c:crossBetween val="midCat"/>
      </c:valAx>
      <c:valAx>
        <c:axId val="319288136"/>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9288528"/>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元利償還金等に対し、補てんされる算入公債費等は、２分の１以上となっている。この主な要因は、過疎地域指定団体に借入が認められる過疎対策事業債など、交付税措置のある有利な起債を中心に発行してきた結果である。今後も、有利な起債発行に努め、比率の改善を図る。</a:t>
          </a:r>
          <a:endParaRPr lang="ja-JP" altLang="ja-JP" sz="1400">
            <a:effectLst/>
          </a:endParaRPr>
        </a:p>
        <a:p>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なお、「公営企業債の元利償還金に対する繰入金」は、</a:t>
          </a:r>
          <a:r>
            <a:rPr lang="en-US" altLang="ja-JP" sz="1100" b="0" i="0" baseline="0">
              <a:solidFill>
                <a:schemeClr val="dk1"/>
              </a:solidFill>
              <a:effectLst/>
              <a:latin typeface="+mn-lt"/>
              <a:ea typeface="+mn-ea"/>
              <a:cs typeface="+mn-cs"/>
            </a:rPr>
            <a:t>H27-H28</a:t>
          </a:r>
          <a:r>
            <a:rPr lang="ja-JP" altLang="ja-JP" sz="1100" b="0" i="0" baseline="0">
              <a:solidFill>
                <a:schemeClr val="dk1"/>
              </a:solidFill>
              <a:effectLst/>
              <a:latin typeface="+mn-lt"/>
              <a:ea typeface="+mn-ea"/>
              <a:cs typeface="+mn-cs"/>
            </a:rPr>
            <a:t>と減少したが、今後は診療所及び老人保健施設の移転</a:t>
          </a:r>
          <a:r>
            <a:rPr lang="ja-JP" altLang="en-US" sz="1100" b="0" i="0" baseline="0">
              <a:solidFill>
                <a:schemeClr val="dk1"/>
              </a:solidFill>
              <a:effectLst/>
              <a:latin typeface="+mn-lt"/>
              <a:ea typeface="+mn-ea"/>
              <a:cs typeface="+mn-cs"/>
            </a:rPr>
            <a:t>や簡</a:t>
          </a:r>
          <a:r>
            <a:rPr lang="ja-JP" altLang="ja-JP" sz="1100" b="0" i="0" baseline="0">
              <a:solidFill>
                <a:schemeClr val="dk1"/>
              </a:solidFill>
              <a:effectLst/>
              <a:latin typeface="+mn-lt"/>
              <a:ea typeface="+mn-ea"/>
              <a:cs typeface="+mn-cs"/>
            </a:rPr>
            <a:t>易水道設備の主要機器が更新時期を迎え新たな借り入れが予定されてるのに加え、既発債の償還年限が</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年と長いため、この項目での改善は当面見込</a:t>
          </a:r>
          <a:r>
            <a:rPr lang="ja-JP" altLang="en-US" sz="1100" b="0" i="0" baseline="0">
              <a:solidFill>
                <a:schemeClr val="dk1"/>
              </a:solidFill>
              <a:effectLst/>
              <a:latin typeface="+mn-lt"/>
              <a:ea typeface="+mn-ea"/>
              <a:cs typeface="+mn-cs"/>
            </a:rPr>
            <a:t>め</a:t>
          </a:r>
          <a:r>
            <a:rPr lang="ja-JP" altLang="ja-JP" sz="1100" b="0" i="0" baseline="0">
              <a:solidFill>
                <a:schemeClr val="dk1"/>
              </a:solidFill>
              <a:effectLst/>
              <a:latin typeface="+mn-lt"/>
              <a:ea typeface="+mn-ea"/>
              <a:cs typeface="+mn-cs"/>
            </a:rPr>
            <a:t>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は、起債発行抑制などの措置により年々減少してきたものの</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においては、前年度より増加した。これは元金償還額より借入金が上回ったことによるが、今後は、地方債の現在高を減らすのみを目標とせず、有利な起債は有効に活用しつつ、財政規律を保つ節度のある地方債の運用を行っていきたい。</a:t>
          </a:r>
          <a:endParaRPr lang="ja-JP" altLang="ja-JP" sz="1400">
            <a:effectLst/>
          </a:endParaRPr>
        </a:p>
        <a:p>
          <a:pPr rtl="0" fontAlgn="base"/>
          <a:r>
            <a:rPr lang="ja-JP" altLang="ja-JP" sz="1100" b="0" i="0" baseline="0">
              <a:solidFill>
                <a:schemeClr val="dk1"/>
              </a:solidFill>
              <a:effectLst/>
              <a:latin typeface="+mn-lt"/>
              <a:ea typeface="+mn-ea"/>
              <a:cs typeface="+mn-cs"/>
            </a:rPr>
            <a:t>　充当可能財源については、財政調整基金を標準財政規模の２分の１相当額まで増額を図ってきたため、将来負担額は年々減少してきて、</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から、将来負担額はなくなった</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H28</a:t>
          </a:r>
          <a:r>
            <a:rPr lang="ja-JP" altLang="en-US" sz="1100" b="0" i="0" baseline="0">
              <a:solidFill>
                <a:schemeClr val="dk1"/>
              </a:solidFill>
              <a:effectLst/>
              <a:latin typeface="+mn-lt"/>
              <a:ea typeface="+mn-ea"/>
              <a:cs typeface="+mn-cs"/>
            </a:rPr>
            <a:t>年に入り、地方債の起債発行額の増加により、充当可能財源等も減少した関係で再び将来負担額が発生した。</a:t>
          </a:r>
          <a:r>
            <a:rPr lang="ja-JP" altLang="ja-JP" sz="1100" b="0" i="0" baseline="0">
              <a:solidFill>
                <a:schemeClr val="dk1"/>
              </a:solidFill>
              <a:effectLst/>
              <a:latin typeface="+mn-lt"/>
              <a:ea typeface="+mn-ea"/>
              <a:cs typeface="+mn-cs"/>
            </a:rPr>
            <a:t>なお、基金については、財政調整基金のほか、今後の施設更新の財源として、積極的に積立を行ってきたが、充当可能財源は、</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年時と同じように再び</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岐阜県東白川村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2,375
2,361
87.09
3,038,312
2,711,190
298,086
1,584,111
2,572,039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21.8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3" name="角丸四角形 22"/>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6" name="正方形/長方形 25"/>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0" name="直線コネクタ 29"/>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1" name="直線コネクタ 30"/>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2" name="直線コネクタ 31"/>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3" name="直線コネクタ 32"/>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7" name="テキスト ボックス 36"/>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0" name="正方形/長方形 39"/>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8" name="正方形/長方形 47"/>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0" name="テキスト ボックス 49"/>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固定資産の全般について、設置してから年数が経過していることから、減価償却率が高い状況である。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3" name="テキスト ボックス 52"/>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4" name="直線コネクタ 53"/>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5" name="テキスト ボックス 54"/>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6" name="直線コネクタ 55"/>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7" name="テキスト ボックス 56"/>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8" name="直線コネクタ 57"/>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9" name="テキスト ボックス 58"/>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0" name="直線コネクタ 59"/>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1" name="テキスト ボックス 60"/>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2" name="直線コネクタ 61"/>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3" name="テキスト ボックス 62"/>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5" name="テキスト ボックス 64"/>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83820</xdr:rowOff>
    </xdr:from>
    <xdr:to>
      <xdr:col>3</xdr:col>
      <xdr:colOff>1170940</xdr:colOff>
      <xdr:row>34</xdr:row>
      <xdr:rowOff>26670</xdr:rowOff>
    </xdr:to>
    <xdr:cxnSp macro="">
      <xdr:nvCxnSpPr>
        <xdr:cNvPr id="67" name="直線コネクタ 66"/>
        <xdr:cNvCxnSpPr/>
      </xdr:nvCxnSpPr>
      <xdr:spPr>
        <a:xfrm flipV="1">
          <a:off x="4760595" y="4884420"/>
          <a:ext cx="1270" cy="97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8" name="有形固定資産減価償却率最小値テキスト"/>
        <xdr:cNvSpPr txBox="1"/>
      </xdr:nvSpPr>
      <xdr:spPr>
        <a:xfrm>
          <a:off x="4813300"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9" name="直線コネクタ 68"/>
        <xdr:cNvCxnSpPr/>
      </xdr:nvCxnSpPr>
      <xdr:spPr>
        <a:xfrm>
          <a:off x="4673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30497</xdr:rowOff>
    </xdr:from>
    <xdr:ext cx="405111" cy="259045"/>
    <xdr:sp macro="" textlink="">
      <xdr:nvSpPr>
        <xdr:cNvPr id="70" name="有形固定資産減価償却率最大値テキスト"/>
        <xdr:cNvSpPr txBox="1"/>
      </xdr:nvSpPr>
      <xdr:spPr>
        <a:xfrm>
          <a:off x="4813300" y="465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28</xdr:row>
      <xdr:rowOff>83820</xdr:rowOff>
    </xdr:from>
    <xdr:to>
      <xdr:col>3</xdr:col>
      <xdr:colOff>1260475</xdr:colOff>
      <xdr:row>28</xdr:row>
      <xdr:rowOff>83820</xdr:rowOff>
    </xdr:to>
    <xdr:cxnSp macro="">
      <xdr:nvCxnSpPr>
        <xdr:cNvPr id="71" name="直線コネクタ 70"/>
        <xdr:cNvCxnSpPr/>
      </xdr:nvCxnSpPr>
      <xdr:spPr>
        <a:xfrm>
          <a:off x="4673600" y="48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82355</xdr:rowOff>
    </xdr:from>
    <xdr:ext cx="405111" cy="259045"/>
    <xdr:sp macro="" textlink="">
      <xdr:nvSpPr>
        <xdr:cNvPr id="72" name="有形固定資産減価償却率平均値テキスト"/>
        <xdr:cNvSpPr txBox="1"/>
      </xdr:nvSpPr>
      <xdr:spPr>
        <a:xfrm>
          <a:off x="4813300" y="5225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103928</xdr:rowOff>
    </xdr:from>
    <xdr:to>
      <xdr:col>3</xdr:col>
      <xdr:colOff>1222375</xdr:colOff>
      <xdr:row>31</xdr:row>
      <xdr:rowOff>34078</xdr:rowOff>
    </xdr:to>
    <xdr:sp macro="" textlink="">
      <xdr:nvSpPr>
        <xdr:cNvPr id="73" name="フローチャート : 判断 72"/>
        <xdr:cNvSpPr/>
      </xdr:nvSpPr>
      <xdr:spPr>
        <a:xfrm>
          <a:off x="4711700" y="524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4" name="フローチャート : 判断 73"/>
        <xdr:cNvSpPr/>
      </xdr:nvSpPr>
      <xdr:spPr>
        <a:xfrm>
          <a:off x="4000500" y="535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25</xdr:row>
      <xdr:rowOff>165947</xdr:rowOff>
    </xdr:from>
    <xdr:to>
      <xdr:col>3</xdr:col>
      <xdr:colOff>511175</xdr:colOff>
      <xdr:row>26</xdr:row>
      <xdr:rowOff>96097</xdr:rowOff>
    </xdr:to>
    <xdr:sp macro="" textlink="">
      <xdr:nvSpPr>
        <xdr:cNvPr id="80" name="円/楕円 79"/>
        <xdr:cNvSpPr/>
      </xdr:nvSpPr>
      <xdr:spPr>
        <a:xfrm>
          <a:off x="4000500" y="445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81" name="n_1aveValue有形固定資産減価償却率"/>
        <xdr:cNvSpPr txBox="1"/>
      </xdr:nvSpPr>
      <xdr:spPr>
        <a:xfrm>
          <a:off x="3836043"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112624</xdr:rowOff>
    </xdr:from>
    <xdr:ext cx="405111" cy="259045"/>
    <xdr:sp macro="" textlink="">
      <xdr:nvSpPr>
        <xdr:cNvPr id="82" name="n_1mainValue有形固定資産減価償却率"/>
        <xdr:cNvSpPr txBox="1"/>
      </xdr:nvSpPr>
      <xdr:spPr>
        <a:xfrm>
          <a:off x="3836043" y="422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en-US" altLang="ja-JP">
            <a:effectLst/>
          </a:endParaRPr>
        </a:p>
        <a:p>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岐阜県東白川村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2,375
2,361
87.09
3,038,312
2,711,190
298,086
1,584,111
2,572,039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21.8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9" name="テキスト ボックス 58"/>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147638</xdr:rowOff>
    </xdr:from>
    <xdr:to>
      <xdr:col>6</xdr:col>
      <xdr:colOff>510540</xdr:colOff>
      <xdr:row>41</xdr:row>
      <xdr:rowOff>101918</xdr:rowOff>
    </xdr:to>
    <xdr:cxnSp macro="">
      <xdr:nvCxnSpPr>
        <xdr:cNvPr id="61" name="直線コネクタ 60"/>
        <xdr:cNvCxnSpPr/>
      </xdr:nvCxnSpPr>
      <xdr:spPr>
        <a:xfrm flipV="1">
          <a:off x="4634865" y="614838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105745</xdr:rowOff>
    </xdr:from>
    <xdr:ext cx="405111" cy="259045"/>
    <xdr:sp macro="" textlink="">
      <xdr:nvSpPr>
        <xdr:cNvPr id="62" name="【道路】&#10;有形固定資産減価償却率最小値テキスト"/>
        <xdr:cNvSpPr txBox="1"/>
      </xdr:nvSpPr>
      <xdr:spPr>
        <a:xfrm>
          <a:off x="4724400" y="7135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41</xdr:row>
      <xdr:rowOff>101918</xdr:rowOff>
    </xdr:from>
    <xdr:to>
      <xdr:col>6</xdr:col>
      <xdr:colOff>600075</xdr:colOff>
      <xdr:row>41</xdr:row>
      <xdr:rowOff>101918</xdr:rowOff>
    </xdr:to>
    <xdr:cxnSp macro="">
      <xdr:nvCxnSpPr>
        <xdr:cNvPr id="63" name="直線コネクタ 62"/>
        <xdr:cNvCxnSpPr/>
      </xdr:nvCxnSpPr>
      <xdr:spPr>
        <a:xfrm>
          <a:off x="4546600" y="713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94315</xdr:rowOff>
    </xdr:from>
    <xdr:ext cx="405111" cy="259045"/>
    <xdr:sp macro="" textlink="">
      <xdr:nvSpPr>
        <xdr:cNvPr id="64" name="【道路】&#10;有形固定資産減価償却率最大値テキスト"/>
        <xdr:cNvSpPr txBox="1"/>
      </xdr:nvSpPr>
      <xdr:spPr>
        <a:xfrm>
          <a:off x="4724400" y="5923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35</xdr:row>
      <xdr:rowOff>147638</xdr:rowOff>
    </xdr:from>
    <xdr:to>
      <xdr:col>6</xdr:col>
      <xdr:colOff>600075</xdr:colOff>
      <xdr:row>35</xdr:row>
      <xdr:rowOff>147638</xdr:rowOff>
    </xdr:to>
    <xdr:cxnSp macro="">
      <xdr:nvCxnSpPr>
        <xdr:cNvPr id="65" name="直線コネクタ 64"/>
        <xdr:cNvCxnSpPr/>
      </xdr:nvCxnSpPr>
      <xdr:spPr>
        <a:xfrm>
          <a:off x="4546600" y="614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20972</xdr:rowOff>
    </xdr:from>
    <xdr:ext cx="405111" cy="259045"/>
    <xdr:sp macro="" textlink="">
      <xdr:nvSpPr>
        <xdr:cNvPr id="66" name="【道路】&#10;有形固定資産減価償却率平均値テキスト"/>
        <xdr:cNvSpPr txBox="1"/>
      </xdr:nvSpPr>
      <xdr:spPr>
        <a:xfrm>
          <a:off x="4724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42545</xdr:rowOff>
    </xdr:from>
    <xdr:to>
      <xdr:col>6</xdr:col>
      <xdr:colOff>561975</xdr:colOff>
      <xdr:row>38</xdr:row>
      <xdr:rowOff>144145</xdr:rowOff>
    </xdr:to>
    <xdr:sp macro="" textlink="">
      <xdr:nvSpPr>
        <xdr:cNvPr id="67" name="フローチャート : 判断 66"/>
        <xdr:cNvSpPr/>
      </xdr:nvSpPr>
      <xdr:spPr>
        <a:xfrm>
          <a:off x="4584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22543</xdr:rowOff>
    </xdr:from>
    <xdr:to>
      <xdr:col>5</xdr:col>
      <xdr:colOff>409575</xdr:colOff>
      <xdr:row>38</xdr:row>
      <xdr:rowOff>124143</xdr:rowOff>
    </xdr:to>
    <xdr:sp macro="" textlink="">
      <xdr:nvSpPr>
        <xdr:cNvPr id="68" name="フローチャート : 判断 67"/>
        <xdr:cNvSpPr/>
      </xdr:nvSpPr>
      <xdr:spPr>
        <a:xfrm>
          <a:off x="3746500" y="653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13970</xdr:rowOff>
    </xdr:from>
    <xdr:to>
      <xdr:col>5</xdr:col>
      <xdr:colOff>409575</xdr:colOff>
      <xdr:row>33</xdr:row>
      <xdr:rowOff>115570</xdr:rowOff>
    </xdr:to>
    <xdr:sp macro="" textlink="">
      <xdr:nvSpPr>
        <xdr:cNvPr id="74" name="円/楕円 73"/>
        <xdr:cNvSpPr/>
      </xdr:nvSpPr>
      <xdr:spPr>
        <a:xfrm>
          <a:off x="3746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115270</xdr:rowOff>
    </xdr:from>
    <xdr:ext cx="405111" cy="259045"/>
    <xdr:sp macro="" textlink="">
      <xdr:nvSpPr>
        <xdr:cNvPr id="75" name="n_1aveValue【道路】&#10;有形固定資産減価償却率"/>
        <xdr:cNvSpPr txBox="1"/>
      </xdr:nvSpPr>
      <xdr:spPr>
        <a:xfrm>
          <a:off x="3582043" y="663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132097</xdr:rowOff>
    </xdr:from>
    <xdr:ext cx="405111" cy="259045"/>
    <xdr:sp macro="" textlink="">
      <xdr:nvSpPr>
        <xdr:cNvPr id="76" name="n_1mainValue【道路】&#10;有形固定資産減価償却率"/>
        <xdr:cNvSpPr txBox="1"/>
      </xdr:nvSpPr>
      <xdr:spPr>
        <a:xfrm>
          <a:off x="3582043"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6" name="テキスト ボックス 95"/>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102" name="直線コネクタ 101"/>
        <xdr:cNvCxnSpPr/>
      </xdr:nvCxnSpPr>
      <xdr:spPr>
        <a:xfrm flipV="1">
          <a:off x="10476865" y="5865517"/>
          <a:ext cx="0" cy="131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103" name="【道路】&#10;一人当たり延長最小値テキスト"/>
        <xdr:cNvSpPr txBox="1"/>
      </xdr:nvSpPr>
      <xdr:spPr>
        <a:xfrm>
          <a:off x="10566400" y="71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104" name="直線コネクタ 103"/>
        <xdr:cNvCxnSpPr/>
      </xdr:nvCxnSpPr>
      <xdr:spPr>
        <a:xfrm>
          <a:off x="10388600" y="718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105" name="【道路】&#10;一人当たり延長最大値テキスト"/>
        <xdr:cNvSpPr txBox="1"/>
      </xdr:nvSpPr>
      <xdr:spPr>
        <a:xfrm>
          <a:off x="10566400" y="56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6" name="直線コネクタ 105"/>
        <xdr:cNvCxnSpPr/>
      </xdr:nvCxnSpPr>
      <xdr:spPr>
        <a:xfrm>
          <a:off x="10388600" y="58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150294</xdr:rowOff>
    </xdr:from>
    <xdr:ext cx="534377" cy="259045"/>
    <xdr:sp macro="" textlink="">
      <xdr:nvSpPr>
        <xdr:cNvPr id="107" name="【道路】&#10;一人当たり延長平均値テキスト"/>
        <xdr:cNvSpPr txBox="1"/>
      </xdr:nvSpPr>
      <xdr:spPr>
        <a:xfrm>
          <a:off x="10566400" y="666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417</xdr:rowOff>
    </xdr:from>
    <xdr:to>
      <xdr:col>15</xdr:col>
      <xdr:colOff>231775</xdr:colOff>
      <xdr:row>39</xdr:row>
      <xdr:rowOff>102017</xdr:rowOff>
    </xdr:to>
    <xdr:sp macro="" textlink="">
      <xdr:nvSpPr>
        <xdr:cNvPr id="108" name="フローチャート : 判断 107"/>
        <xdr:cNvSpPr/>
      </xdr:nvSpPr>
      <xdr:spPr>
        <a:xfrm>
          <a:off x="10426700" y="668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130904</xdr:rowOff>
    </xdr:from>
    <xdr:to>
      <xdr:col>14</xdr:col>
      <xdr:colOff>79375</xdr:colOff>
      <xdr:row>39</xdr:row>
      <xdr:rowOff>61054</xdr:rowOff>
    </xdr:to>
    <xdr:sp macro="" textlink="">
      <xdr:nvSpPr>
        <xdr:cNvPr id="109" name="フローチャート : 判断 108"/>
        <xdr:cNvSpPr/>
      </xdr:nvSpPr>
      <xdr:spPr>
        <a:xfrm>
          <a:off x="9588500" y="66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39529</xdr:rowOff>
    </xdr:from>
    <xdr:to>
      <xdr:col>14</xdr:col>
      <xdr:colOff>79375</xdr:colOff>
      <xdr:row>39</xdr:row>
      <xdr:rowOff>141129</xdr:rowOff>
    </xdr:to>
    <xdr:sp macro="" textlink="">
      <xdr:nvSpPr>
        <xdr:cNvPr id="115" name="円/楕円 114"/>
        <xdr:cNvSpPr/>
      </xdr:nvSpPr>
      <xdr:spPr>
        <a:xfrm>
          <a:off x="9588500" y="672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77581</xdr:rowOff>
    </xdr:from>
    <xdr:ext cx="534377" cy="259045"/>
    <xdr:sp macro="" textlink="">
      <xdr:nvSpPr>
        <xdr:cNvPr id="116" name="n_1aveValue【道路】&#10;一人当たり延長"/>
        <xdr:cNvSpPr txBox="1"/>
      </xdr:nvSpPr>
      <xdr:spPr>
        <a:xfrm>
          <a:off x="9359410" y="64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132256</xdr:rowOff>
    </xdr:from>
    <xdr:ext cx="534377" cy="259045"/>
    <xdr:sp macro="" textlink="">
      <xdr:nvSpPr>
        <xdr:cNvPr id="117" name="n_1mainValue【道路】&#10;一人当たり延長"/>
        <xdr:cNvSpPr txBox="1"/>
      </xdr:nvSpPr>
      <xdr:spPr>
        <a:xfrm>
          <a:off x="9359410" y="68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6" name="正方形/長方形 12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7" name="正方形/長方形 12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8" name="正方形/長方形 12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9" name="正方形/長方形 12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30" name="正方形/長方形 12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31" name="正方形/長方形 13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32" name="正方形/長方形 13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3" name="正方形/長方形 13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4" name="正方形/長方形 1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5" name="正方形/長方形 1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6" name="正方形/長方形 1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7" name="正方形/長方形 1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8" name="正方形/長方形 1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9" name="正方形/長方形 1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0" name="正方形/長方形 1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1" name="正方形/長方形 1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2" name="テキスト ボックス 1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3" name="直線コネクタ 1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44" name="直線コネクタ 14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145" name="テキスト ボックス 14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46" name="直線コネクタ 14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47" name="テキスト ボックス 14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48" name="直線コネクタ 14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49" name="テキスト ボックス 14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50" name="直線コネクタ 14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51" name="テキスト ボックス 15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52" name="直線コネクタ 15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53" name="テキスト ボックス 15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54" name="直線コネクタ 15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155" name="テキスト ボックス 15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6" name="直線コネクタ 1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7" name="テキスト ボックス 1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159" name="直線コネクタ 158"/>
        <xdr:cNvCxnSpPr/>
      </xdr:nvCxnSpPr>
      <xdr:spPr>
        <a:xfrm flipV="1">
          <a:off x="4634865" y="13303431"/>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160" name="【公営住宅】&#10;有形固定資産減価償却率最小値テキスト"/>
        <xdr:cNvSpPr txBox="1"/>
      </xdr:nvSpPr>
      <xdr:spPr>
        <a:xfrm>
          <a:off x="47244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161" name="直線コネクタ 160"/>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162" name="【公営住宅】&#10;有形固定資産減価償却率最大値テキスト"/>
        <xdr:cNvSpPr txBox="1"/>
      </xdr:nvSpPr>
      <xdr:spPr>
        <a:xfrm>
          <a:off x="4724400" y="1307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163" name="直線コネクタ 162"/>
        <xdr:cNvCxnSpPr/>
      </xdr:nvCxnSpPr>
      <xdr:spPr>
        <a:xfrm>
          <a:off x="4546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26143</xdr:rowOff>
    </xdr:from>
    <xdr:ext cx="405111" cy="259045"/>
    <xdr:sp macro="" textlink="">
      <xdr:nvSpPr>
        <xdr:cNvPr id="164" name="【公営住宅】&#10;有形固定資産減価償却率平均値テキスト"/>
        <xdr:cNvSpPr txBox="1"/>
      </xdr:nvSpPr>
      <xdr:spPr>
        <a:xfrm>
          <a:off x="4724400" y="1391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47716</xdr:rowOff>
    </xdr:from>
    <xdr:to>
      <xdr:col>6</xdr:col>
      <xdr:colOff>561975</xdr:colOff>
      <xdr:row>81</xdr:row>
      <xdr:rowOff>149316</xdr:rowOff>
    </xdr:to>
    <xdr:sp macro="" textlink="">
      <xdr:nvSpPr>
        <xdr:cNvPr id="165" name="フローチャート : 判断 164"/>
        <xdr:cNvSpPr/>
      </xdr:nvSpPr>
      <xdr:spPr>
        <a:xfrm>
          <a:off x="45847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139156</xdr:rowOff>
    </xdr:from>
    <xdr:to>
      <xdr:col>5</xdr:col>
      <xdr:colOff>409575</xdr:colOff>
      <xdr:row>81</xdr:row>
      <xdr:rowOff>69306</xdr:rowOff>
    </xdr:to>
    <xdr:sp macro="" textlink="">
      <xdr:nvSpPr>
        <xdr:cNvPr id="166" name="フローチャート : 判断 165"/>
        <xdr:cNvSpPr/>
      </xdr:nvSpPr>
      <xdr:spPr>
        <a:xfrm>
          <a:off x="3746500" y="1385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7" name="テキスト ボックス 1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8" name="テキスト ボックス 1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9" name="テキスト ボックス 1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0" name="テキスト ボックス 1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1" name="テキスト ボックス 1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62412</xdr:rowOff>
    </xdr:from>
    <xdr:to>
      <xdr:col>5</xdr:col>
      <xdr:colOff>409575</xdr:colOff>
      <xdr:row>81</xdr:row>
      <xdr:rowOff>164012</xdr:rowOff>
    </xdr:to>
    <xdr:sp macro="" textlink="">
      <xdr:nvSpPr>
        <xdr:cNvPr id="172" name="円/楕円 171"/>
        <xdr:cNvSpPr/>
      </xdr:nvSpPr>
      <xdr:spPr>
        <a:xfrm>
          <a:off x="37465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85833</xdr:rowOff>
    </xdr:from>
    <xdr:ext cx="405111" cy="259045"/>
    <xdr:sp macro="" textlink="">
      <xdr:nvSpPr>
        <xdr:cNvPr id="173" name="n_1aveValue【公営住宅】&#10;有形固定資産減価償却率"/>
        <xdr:cNvSpPr txBox="1"/>
      </xdr:nvSpPr>
      <xdr:spPr>
        <a:xfrm>
          <a:off x="3582043"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155139</xdr:rowOff>
    </xdr:from>
    <xdr:ext cx="405111" cy="259045"/>
    <xdr:sp macro="" textlink="">
      <xdr:nvSpPr>
        <xdr:cNvPr id="174" name="n_1mainValue【公営住宅】&#10;有形固定資産減価償却率"/>
        <xdr:cNvSpPr txBox="1"/>
      </xdr:nvSpPr>
      <xdr:spPr>
        <a:xfrm>
          <a:off x="3582043" y="1404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5" name="正方形/長方形 1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6" name="正方形/長方形 1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7" name="正方形/長方形 1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8" name="正方形/長方形 1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9" name="正方形/長方形 1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0" name="正方形/長方形 1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1" name="正方形/長方形 1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2" name="正方形/長方形 1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3" name="テキスト ボックス 1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4" name="直線コネクタ 1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85" name="テキスト ボックス 18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86" name="直線コネクタ 18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7" name="テキスト ボックス 18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8" name="直線コネクタ 18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9" name="テキスト ボックス 18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90" name="直線コネクタ 18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91" name="テキスト ボックス 19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92" name="直線コネクタ 19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93" name="テキスト ボックス 19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94" name="直線コネクタ 19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95" name="テキスト ボックス 19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6" name="直線コネクタ 1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7" name="テキスト ボックス 1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5714</xdr:rowOff>
    </xdr:from>
    <xdr:to>
      <xdr:col>15</xdr:col>
      <xdr:colOff>180340</xdr:colOff>
      <xdr:row>85</xdr:row>
      <xdr:rowOff>156972</xdr:rowOff>
    </xdr:to>
    <xdr:cxnSp macro="">
      <xdr:nvCxnSpPr>
        <xdr:cNvPr id="199" name="直線コネクタ 198"/>
        <xdr:cNvCxnSpPr/>
      </xdr:nvCxnSpPr>
      <xdr:spPr>
        <a:xfrm flipV="1">
          <a:off x="10476865" y="13550264"/>
          <a:ext cx="0" cy="117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160799</xdr:rowOff>
    </xdr:from>
    <xdr:ext cx="469744" cy="259045"/>
    <xdr:sp macro="" textlink="">
      <xdr:nvSpPr>
        <xdr:cNvPr id="200" name="【公営住宅】&#10;一人当たり面積最小値テキスト"/>
        <xdr:cNvSpPr txBox="1"/>
      </xdr:nvSpPr>
      <xdr:spPr>
        <a:xfrm>
          <a:off x="105664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85</xdr:row>
      <xdr:rowOff>156972</xdr:rowOff>
    </xdr:from>
    <xdr:to>
      <xdr:col>15</xdr:col>
      <xdr:colOff>269875</xdr:colOff>
      <xdr:row>85</xdr:row>
      <xdr:rowOff>156972</xdr:rowOff>
    </xdr:to>
    <xdr:cxnSp macro="">
      <xdr:nvCxnSpPr>
        <xdr:cNvPr id="201" name="直線コネクタ 200"/>
        <xdr:cNvCxnSpPr/>
      </xdr:nvCxnSpPr>
      <xdr:spPr>
        <a:xfrm>
          <a:off x="10388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123841</xdr:rowOff>
    </xdr:from>
    <xdr:ext cx="469744" cy="259045"/>
    <xdr:sp macro="" textlink="">
      <xdr:nvSpPr>
        <xdr:cNvPr id="202" name="【公営住宅】&#10;一人当たり面積最大値テキスト"/>
        <xdr:cNvSpPr txBox="1"/>
      </xdr:nvSpPr>
      <xdr:spPr>
        <a:xfrm>
          <a:off x="10566400" y="1332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79</xdr:row>
      <xdr:rowOff>5714</xdr:rowOff>
    </xdr:from>
    <xdr:to>
      <xdr:col>15</xdr:col>
      <xdr:colOff>269875</xdr:colOff>
      <xdr:row>79</xdr:row>
      <xdr:rowOff>5714</xdr:rowOff>
    </xdr:to>
    <xdr:cxnSp macro="">
      <xdr:nvCxnSpPr>
        <xdr:cNvPr id="203" name="直線コネクタ 202"/>
        <xdr:cNvCxnSpPr/>
      </xdr:nvCxnSpPr>
      <xdr:spPr>
        <a:xfrm>
          <a:off x="10388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27067</xdr:rowOff>
    </xdr:from>
    <xdr:ext cx="469744" cy="259045"/>
    <xdr:sp macro="" textlink="">
      <xdr:nvSpPr>
        <xdr:cNvPr id="204" name="【公営住宅】&#10;一人当たり面積平均値テキスト"/>
        <xdr:cNvSpPr txBox="1"/>
      </xdr:nvSpPr>
      <xdr:spPr>
        <a:xfrm>
          <a:off x="10566400" y="14257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48640</xdr:rowOff>
    </xdr:from>
    <xdr:to>
      <xdr:col>15</xdr:col>
      <xdr:colOff>231775</xdr:colOff>
      <xdr:row>83</xdr:row>
      <xdr:rowOff>150240</xdr:rowOff>
    </xdr:to>
    <xdr:sp macro="" textlink="">
      <xdr:nvSpPr>
        <xdr:cNvPr id="205" name="フローチャート : 判断 204"/>
        <xdr:cNvSpPr/>
      </xdr:nvSpPr>
      <xdr:spPr>
        <a:xfrm>
          <a:off x="10426700" y="1427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25019</xdr:rowOff>
    </xdr:from>
    <xdr:to>
      <xdr:col>14</xdr:col>
      <xdr:colOff>79375</xdr:colOff>
      <xdr:row>83</xdr:row>
      <xdr:rowOff>126619</xdr:rowOff>
    </xdr:to>
    <xdr:sp macro="" textlink="">
      <xdr:nvSpPr>
        <xdr:cNvPr id="206" name="フローチャート : 判断 205"/>
        <xdr:cNvSpPr/>
      </xdr:nvSpPr>
      <xdr:spPr>
        <a:xfrm>
          <a:off x="9588500" y="1425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07" name="テキスト ボックス 2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8" name="テキスト ボックス 2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9" name="テキスト ボックス 2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0" name="テキスト ボックス 2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1" name="テキスト ボックス 2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126746</xdr:rowOff>
    </xdr:from>
    <xdr:to>
      <xdr:col>14</xdr:col>
      <xdr:colOff>79375</xdr:colOff>
      <xdr:row>86</xdr:row>
      <xdr:rowOff>56896</xdr:rowOff>
    </xdr:to>
    <xdr:sp macro="" textlink="">
      <xdr:nvSpPr>
        <xdr:cNvPr id="212" name="円/楕円 211"/>
        <xdr:cNvSpPr/>
      </xdr:nvSpPr>
      <xdr:spPr>
        <a:xfrm>
          <a:off x="9588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143146</xdr:rowOff>
    </xdr:from>
    <xdr:ext cx="469744" cy="259045"/>
    <xdr:sp macro="" textlink="">
      <xdr:nvSpPr>
        <xdr:cNvPr id="213" name="n_1aveValue【公営住宅】&#10;一人当たり面積"/>
        <xdr:cNvSpPr txBox="1"/>
      </xdr:nvSpPr>
      <xdr:spPr>
        <a:xfrm>
          <a:off x="9391727" y="1403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48023</xdr:rowOff>
    </xdr:from>
    <xdr:ext cx="469744" cy="259045"/>
    <xdr:sp macro="" textlink="">
      <xdr:nvSpPr>
        <xdr:cNvPr id="214" name="n_1mainValue【公営住宅】&#10;一人当たり面積"/>
        <xdr:cNvSpPr txBox="1"/>
      </xdr:nvSpPr>
      <xdr:spPr>
        <a:xfrm>
          <a:off x="9391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5" name="正方形/長方形 2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16" name="正方形/長方形 21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17" name="正方形/長方形 21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18" name="正方形/長方形 21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19" name="正方形/長方形 21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0" name="正方形/長方形 2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1" name="正方形/長方形 2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22" name="正方形/長方形 22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23" name="正方形/長方形 22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24" name="正方形/長方形 22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25" name="正方形/長方形 22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6" name="正方形/長方形 2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7" name="正方形/長方形 2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8" name="正方形/長方形 2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9" name="正方形/長方形 2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0" name="正方形/長方形 2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1" name="正方形/長方形 2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2" name="正方形/長方形 2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3" name="正方形/長方形 2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4" name="正方形/長方形 2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5" name="テキスト ボックス 2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6" name="直線コネクタ 2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7" name="テキスト ボックス 23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38" name="直線コネクタ 2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39" name="テキスト ボックス 23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40" name="直線コネクタ 2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41" name="テキスト ボックス 2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42" name="直線コネクタ 2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43" name="テキスト ボックス 2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44" name="直線コネクタ 2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45" name="テキスト ボックス 2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46" name="直線コネクタ 2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47" name="テキスト ボックス 2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8" name="直線コネクタ 2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49" name="テキスト ボックス 2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0" name="直線コネクタ 2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1" name="テキスト ボックス 2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42</xdr:row>
      <xdr:rowOff>59872</xdr:rowOff>
    </xdr:to>
    <xdr:cxnSp macro="">
      <xdr:nvCxnSpPr>
        <xdr:cNvPr id="253" name="直線コネクタ 252"/>
        <xdr:cNvCxnSpPr/>
      </xdr:nvCxnSpPr>
      <xdr:spPr>
        <a:xfrm flipV="1">
          <a:off x="16318864" y="566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63699</xdr:rowOff>
    </xdr:from>
    <xdr:ext cx="405111" cy="259045"/>
    <xdr:sp macro="" textlink="">
      <xdr:nvSpPr>
        <xdr:cNvPr id="254" name="【認定こども園・幼稚園・保育所】&#10;有形固定資産減価償却率最小値テキスト"/>
        <xdr:cNvSpPr txBox="1"/>
      </xdr:nvSpPr>
      <xdr:spPr>
        <a:xfrm>
          <a:off x="164084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428625</xdr:colOff>
      <xdr:row>42</xdr:row>
      <xdr:rowOff>59872</xdr:rowOff>
    </xdr:from>
    <xdr:to>
      <xdr:col>23</xdr:col>
      <xdr:colOff>606425</xdr:colOff>
      <xdr:row>42</xdr:row>
      <xdr:rowOff>59872</xdr:rowOff>
    </xdr:to>
    <xdr:cxnSp macro="">
      <xdr:nvCxnSpPr>
        <xdr:cNvPr id="255" name="直線コネクタ 254"/>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256" name="【認定こども園・幼稚園・保育所】&#10;有形固定資産減価償却率最大値テキスト"/>
        <xdr:cNvSpPr txBox="1"/>
      </xdr:nvSpPr>
      <xdr:spPr>
        <a:xfrm>
          <a:off x="16408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257" name="直線コネクタ 25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144253</xdr:rowOff>
    </xdr:from>
    <xdr:ext cx="405111" cy="259045"/>
    <xdr:sp macro="" textlink="">
      <xdr:nvSpPr>
        <xdr:cNvPr id="258" name="【認定こども園・幼稚園・保育所】&#10;有形固定資産減価償却率平均値テキスト"/>
        <xdr:cNvSpPr txBox="1"/>
      </xdr:nvSpPr>
      <xdr:spPr>
        <a:xfrm>
          <a:off x="164084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165826</xdr:rowOff>
    </xdr:from>
    <xdr:to>
      <xdr:col>23</xdr:col>
      <xdr:colOff>568325</xdr:colOff>
      <xdr:row>39</xdr:row>
      <xdr:rowOff>95976</xdr:rowOff>
    </xdr:to>
    <xdr:sp macro="" textlink="">
      <xdr:nvSpPr>
        <xdr:cNvPr id="259" name="フローチャート : 判断 258"/>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79284</xdr:rowOff>
    </xdr:from>
    <xdr:to>
      <xdr:col>22</xdr:col>
      <xdr:colOff>415925</xdr:colOff>
      <xdr:row>42</xdr:row>
      <xdr:rowOff>9434</xdr:rowOff>
    </xdr:to>
    <xdr:sp macro="" textlink="">
      <xdr:nvSpPr>
        <xdr:cNvPr id="260" name="フローチャート : 判断 259"/>
        <xdr:cNvSpPr/>
      </xdr:nvSpPr>
      <xdr:spPr>
        <a:xfrm>
          <a:off x="15430500" y="71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1" name="テキスト ボックス 2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2" name="テキスト ボックス 2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3" name="テキスト ボックス 2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4" name="テキスト ボックス 2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5" name="テキスト ボックス 2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133169</xdr:rowOff>
    </xdr:from>
    <xdr:to>
      <xdr:col>22</xdr:col>
      <xdr:colOff>415925</xdr:colOff>
      <xdr:row>39</xdr:row>
      <xdr:rowOff>63319</xdr:rowOff>
    </xdr:to>
    <xdr:sp macro="" textlink="">
      <xdr:nvSpPr>
        <xdr:cNvPr id="266" name="円/楕円 265"/>
        <xdr:cNvSpPr/>
      </xdr:nvSpPr>
      <xdr:spPr>
        <a:xfrm>
          <a:off x="15430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561</xdr:rowOff>
    </xdr:from>
    <xdr:ext cx="405111" cy="259045"/>
    <xdr:sp macro="" textlink="">
      <xdr:nvSpPr>
        <xdr:cNvPr id="267" name="n_1aveValue【認定こども園・幼稚園・保育所】&#10;有形固定資産減価償却率"/>
        <xdr:cNvSpPr txBox="1"/>
      </xdr:nvSpPr>
      <xdr:spPr>
        <a:xfrm>
          <a:off x="15266043"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79846</xdr:rowOff>
    </xdr:from>
    <xdr:ext cx="405111" cy="259045"/>
    <xdr:sp macro="" textlink="">
      <xdr:nvSpPr>
        <xdr:cNvPr id="268" name="n_1mainValue【認定こども園・幼稚園・保育所】&#10;有形固定資産減価償却率"/>
        <xdr:cNvSpPr txBox="1"/>
      </xdr:nvSpPr>
      <xdr:spPr>
        <a:xfrm>
          <a:off x="15266043" y="642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9" name="正方形/長方形 2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0" name="正方形/長方形 2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1" name="正方形/長方形 2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2" name="正方形/長方形 2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3" name="正方形/長方形 2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4" name="正方形/長方形 2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5" name="正方形/長方形 2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6" name="正方形/長方形 2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7" name="テキスト ボックス 2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8" name="直線コネクタ 2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279" name="テキスト ボックス 278"/>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280" name="直線コネクタ 27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81" name="テキスト ボックス 28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82" name="直線コネクタ 28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83" name="テキスト ボックス 28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84" name="直線コネクタ 28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85" name="テキスト ボックス 28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86" name="直線コネクタ 28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87" name="テキスト ボックス 28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8" name="直線コネクタ 28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89" name="テキスト ボックス 28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0" name="直線コネクタ 2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91" name="テキスト ボックス 29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114300</xdr:rowOff>
    </xdr:from>
    <xdr:to>
      <xdr:col>32</xdr:col>
      <xdr:colOff>186689</xdr:colOff>
      <xdr:row>41</xdr:row>
      <xdr:rowOff>99060</xdr:rowOff>
    </xdr:to>
    <xdr:cxnSp macro="">
      <xdr:nvCxnSpPr>
        <xdr:cNvPr id="293" name="直線コネクタ 292"/>
        <xdr:cNvCxnSpPr/>
      </xdr:nvCxnSpPr>
      <xdr:spPr>
        <a:xfrm flipV="1">
          <a:off x="22160864" y="577215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102887</xdr:rowOff>
    </xdr:from>
    <xdr:ext cx="469744" cy="259045"/>
    <xdr:sp macro="" textlink="">
      <xdr:nvSpPr>
        <xdr:cNvPr id="294" name="【認定こども園・幼稚園・保育所】&#10;一人当たり面積最小値テキスト"/>
        <xdr:cNvSpPr txBox="1"/>
      </xdr:nvSpPr>
      <xdr:spPr>
        <a:xfrm>
          <a:off x="222504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41</xdr:row>
      <xdr:rowOff>99060</xdr:rowOff>
    </xdr:from>
    <xdr:to>
      <xdr:col>32</xdr:col>
      <xdr:colOff>276225</xdr:colOff>
      <xdr:row>41</xdr:row>
      <xdr:rowOff>99060</xdr:rowOff>
    </xdr:to>
    <xdr:cxnSp macro="">
      <xdr:nvCxnSpPr>
        <xdr:cNvPr id="295" name="直線コネクタ 294"/>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60977</xdr:rowOff>
    </xdr:from>
    <xdr:ext cx="469744" cy="259045"/>
    <xdr:sp macro="" textlink="">
      <xdr:nvSpPr>
        <xdr:cNvPr id="296" name="【認定こども園・幼稚園・保育所】&#10;一人当たり面積最大値テキスト"/>
        <xdr:cNvSpPr txBox="1"/>
      </xdr:nvSpPr>
      <xdr:spPr>
        <a:xfrm>
          <a:off x="222504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33</xdr:row>
      <xdr:rowOff>114300</xdr:rowOff>
    </xdr:from>
    <xdr:to>
      <xdr:col>32</xdr:col>
      <xdr:colOff>276225</xdr:colOff>
      <xdr:row>33</xdr:row>
      <xdr:rowOff>114300</xdr:rowOff>
    </xdr:to>
    <xdr:cxnSp macro="">
      <xdr:nvCxnSpPr>
        <xdr:cNvPr id="297" name="直線コネクタ 29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41927</xdr:rowOff>
    </xdr:from>
    <xdr:ext cx="469744" cy="259045"/>
    <xdr:sp macro="" textlink="">
      <xdr:nvSpPr>
        <xdr:cNvPr id="298" name="【認定こども園・幼稚園・保育所】&#10;一人当たり面積平均値テキスト"/>
        <xdr:cNvSpPr txBox="1"/>
      </xdr:nvSpPr>
      <xdr:spPr>
        <a:xfrm>
          <a:off x="22250400" y="672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63500</xdr:rowOff>
    </xdr:from>
    <xdr:to>
      <xdr:col>32</xdr:col>
      <xdr:colOff>238125</xdr:colOff>
      <xdr:row>39</xdr:row>
      <xdr:rowOff>165100</xdr:rowOff>
    </xdr:to>
    <xdr:sp macro="" textlink="">
      <xdr:nvSpPr>
        <xdr:cNvPr id="299" name="フローチャート : 判断 298"/>
        <xdr:cNvSpPr/>
      </xdr:nvSpPr>
      <xdr:spPr>
        <a:xfrm>
          <a:off x="221107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300" name="フローチャート : 判断 299"/>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01" name="テキスト ボックス 3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2" name="テキスト ボックス 3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3" name="テキスト ボックス 3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4" name="テキスト ボックス 3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5" name="テキスト ボックス 3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97790</xdr:rowOff>
    </xdr:from>
    <xdr:to>
      <xdr:col>31</xdr:col>
      <xdr:colOff>85725</xdr:colOff>
      <xdr:row>40</xdr:row>
      <xdr:rowOff>27940</xdr:rowOff>
    </xdr:to>
    <xdr:sp macro="" textlink="">
      <xdr:nvSpPr>
        <xdr:cNvPr id="306" name="円/楕円 305"/>
        <xdr:cNvSpPr/>
      </xdr:nvSpPr>
      <xdr:spPr>
        <a:xfrm>
          <a:off x="21272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48277</xdr:rowOff>
    </xdr:from>
    <xdr:ext cx="469744" cy="259045"/>
    <xdr:sp macro="" textlink="">
      <xdr:nvSpPr>
        <xdr:cNvPr id="307" name="n_1aveValue【認定こども園・幼稚園・保育所】&#10;一人当たり面積"/>
        <xdr:cNvSpPr txBox="1"/>
      </xdr:nvSpPr>
      <xdr:spPr>
        <a:xfrm>
          <a:off x="21075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19067</xdr:rowOff>
    </xdr:from>
    <xdr:ext cx="469744" cy="259045"/>
    <xdr:sp macro="" textlink="">
      <xdr:nvSpPr>
        <xdr:cNvPr id="308" name="n_1mainValue【認定こども園・幼稚園・保育所】&#10;一人当たり面積"/>
        <xdr:cNvSpPr txBox="1"/>
      </xdr:nvSpPr>
      <xdr:spPr>
        <a:xfrm>
          <a:off x="21075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9" name="正方形/長方形 3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0" name="正方形/長方形 3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1" name="正方形/長方形 3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2" name="正方形/長方形 3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3" name="正方形/長方形 3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4" name="正方形/長方形 3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5" name="正方形/長方形 3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6" name="正方形/長方形 3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7" name="テキスト ボックス 3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8" name="直線コネクタ 3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9" name="テキスト ボックス 31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20" name="直線コネクタ 3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21" name="テキスト ボックス 32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22" name="直線コネクタ 3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23" name="テキスト ボックス 3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24" name="直線コネクタ 3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5" name="テキスト ボックス 3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6" name="直線コネクタ 3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7" name="テキスト ボックス 3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8" name="直線コネクタ 3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29" name="テキスト ボックス 32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0" name="直線コネクタ 3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31" name="テキスト ボックス 3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333" name="直線コネクタ 332"/>
        <xdr:cNvCxnSpPr/>
      </xdr:nvCxnSpPr>
      <xdr:spPr>
        <a:xfrm flipV="1">
          <a:off x="16318864" y="968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34"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35" name="直線コネクタ 334"/>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336" name="【学校施設】&#10;有形固定資産減価償却率最大値テキスト"/>
        <xdr:cNvSpPr txBox="1"/>
      </xdr:nvSpPr>
      <xdr:spPr>
        <a:xfrm>
          <a:off x="16408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337" name="直線コネクタ 336"/>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64787</xdr:rowOff>
    </xdr:from>
    <xdr:ext cx="405111" cy="259045"/>
    <xdr:sp macro="" textlink="">
      <xdr:nvSpPr>
        <xdr:cNvPr id="338" name="【学校施設】&#10;有形固定資産減価償却率平均値テキスト"/>
        <xdr:cNvSpPr txBox="1"/>
      </xdr:nvSpPr>
      <xdr:spPr>
        <a:xfrm>
          <a:off x="16408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339" name="フローチャート : 判断 338"/>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340" name="フローチャート : 判断 339"/>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41" name="テキスト ボックス 3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2" name="テキスト ボックス 3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3" name="テキスト ボックス 3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4" name="テキスト ボックス 3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5" name="テキスト ボックス 3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103505</xdr:rowOff>
    </xdr:from>
    <xdr:to>
      <xdr:col>22</xdr:col>
      <xdr:colOff>415925</xdr:colOff>
      <xdr:row>58</xdr:row>
      <xdr:rowOff>33655</xdr:rowOff>
    </xdr:to>
    <xdr:sp macro="" textlink="">
      <xdr:nvSpPr>
        <xdr:cNvPr id="346" name="円/楕円 345"/>
        <xdr:cNvSpPr/>
      </xdr:nvSpPr>
      <xdr:spPr>
        <a:xfrm>
          <a:off x="15430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26687</xdr:rowOff>
    </xdr:from>
    <xdr:ext cx="405111" cy="259045"/>
    <xdr:sp macro="" textlink="">
      <xdr:nvSpPr>
        <xdr:cNvPr id="347" name="n_1aveValue【学校施設】&#10;有形固定資産減価償却率"/>
        <xdr:cNvSpPr txBox="1"/>
      </xdr:nvSpPr>
      <xdr:spPr>
        <a:xfrm>
          <a:off x="15266043"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50182</xdr:rowOff>
    </xdr:from>
    <xdr:ext cx="405111" cy="259045"/>
    <xdr:sp macro="" textlink="">
      <xdr:nvSpPr>
        <xdr:cNvPr id="348" name="n_1mainValue【学校施設】&#10;有形固定資産減価償却率"/>
        <xdr:cNvSpPr txBox="1"/>
      </xdr:nvSpPr>
      <xdr:spPr>
        <a:xfrm>
          <a:off x="15266043"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9" name="正方形/長方形 3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0" name="正方形/長方形 3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1" name="正方形/長方形 3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2" name="正方形/長方形 3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3" name="正方形/長方形 3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4" name="正方形/長方形 3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5" name="正方形/長方形 3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6" name="正方形/長方形 3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7" name="テキスト ボックス 3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8" name="直線コネクタ 3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9" name="テキスト ボックス 3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60" name="直線コネクタ 3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61" name="テキスト ボックス 3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62" name="直線コネクタ 3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63" name="テキスト ボックス 3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64" name="直線コネクタ 3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65" name="テキスト ボックス 3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66" name="直線コネクタ 3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67" name="テキスト ボックス 3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68" name="直線コネクタ 3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369" name="テキスト ボックス 36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70" name="直線コネクタ 3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371" name="テキスト ボックス 37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2" name="直線コネクタ 3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73" name="テキスト ボックス 3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375" name="直線コネクタ 374"/>
        <xdr:cNvCxnSpPr/>
      </xdr:nvCxnSpPr>
      <xdr:spPr>
        <a:xfrm flipV="1">
          <a:off x="22160864" y="9565114"/>
          <a:ext cx="0" cy="153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376" name="【学校施設】&#10;一人当たり面積最小値テキスト"/>
        <xdr:cNvSpPr txBox="1"/>
      </xdr:nvSpPr>
      <xdr:spPr>
        <a:xfrm>
          <a:off x="22250400" y="111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377" name="直線コネクタ 376"/>
        <xdr:cNvCxnSpPr/>
      </xdr:nvCxnSpPr>
      <xdr:spPr>
        <a:xfrm>
          <a:off x="22072600" y="1110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378" name="【学校施設】&#10;一人当たり面積最大値テキスト"/>
        <xdr:cNvSpPr txBox="1"/>
      </xdr:nvSpPr>
      <xdr:spPr>
        <a:xfrm>
          <a:off x="22250400" y="93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379" name="直線コネクタ 378"/>
        <xdr:cNvCxnSpPr/>
      </xdr:nvCxnSpPr>
      <xdr:spPr>
        <a:xfrm>
          <a:off x="22072600" y="956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61031</xdr:rowOff>
    </xdr:from>
    <xdr:ext cx="469744" cy="259045"/>
    <xdr:sp macro="" textlink="">
      <xdr:nvSpPr>
        <xdr:cNvPr id="380" name="【学校施設】&#10;一人当たり面積平均値テキスト"/>
        <xdr:cNvSpPr txBox="1"/>
      </xdr:nvSpPr>
      <xdr:spPr>
        <a:xfrm>
          <a:off x="22250400" y="1086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381" name="フローチャート : 判断 380"/>
        <xdr:cNvSpPr/>
      </xdr:nvSpPr>
      <xdr:spPr>
        <a:xfrm>
          <a:off x="22110700" y="1088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24964</xdr:rowOff>
    </xdr:from>
    <xdr:to>
      <xdr:col>31</xdr:col>
      <xdr:colOff>85725</xdr:colOff>
      <xdr:row>62</xdr:row>
      <xdr:rowOff>126564</xdr:rowOff>
    </xdr:to>
    <xdr:sp macro="" textlink="">
      <xdr:nvSpPr>
        <xdr:cNvPr id="382" name="フローチャート : 判断 381"/>
        <xdr:cNvSpPr/>
      </xdr:nvSpPr>
      <xdr:spPr>
        <a:xfrm>
          <a:off x="21272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83" name="テキスト ボックス 3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4" name="テキスト ボックス 3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5" name="テキスト ボックス 3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6" name="テキスト ボックス 3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7" name="テキスト ボックス 3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103178</xdr:rowOff>
    </xdr:from>
    <xdr:to>
      <xdr:col>31</xdr:col>
      <xdr:colOff>85725</xdr:colOff>
      <xdr:row>61</xdr:row>
      <xdr:rowOff>33328</xdr:rowOff>
    </xdr:to>
    <xdr:sp macro="" textlink="">
      <xdr:nvSpPr>
        <xdr:cNvPr id="388" name="円/楕円 387"/>
        <xdr:cNvSpPr/>
      </xdr:nvSpPr>
      <xdr:spPr>
        <a:xfrm>
          <a:off x="21272500" y="1039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117691</xdr:rowOff>
    </xdr:from>
    <xdr:ext cx="469744" cy="259045"/>
    <xdr:sp macro="" textlink="">
      <xdr:nvSpPr>
        <xdr:cNvPr id="389" name="n_1aveValue【学校施設】&#10;一人当たり面積"/>
        <xdr:cNvSpPr txBox="1"/>
      </xdr:nvSpPr>
      <xdr:spPr>
        <a:xfrm>
          <a:off x="21075727" y="107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49855</xdr:rowOff>
    </xdr:from>
    <xdr:ext cx="469744" cy="259045"/>
    <xdr:sp macro="" textlink="">
      <xdr:nvSpPr>
        <xdr:cNvPr id="390" name="n_1mainValue【学校施設】&#10;一人当たり面積"/>
        <xdr:cNvSpPr txBox="1"/>
      </xdr:nvSpPr>
      <xdr:spPr>
        <a:xfrm>
          <a:off x="21075727" y="1016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91" name="正方形/長方形 3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92" name="正方形/長方形 3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93" name="正方形/長方形 3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94" name="正方形/長方形 3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95" name="正方形/長方形 3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6" name="正方形/長方形 3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7" name="正方形/長方形 3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8" name="正方形/長方形 39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9" name="正方形/長方形 3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0" name="正方形/長方形 3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1" name="正方形/長方形 4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2" name="正方形/長方形 4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3" name="正方形/長方形 4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04" name="正方形/長方形 4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05" name="正方形/長方形 4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06" name="正方形/長方形 40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07" name="正方形/長方形 4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8" name="正方形/長方形 4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9" name="正方形/長方形 4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10" name="正方形/長方形 4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11" name="正方形/長方形 4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12" name="正方形/長方形 4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13" name="正方形/長方形 4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14" name="正方形/長方形 4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15" name="テキスト ボックス 4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16" name="直線コネクタ 4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17" name="テキスト ボックス 41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18" name="直線コネクタ 41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19" name="テキスト ボックス 41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20" name="直線コネクタ 41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21" name="テキスト ボックス 42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22" name="直線コネクタ 42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23" name="テキスト ボックス 42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24" name="直線コネクタ 42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25" name="テキスト ボックス 42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26" name="直線コネクタ 42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27" name="テキスト ボックス 42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8" name="直線コネクタ 4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9" name="テキスト ボックス 4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144780</xdr:rowOff>
    </xdr:to>
    <xdr:cxnSp macro="">
      <xdr:nvCxnSpPr>
        <xdr:cNvPr id="431" name="直線コネクタ 430"/>
        <xdr:cNvCxnSpPr/>
      </xdr:nvCxnSpPr>
      <xdr:spPr>
        <a:xfrm flipV="1">
          <a:off x="16318864" y="171450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148607</xdr:rowOff>
    </xdr:from>
    <xdr:ext cx="405111" cy="259045"/>
    <xdr:sp macro="" textlink="">
      <xdr:nvSpPr>
        <xdr:cNvPr id="432" name="【公民館】&#10;有形固定資産減価償却率最小値テキスト"/>
        <xdr:cNvSpPr txBox="1"/>
      </xdr:nvSpPr>
      <xdr:spPr>
        <a:xfrm>
          <a:off x="164084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108</xdr:row>
      <xdr:rowOff>144780</xdr:rowOff>
    </xdr:from>
    <xdr:to>
      <xdr:col>23</xdr:col>
      <xdr:colOff>606425</xdr:colOff>
      <xdr:row>108</xdr:row>
      <xdr:rowOff>144780</xdr:rowOff>
    </xdr:to>
    <xdr:cxnSp macro="">
      <xdr:nvCxnSpPr>
        <xdr:cNvPr id="433" name="直線コネクタ 432"/>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434"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435" name="直線コネクタ 43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60977</xdr:rowOff>
    </xdr:from>
    <xdr:ext cx="405111" cy="259045"/>
    <xdr:sp macro="" textlink="">
      <xdr:nvSpPr>
        <xdr:cNvPr id="436" name="【公民館】&#10;有形固定資産減価償却率平均値テキスト"/>
        <xdr:cNvSpPr txBox="1"/>
      </xdr:nvSpPr>
      <xdr:spPr>
        <a:xfrm>
          <a:off x="16408400" y="1823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82550</xdr:rowOff>
    </xdr:from>
    <xdr:to>
      <xdr:col>23</xdr:col>
      <xdr:colOff>568325</xdr:colOff>
      <xdr:row>107</xdr:row>
      <xdr:rowOff>12700</xdr:rowOff>
    </xdr:to>
    <xdr:sp macro="" textlink="">
      <xdr:nvSpPr>
        <xdr:cNvPr id="437" name="フローチャート : 判断 436"/>
        <xdr:cNvSpPr/>
      </xdr:nvSpPr>
      <xdr:spPr>
        <a:xfrm>
          <a:off x="16268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162561</xdr:rowOff>
    </xdr:from>
    <xdr:to>
      <xdr:col>22</xdr:col>
      <xdr:colOff>415925</xdr:colOff>
      <xdr:row>107</xdr:row>
      <xdr:rowOff>92711</xdr:rowOff>
    </xdr:to>
    <xdr:sp macro="" textlink="">
      <xdr:nvSpPr>
        <xdr:cNvPr id="438" name="フローチャート : 判断 437"/>
        <xdr:cNvSpPr/>
      </xdr:nvSpPr>
      <xdr:spPr>
        <a:xfrm>
          <a:off x="15430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39" name="テキスト ボックス 4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40" name="テキスト ボックス 4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41" name="テキスト ボックス 4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42" name="テキスト ボックス 4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43" name="テキスト ボックス 4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25400</xdr:rowOff>
    </xdr:from>
    <xdr:to>
      <xdr:col>22</xdr:col>
      <xdr:colOff>415925</xdr:colOff>
      <xdr:row>104</xdr:row>
      <xdr:rowOff>127000</xdr:rowOff>
    </xdr:to>
    <xdr:sp macro="" textlink="">
      <xdr:nvSpPr>
        <xdr:cNvPr id="444" name="円/楕円 443"/>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83838</xdr:rowOff>
    </xdr:from>
    <xdr:ext cx="405111" cy="259045"/>
    <xdr:sp macro="" textlink="">
      <xdr:nvSpPr>
        <xdr:cNvPr id="445" name="n_1aveValue【公民館】&#10;有形固定資産減価償却率"/>
        <xdr:cNvSpPr txBox="1"/>
      </xdr:nvSpPr>
      <xdr:spPr>
        <a:xfrm>
          <a:off x="15266043"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143527</xdr:rowOff>
    </xdr:from>
    <xdr:ext cx="405111" cy="259045"/>
    <xdr:sp macro="" textlink="">
      <xdr:nvSpPr>
        <xdr:cNvPr id="446" name="n_1mainValue【公民館】&#10;有形固定資産減価償却率"/>
        <xdr:cNvSpPr txBox="1"/>
      </xdr:nvSpPr>
      <xdr:spPr>
        <a:xfrm>
          <a:off x="15266043"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7" name="正方形/長方形 4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8" name="正方形/長方形 4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9" name="正方形/長方形 4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50" name="正方形/長方形 4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51" name="正方形/長方形 4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52" name="正方形/長方形 4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53" name="正方形/長方形 4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54" name="正方形/長方形 4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55" name="テキスト ボックス 4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6" name="直線コネクタ 4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57" name="直線コネクタ 45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58" name="テキスト ボックス 45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9" name="直線コネクタ 45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60" name="テキスト ボックス 45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61" name="直線コネクタ 46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62" name="テキスト ボックス 46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63" name="直線コネクタ 46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64" name="テキスト ボックス 46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65" name="直線コネクタ 46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66" name="テキスト ボックス 46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7" name="直線コネクタ 4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8" name="テキスト ボックス 4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160782</xdr:rowOff>
    </xdr:from>
    <xdr:to>
      <xdr:col>32</xdr:col>
      <xdr:colOff>186689</xdr:colOff>
      <xdr:row>108</xdr:row>
      <xdr:rowOff>17526</xdr:rowOff>
    </xdr:to>
    <xdr:cxnSp macro="">
      <xdr:nvCxnSpPr>
        <xdr:cNvPr id="470" name="直線コネクタ 469"/>
        <xdr:cNvCxnSpPr/>
      </xdr:nvCxnSpPr>
      <xdr:spPr>
        <a:xfrm flipV="1">
          <a:off x="22160864" y="17134332"/>
          <a:ext cx="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21353</xdr:rowOff>
    </xdr:from>
    <xdr:ext cx="469744" cy="259045"/>
    <xdr:sp macro="" textlink="">
      <xdr:nvSpPr>
        <xdr:cNvPr id="471" name="【公民館】&#10;一人当たり面積最小値テキスト"/>
        <xdr:cNvSpPr txBox="1"/>
      </xdr:nvSpPr>
      <xdr:spPr>
        <a:xfrm>
          <a:off x="22250400" y="185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108</xdr:row>
      <xdr:rowOff>17526</xdr:rowOff>
    </xdr:from>
    <xdr:to>
      <xdr:col>32</xdr:col>
      <xdr:colOff>276225</xdr:colOff>
      <xdr:row>108</xdr:row>
      <xdr:rowOff>17526</xdr:rowOff>
    </xdr:to>
    <xdr:cxnSp macro="">
      <xdr:nvCxnSpPr>
        <xdr:cNvPr id="472" name="直線コネクタ 471"/>
        <xdr:cNvCxnSpPr/>
      </xdr:nvCxnSpPr>
      <xdr:spPr>
        <a:xfrm>
          <a:off x="22072600" y="1853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107459</xdr:rowOff>
    </xdr:from>
    <xdr:ext cx="469744" cy="259045"/>
    <xdr:sp macro="" textlink="">
      <xdr:nvSpPr>
        <xdr:cNvPr id="473" name="【公民館】&#10;一人当たり面積最大値テキスト"/>
        <xdr:cNvSpPr txBox="1"/>
      </xdr:nvSpPr>
      <xdr:spPr>
        <a:xfrm>
          <a:off x="222504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2.014</a:t>
          </a:r>
          <a:endParaRPr kumimoji="1" lang="ja-JP" altLang="en-US" sz="1000" b="1">
            <a:latin typeface="ＭＳ Ｐゴシック"/>
          </a:endParaRPr>
        </a:p>
      </xdr:txBody>
    </xdr:sp>
    <xdr:clientData/>
  </xdr:oneCellAnchor>
  <xdr:twoCellAnchor>
    <xdr:from>
      <xdr:col>32</xdr:col>
      <xdr:colOff>98425</xdr:colOff>
      <xdr:row>99</xdr:row>
      <xdr:rowOff>160782</xdr:rowOff>
    </xdr:from>
    <xdr:to>
      <xdr:col>32</xdr:col>
      <xdr:colOff>276225</xdr:colOff>
      <xdr:row>99</xdr:row>
      <xdr:rowOff>160782</xdr:rowOff>
    </xdr:to>
    <xdr:cxnSp macro="">
      <xdr:nvCxnSpPr>
        <xdr:cNvPr id="474" name="直線コネクタ 473"/>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156990</xdr:rowOff>
    </xdr:from>
    <xdr:ext cx="469744" cy="259045"/>
    <xdr:sp macro="" textlink="">
      <xdr:nvSpPr>
        <xdr:cNvPr id="475" name="【公民館】&#10;一人当たり面積平均値テキスト"/>
        <xdr:cNvSpPr txBox="1"/>
      </xdr:nvSpPr>
      <xdr:spPr>
        <a:xfrm>
          <a:off x="22250400" y="17987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7113</xdr:rowOff>
    </xdr:from>
    <xdr:to>
      <xdr:col>32</xdr:col>
      <xdr:colOff>238125</xdr:colOff>
      <xdr:row>105</xdr:row>
      <xdr:rowOff>108713</xdr:rowOff>
    </xdr:to>
    <xdr:sp macro="" textlink="">
      <xdr:nvSpPr>
        <xdr:cNvPr id="476" name="フローチャート : 判断 475"/>
        <xdr:cNvSpPr/>
      </xdr:nvSpPr>
      <xdr:spPr>
        <a:xfrm>
          <a:off x="22110700" y="1800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139700</xdr:rowOff>
    </xdr:from>
    <xdr:to>
      <xdr:col>31</xdr:col>
      <xdr:colOff>85725</xdr:colOff>
      <xdr:row>105</xdr:row>
      <xdr:rowOff>69850</xdr:rowOff>
    </xdr:to>
    <xdr:sp macro="" textlink="">
      <xdr:nvSpPr>
        <xdr:cNvPr id="477" name="フローチャート : 判断 476"/>
        <xdr:cNvSpPr/>
      </xdr:nvSpPr>
      <xdr:spPr>
        <a:xfrm>
          <a:off x="21272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78" name="テキスト ボックス 4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9" name="テキスト ボックス 4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80" name="テキスト ボックス 4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81" name="テキスト ボックス 4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82" name="テキスト ボックス 4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31496</xdr:rowOff>
    </xdr:from>
    <xdr:to>
      <xdr:col>31</xdr:col>
      <xdr:colOff>85725</xdr:colOff>
      <xdr:row>106</xdr:row>
      <xdr:rowOff>133096</xdr:rowOff>
    </xdr:to>
    <xdr:sp macro="" textlink="">
      <xdr:nvSpPr>
        <xdr:cNvPr id="483" name="円/楕円 482"/>
        <xdr:cNvSpPr/>
      </xdr:nvSpPr>
      <xdr:spPr>
        <a:xfrm>
          <a:off x="21272500" y="1820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86377</xdr:rowOff>
    </xdr:from>
    <xdr:ext cx="469744" cy="259045"/>
    <xdr:sp macro="" textlink="">
      <xdr:nvSpPr>
        <xdr:cNvPr id="484" name="n_1aveValue【公民館】&#10;一人当たり面積"/>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0.850</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124223</xdr:rowOff>
    </xdr:from>
    <xdr:ext cx="469744" cy="259045"/>
    <xdr:sp macro="" textlink="">
      <xdr:nvSpPr>
        <xdr:cNvPr id="485" name="n_1mainValue【公民館】&#10;一人当たり面積"/>
        <xdr:cNvSpPr txBox="1"/>
      </xdr:nvSpPr>
      <xdr:spPr>
        <a:xfrm>
          <a:off x="21075727" y="1829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0.542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6" name="正方形/長方形 4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7" name="正方形/長方形 4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8" name="テキスト ボックス 4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昭和４０年代から道路・橋梁の開設が増え、また、保育園や学校なども設置から年数が経過したので、類似団体と比較して償却率は高い状況である。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岐阜県東白川村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2,375
2,361
87.09
3,038,312
2,711,190
298,086
1,584,111
2,572,039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21.8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9" name="正方形/長方形 3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4" name="正方形/長方形 43"/>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5" name="正方形/長方形 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2" name="正方形/長方形 51"/>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3" name="正方形/長方形 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4" name="正方形/長方形 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5" name="正方形/長方形 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56" name="正方形/長方形 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57" name="正方形/長方形 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58" name="正方形/長方形 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59" name="正方形/長方形 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0" name="正方形/長方形 59"/>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1" name="正方形/長方形 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2" name="正方形/長方形 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3" name="正方形/長方形 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4" name="正方形/長方形 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5" name="正方形/長方形 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66" name="正方形/長方形 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67" name="正方形/長方形 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68" name="正方形/長方形 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69" name="テキスト ボックス 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70" name="直線コネクタ 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71" name="テキスト ボックス 7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72" name="直線コネクタ 7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73" name="テキスト ボックス 7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74" name="直線コネクタ 7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75" name="テキスト ボックス 7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76" name="直線コネクタ 7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77" name="テキスト ボックス 7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78" name="直線コネクタ 7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79" name="テキスト ボックス 7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80" name="直線コネクタ 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81" name="テキスト ボックス 8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17526</xdr:rowOff>
    </xdr:from>
    <xdr:to>
      <xdr:col>6</xdr:col>
      <xdr:colOff>510540</xdr:colOff>
      <xdr:row>84</xdr:row>
      <xdr:rowOff>166115</xdr:rowOff>
    </xdr:to>
    <xdr:cxnSp macro="">
      <xdr:nvCxnSpPr>
        <xdr:cNvPr id="83" name="直線コネクタ 82"/>
        <xdr:cNvCxnSpPr/>
      </xdr:nvCxnSpPr>
      <xdr:spPr>
        <a:xfrm flipV="1">
          <a:off x="4634865" y="1339062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169942</xdr:rowOff>
    </xdr:from>
    <xdr:ext cx="405111" cy="259045"/>
    <xdr:sp macro="" textlink="">
      <xdr:nvSpPr>
        <xdr:cNvPr id="84" name="【福祉施設】&#10;有形固定資産減価償却率最小値テキスト"/>
        <xdr:cNvSpPr txBox="1"/>
      </xdr:nvSpPr>
      <xdr:spPr>
        <a:xfrm>
          <a:off x="47244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84</xdr:row>
      <xdr:rowOff>166115</xdr:rowOff>
    </xdr:from>
    <xdr:to>
      <xdr:col>6</xdr:col>
      <xdr:colOff>600075</xdr:colOff>
      <xdr:row>84</xdr:row>
      <xdr:rowOff>166115</xdr:rowOff>
    </xdr:to>
    <xdr:cxnSp macro="">
      <xdr:nvCxnSpPr>
        <xdr:cNvPr id="85" name="直線コネクタ 84"/>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135653</xdr:rowOff>
    </xdr:from>
    <xdr:ext cx="405111" cy="259045"/>
    <xdr:sp macro="" textlink="">
      <xdr:nvSpPr>
        <xdr:cNvPr id="86" name="【福祉施設】&#10;有形固定資産減価償却率最大値テキスト"/>
        <xdr:cNvSpPr txBox="1"/>
      </xdr:nvSpPr>
      <xdr:spPr>
        <a:xfrm>
          <a:off x="4724400" y="1316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78</xdr:row>
      <xdr:rowOff>17526</xdr:rowOff>
    </xdr:from>
    <xdr:to>
      <xdr:col>6</xdr:col>
      <xdr:colOff>600075</xdr:colOff>
      <xdr:row>78</xdr:row>
      <xdr:rowOff>17526</xdr:rowOff>
    </xdr:to>
    <xdr:cxnSp macro="">
      <xdr:nvCxnSpPr>
        <xdr:cNvPr id="87" name="直線コネクタ 86"/>
        <xdr:cNvCxnSpPr/>
      </xdr:nvCxnSpPr>
      <xdr:spPr>
        <a:xfrm>
          <a:off x="4546600" y="1339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166895</xdr:rowOff>
    </xdr:from>
    <xdr:ext cx="405111" cy="259045"/>
    <xdr:sp macro="" textlink="">
      <xdr:nvSpPr>
        <xdr:cNvPr id="88" name="【福祉施設】&#10;有形固定資産減価償却率平均値テキスト"/>
        <xdr:cNvSpPr txBox="1"/>
      </xdr:nvSpPr>
      <xdr:spPr>
        <a:xfrm>
          <a:off x="4724400" y="1388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xdr:rowOff>
    </xdr:from>
    <xdr:to>
      <xdr:col>6</xdr:col>
      <xdr:colOff>561975</xdr:colOff>
      <xdr:row>81</xdr:row>
      <xdr:rowOff>118618</xdr:rowOff>
    </xdr:to>
    <xdr:sp macro="" textlink="">
      <xdr:nvSpPr>
        <xdr:cNvPr id="89" name="フローチャート : 判断 88"/>
        <xdr:cNvSpPr/>
      </xdr:nvSpPr>
      <xdr:spPr>
        <a:xfrm>
          <a:off x="4584700" y="139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90" name="フローチャート : 判断 89"/>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34307</xdr:rowOff>
    </xdr:from>
    <xdr:ext cx="405111" cy="259045"/>
    <xdr:sp macro="" textlink="">
      <xdr:nvSpPr>
        <xdr:cNvPr id="91" name="n_1aveValue【福祉施設】&#10;有形固定資産減価償却率"/>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92" name="テキスト ボックス 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93" name="テキスト ボックス 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94" name="テキスト ボックス 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95" name="テキスト ボックス 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96" name="テキスト ボックス 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23876</xdr:rowOff>
    </xdr:from>
    <xdr:to>
      <xdr:col>5</xdr:col>
      <xdr:colOff>409575</xdr:colOff>
      <xdr:row>82</xdr:row>
      <xdr:rowOff>125476</xdr:rowOff>
    </xdr:to>
    <xdr:sp macro="" textlink="">
      <xdr:nvSpPr>
        <xdr:cNvPr id="97" name="円/楕円 96"/>
        <xdr:cNvSpPr/>
      </xdr:nvSpPr>
      <xdr:spPr>
        <a:xfrm>
          <a:off x="3746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142003</xdr:rowOff>
    </xdr:from>
    <xdr:ext cx="405111" cy="259045"/>
    <xdr:sp macro="" textlink="">
      <xdr:nvSpPr>
        <xdr:cNvPr id="98" name="n_1mainValue【福祉施設】&#10;有形固定資産減価償却率"/>
        <xdr:cNvSpPr txBox="1"/>
      </xdr:nvSpPr>
      <xdr:spPr>
        <a:xfrm>
          <a:off x="3582043"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99" name="正方形/長方形 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0" name="正方形/長方形 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1" name="正方形/長方形 1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2" name="正方形/長方形 1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3" name="正方形/長方形 1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04" name="正方形/長方形 1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05" name="正方形/長方形 1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06" name="正方形/長方形 1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07" name="テキスト ボックス 1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08" name="直線コネクタ 1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09" name="直線コネクタ 10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10" name="テキスト ボックス 10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11" name="直線コネクタ 11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12" name="テキスト ボックス 11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13" name="直線コネクタ 11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14" name="テキスト ボックス 11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15" name="直線コネクタ 11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16" name="テキスト ボックス 11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17" name="直線コネクタ 11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18" name="テキスト ボックス 11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19" name="直線コネクタ 11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20" name="テキスト ボックス 11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21" name="直線コネクタ 1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22" name="テキスト ボックス 1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83</xdr:row>
      <xdr:rowOff>21771</xdr:rowOff>
    </xdr:from>
    <xdr:to>
      <xdr:col>15</xdr:col>
      <xdr:colOff>180340</xdr:colOff>
      <xdr:row>85</xdr:row>
      <xdr:rowOff>157299</xdr:rowOff>
    </xdr:to>
    <xdr:cxnSp macro="">
      <xdr:nvCxnSpPr>
        <xdr:cNvPr id="124" name="直線コネクタ 123"/>
        <xdr:cNvCxnSpPr/>
      </xdr:nvCxnSpPr>
      <xdr:spPr>
        <a:xfrm flipV="1">
          <a:off x="10476865" y="14252121"/>
          <a:ext cx="0" cy="4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161126</xdr:rowOff>
    </xdr:from>
    <xdr:ext cx="469744" cy="259045"/>
    <xdr:sp macro="" textlink="">
      <xdr:nvSpPr>
        <xdr:cNvPr id="125" name="【福祉施設】&#10;一人当たり面積最小値テキスト"/>
        <xdr:cNvSpPr txBox="1"/>
      </xdr:nvSpPr>
      <xdr:spPr>
        <a:xfrm>
          <a:off x="10566400" y="1473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85</xdr:row>
      <xdr:rowOff>157299</xdr:rowOff>
    </xdr:from>
    <xdr:to>
      <xdr:col>15</xdr:col>
      <xdr:colOff>269875</xdr:colOff>
      <xdr:row>85</xdr:row>
      <xdr:rowOff>157299</xdr:rowOff>
    </xdr:to>
    <xdr:cxnSp macro="">
      <xdr:nvCxnSpPr>
        <xdr:cNvPr id="126" name="直線コネクタ 125"/>
        <xdr:cNvCxnSpPr/>
      </xdr:nvCxnSpPr>
      <xdr:spPr>
        <a:xfrm>
          <a:off x="10388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139898</xdr:rowOff>
    </xdr:from>
    <xdr:ext cx="469744" cy="259045"/>
    <xdr:sp macro="" textlink="">
      <xdr:nvSpPr>
        <xdr:cNvPr id="127" name="【福祉施設】&#10;一人当たり面積最大値テキスト"/>
        <xdr:cNvSpPr txBox="1"/>
      </xdr:nvSpPr>
      <xdr:spPr>
        <a:xfrm>
          <a:off x="10566400" y="1402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15</xdr:col>
      <xdr:colOff>92075</xdr:colOff>
      <xdr:row>83</xdr:row>
      <xdr:rowOff>21771</xdr:rowOff>
    </xdr:from>
    <xdr:to>
      <xdr:col>15</xdr:col>
      <xdr:colOff>269875</xdr:colOff>
      <xdr:row>83</xdr:row>
      <xdr:rowOff>21771</xdr:rowOff>
    </xdr:to>
    <xdr:cxnSp macro="">
      <xdr:nvCxnSpPr>
        <xdr:cNvPr id="128" name="直線コネクタ 127"/>
        <xdr:cNvCxnSpPr/>
      </xdr:nvCxnSpPr>
      <xdr:spPr>
        <a:xfrm>
          <a:off x="10388600" y="1425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32675</xdr:rowOff>
    </xdr:from>
    <xdr:ext cx="469744" cy="259045"/>
    <xdr:sp macro="" textlink="">
      <xdr:nvSpPr>
        <xdr:cNvPr id="129" name="【福祉施設】&#10;一人当たり面積平均値テキスト"/>
        <xdr:cNvSpPr txBox="1"/>
      </xdr:nvSpPr>
      <xdr:spPr>
        <a:xfrm>
          <a:off x="10566400" y="1443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54248</xdr:rowOff>
    </xdr:from>
    <xdr:to>
      <xdr:col>15</xdr:col>
      <xdr:colOff>231775</xdr:colOff>
      <xdr:row>84</xdr:row>
      <xdr:rowOff>155848</xdr:rowOff>
    </xdr:to>
    <xdr:sp macro="" textlink="">
      <xdr:nvSpPr>
        <xdr:cNvPr id="130" name="フローチャート : 判断 129"/>
        <xdr:cNvSpPr/>
      </xdr:nvSpPr>
      <xdr:spPr>
        <a:xfrm>
          <a:off x="10426700" y="1445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127726</xdr:rowOff>
    </xdr:from>
    <xdr:to>
      <xdr:col>14</xdr:col>
      <xdr:colOff>79375</xdr:colOff>
      <xdr:row>77</xdr:row>
      <xdr:rowOff>57876</xdr:rowOff>
    </xdr:to>
    <xdr:sp macro="" textlink="">
      <xdr:nvSpPr>
        <xdr:cNvPr id="131" name="フローチャート : 判断 130"/>
        <xdr:cNvSpPr/>
      </xdr:nvSpPr>
      <xdr:spPr>
        <a:xfrm>
          <a:off x="9588500" y="1315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75</xdr:row>
      <xdr:rowOff>74403</xdr:rowOff>
    </xdr:from>
    <xdr:ext cx="469744" cy="259045"/>
    <xdr:sp macro="" textlink="">
      <xdr:nvSpPr>
        <xdr:cNvPr id="132" name="n_1aveValue【福祉施設】&#10;一人当たり面積"/>
        <xdr:cNvSpPr txBox="1"/>
      </xdr:nvSpPr>
      <xdr:spPr>
        <a:xfrm>
          <a:off x="9391727" y="1293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33" name="テキスト ボックス 1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34" name="テキスト ボックス 1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35" name="テキスト ボックス 1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36" name="テキスト ボックス 1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37" name="テキスト ボックス 1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24856</xdr:rowOff>
    </xdr:from>
    <xdr:to>
      <xdr:col>14</xdr:col>
      <xdr:colOff>79375</xdr:colOff>
      <xdr:row>83</xdr:row>
      <xdr:rowOff>126456</xdr:rowOff>
    </xdr:to>
    <xdr:sp macro="" textlink="">
      <xdr:nvSpPr>
        <xdr:cNvPr id="138" name="円/楕円 137"/>
        <xdr:cNvSpPr/>
      </xdr:nvSpPr>
      <xdr:spPr>
        <a:xfrm>
          <a:off x="9588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117583</xdr:rowOff>
    </xdr:from>
    <xdr:ext cx="469744" cy="259045"/>
    <xdr:sp macro="" textlink="">
      <xdr:nvSpPr>
        <xdr:cNvPr id="139" name="n_1mainValue【福祉施設】&#10;一人当たり面積"/>
        <xdr:cNvSpPr txBox="1"/>
      </xdr:nvSpPr>
      <xdr:spPr>
        <a:xfrm>
          <a:off x="9391727" y="1434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40" name="正方形/長方形 1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1" name="正方形/長方形 1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2" name="正方形/長方形 1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3" name="正方形/長方形 1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4" name="正方形/長方形 1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5" name="正方形/長方形 1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6" name="正方形/長方形 1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47" name="正方形/長方形 1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48" name="テキスト ボックス 1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49" name="直線コネクタ 1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150" name="直線コネクタ 1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151" name="テキスト ボックス 1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52" name="直線コネクタ 1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53" name="テキスト ボックス 1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54" name="直線コネクタ 1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55" name="テキスト ボックス 1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56" name="直線コネクタ 1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57" name="テキスト ボックス 1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58" name="直線コネクタ 1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159" name="テキスト ボックス 15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0" name="直線コネクタ 1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61" name="テキスト ボックス 1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53339</xdr:rowOff>
    </xdr:from>
    <xdr:to>
      <xdr:col>6</xdr:col>
      <xdr:colOff>510540</xdr:colOff>
      <xdr:row>108</xdr:row>
      <xdr:rowOff>95250</xdr:rowOff>
    </xdr:to>
    <xdr:cxnSp macro="">
      <xdr:nvCxnSpPr>
        <xdr:cNvPr id="163" name="直線コネクタ 162"/>
        <xdr:cNvCxnSpPr/>
      </xdr:nvCxnSpPr>
      <xdr:spPr>
        <a:xfrm flipV="1">
          <a:off x="4634865" y="17369789"/>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99077</xdr:rowOff>
    </xdr:from>
    <xdr:ext cx="340478" cy="259045"/>
    <xdr:sp macro="" textlink="">
      <xdr:nvSpPr>
        <xdr:cNvPr id="164" name="【市民会館】&#10;有形固定資産減価償却率最小値テキスト"/>
        <xdr:cNvSpPr txBox="1"/>
      </xdr:nvSpPr>
      <xdr:spPr>
        <a:xfrm>
          <a:off x="4724400" y="18615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422275</xdr:colOff>
      <xdr:row>108</xdr:row>
      <xdr:rowOff>95250</xdr:rowOff>
    </xdr:from>
    <xdr:to>
      <xdr:col>6</xdr:col>
      <xdr:colOff>600075</xdr:colOff>
      <xdr:row>108</xdr:row>
      <xdr:rowOff>95250</xdr:rowOff>
    </xdr:to>
    <xdr:cxnSp macro="">
      <xdr:nvCxnSpPr>
        <xdr:cNvPr id="165" name="直線コネクタ 164"/>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16</xdr:rowOff>
    </xdr:from>
    <xdr:ext cx="405111" cy="259045"/>
    <xdr:sp macro="" textlink="">
      <xdr:nvSpPr>
        <xdr:cNvPr id="166" name="【市民会館】&#10;有形固定資産減価償却率最大値テキスト"/>
        <xdr:cNvSpPr txBox="1"/>
      </xdr:nvSpPr>
      <xdr:spPr>
        <a:xfrm>
          <a:off x="47244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a:t>
          </a:r>
          <a:endParaRPr kumimoji="1" lang="ja-JP" altLang="en-US" sz="1000" b="1">
            <a:latin typeface="ＭＳ Ｐゴシック"/>
          </a:endParaRPr>
        </a:p>
      </xdr:txBody>
    </xdr:sp>
    <xdr:clientData/>
  </xdr:oneCellAnchor>
  <xdr:twoCellAnchor>
    <xdr:from>
      <xdr:col>6</xdr:col>
      <xdr:colOff>422275</xdr:colOff>
      <xdr:row>101</xdr:row>
      <xdr:rowOff>53339</xdr:rowOff>
    </xdr:from>
    <xdr:to>
      <xdr:col>6</xdr:col>
      <xdr:colOff>600075</xdr:colOff>
      <xdr:row>101</xdr:row>
      <xdr:rowOff>53339</xdr:rowOff>
    </xdr:to>
    <xdr:cxnSp macro="">
      <xdr:nvCxnSpPr>
        <xdr:cNvPr id="167" name="直線コネクタ 166"/>
        <xdr:cNvCxnSpPr/>
      </xdr:nvCxnSpPr>
      <xdr:spPr>
        <a:xfrm>
          <a:off x="4546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1922</xdr:rowOff>
    </xdr:from>
    <xdr:ext cx="405111" cy="259045"/>
    <xdr:sp macro="" textlink="">
      <xdr:nvSpPr>
        <xdr:cNvPr id="168" name="【市民会館】&#10;有形固定資産減価償却率平均値テキスト"/>
        <xdr:cNvSpPr txBox="1"/>
      </xdr:nvSpPr>
      <xdr:spPr>
        <a:xfrm>
          <a:off x="4724400" y="1766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23495</xdr:rowOff>
    </xdr:from>
    <xdr:to>
      <xdr:col>6</xdr:col>
      <xdr:colOff>561975</xdr:colOff>
      <xdr:row>103</xdr:row>
      <xdr:rowOff>125095</xdr:rowOff>
    </xdr:to>
    <xdr:sp macro="" textlink="">
      <xdr:nvSpPr>
        <xdr:cNvPr id="169" name="フローチャート : 判断 168"/>
        <xdr:cNvSpPr/>
      </xdr:nvSpPr>
      <xdr:spPr>
        <a:xfrm>
          <a:off x="45847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114936</xdr:rowOff>
    </xdr:from>
    <xdr:to>
      <xdr:col>5</xdr:col>
      <xdr:colOff>409575</xdr:colOff>
      <xdr:row>105</xdr:row>
      <xdr:rowOff>45086</xdr:rowOff>
    </xdr:to>
    <xdr:sp macro="" textlink="">
      <xdr:nvSpPr>
        <xdr:cNvPr id="170" name="フローチャート : 判断 169"/>
        <xdr:cNvSpPr/>
      </xdr:nvSpPr>
      <xdr:spPr>
        <a:xfrm>
          <a:off x="3746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36213</xdr:rowOff>
    </xdr:from>
    <xdr:ext cx="405111" cy="259045"/>
    <xdr:sp macro="" textlink="">
      <xdr:nvSpPr>
        <xdr:cNvPr id="171" name="n_1aveValue【市民会館】&#10;有形固定資産減価償却率"/>
        <xdr:cNvSpPr txBox="1"/>
      </xdr:nvSpPr>
      <xdr:spPr>
        <a:xfrm>
          <a:off x="3582043"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72" name="テキスト ボックス 17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3" name="テキスト ボックス 17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4" name="テキスト ボックス 17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75" name="テキスト ボックス 17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76" name="テキスト ボックス 17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21589</xdr:rowOff>
    </xdr:from>
    <xdr:to>
      <xdr:col>5</xdr:col>
      <xdr:colOff>409575</xdr:colOff>
      <xdr:row>102</xdr:row>
      <xdr:rowOff>123189</xdr:rowOff>
    </xdr:to>
    <xdr:sp macro="" textlink="">
      <xdr:nvSpPr>
        <xdr:cNvPr id="177" name="円/楕円 176"/>
        <xdr:cNvSpPr/>
      </xdr:nvSpPr>
      <xdr:spPr>
        <a:xfrm>
          <a:off x="37465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139716</xdr:rowOff>
    </xdr:from>
    <xdr:ext cx="405111" cy="259045"/>
    <xdr:sp macro="" textlink="">
      <xdr:nvSpPr>
        <xdr:cNvPr id="178" name="n_1mainValue【市民会館】&#10;有形固定資産減価償却率"/>
        <xdr:cNvSpPr txBox="1"/>
      </xdr:nvSpPr>
      <xdr:spPr>
        <a:xfrm>
          <a:off x="3582043"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79" name="正方形/長方形 1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80" name="正方形/長方形 1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1" name="正方形/長方形 1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2" name="正方形/長方形 1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3" name="正方形/長方形 1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4" name="正方形/長方形 1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85" name="正方形/長方形 1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86" name="正方形/長方形 1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87" name="テキスト ボックス 1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88" name="直線コネクタ 1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189" name="テキスト ボックス 18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190" name="直線コネクタ 18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191" name="テキスト ボックス 19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192" name="直線コネクタ 19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193" name="テキスト ボックス 19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194" name="直線コネクタ 19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195" name="テキスト ボックス 19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196" name="直線コネクタ 19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197" name="テキスト ボックス 19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198" name="直線コネクタ 19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199" name="テキスト ボックス 19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00" name="直線コネクタ 1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01" name="テキスト ボックス 20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0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114300</xdr:rowOff>
    </xdr:from>
    <xdr:to>
      <xdr:col>15</xdr:col>
      <xdr:colOff>180340</xdr:colOff>
      <xdr:row>109</xdr:row>
      <xdr:rowOff>54611</xdr:rowOff>
    </xdr:to>
    <xdr:cxnSp macro="">
      <xdr:nvCxnSpPr>
        <xdr:cNvPr id="203" name="直線コネクタ 202"/>
        <xdr:cNvCxnSpPr/>
      </xdr:nvCxnSpPr>
      <xdr:spPr>
        <a:xfrm flipV="1">
          <a:off x="10476865" y="17087850"/>
          <a:ext cx="0" cy="1654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58438</xdr:rowOff>
    </xdr:from>
    <xdr:ext cx="469744" cy="259045"/>
    <xdr:sp macro="" textlink="">
      <xdr:nvSpPr>
        <xdr:cNvPr id="204" name="【市民会館】&#10;一人当たり面積最小値テキスト"/>
        <xdr:cNvSpPr txBox="1"/>
      </xdr:nvSpPr>
      <xdr:spPr>
        <a:xfrm>
          <a:off x="10566400" y="1874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15</xdr:col>
      <xdr:colOff>92075</xdr:colOff>
      <xdr:row>109</xdr:row>
      <xdr:rowOff>54611</xdr:rowOff>
    </xdr:from>
    <xdr:to>
      <xdr:col>15</xdr:col>
      <xdr:colOff>269875</xdr:colOff>
      <xdr:row>109</xdr:row>
      <xdr:rowOff>54611</xdr:rowOff>
    </xdr:to>
    <xdr:cxnSp macro="">
      <xdr:nvCxnSpPr>
        <xdr:cNvPr id="205" name="直線コネクタ 204"/>
        <xdr:cNvCxnSpPr/>
      </xdr:nvCxnSpPr>
      <xdr:spPr>
        <a:xfrm>
          <a:off x="10388600" y="1874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60977</xdr:rowOff>
    </xdr:from>
    <xdr:ext cx="469744" cy="259045"/>
    <xdr:sp macro="" textlink="">
      <xdr:nvSpPr>
        <xdr:cNvPr id="206" name="【市民会館】&#10;一人当たり面積最大値テキスト"/>
        <xdr:cNvSpPr txBox="1"/>
      </xdr:nvSpPr>
      <xdr:spPr>
        <a:xfrm>
          <a:off x="10566400" y="1686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a:t>
          </a:r>
          <a:endParaRPr kumimoji="1" lang="ja-JP" altLang="en-US" sz="1000" b="1">
            <a:latin typeface="ＭＳ Ｐゴシック"/>
          </a:endParaRPr>
        </a:p>
      </xdr:txBody>
    </xdr:sp>
    <xdr:clientData/>
  </xdr:oneCellAnchor>
  <xdr:twoCellAnchor>
    <xdr:from>
      <xdr:col>15</xdr:col>
      <xdr:colOff>92075</xdr:colOff>
      <xdr:row>99</xdr:row>
      <xdr:rowOff>114300</xdr:rowOff>
    </xdr:from>
    <xdr:to>
      <xdr:col>15</xdr:col>
      <xdr:colOff>269875</xdr:colOff>
      <xdr:row>99</xdr:row>
      <xdr:rowOff>114300</xdr:rowOff>
    </xdr:to>
    <xdr:cxnSp macro="">
      <xdr:nvCxnSpPr>
        <xdr:cNvPr id="207" name="直線コネクタ 206"/>
        <xdr:cNvCxnSpPr/>
      </xdr:nvCxnSpPr>
      <xdr:spPr>
        <a:xfrm>
          <a:off x="10388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99077</xdr:rowOff>
    </xdr:from>
    <xdr:ext cx="469744" cy="259045"/>
    <xdr:sp macro="" textlink="">
      <xdr:nvSpPr>
        <xdr:cNvPr id="208" name="【市民会館】&#10;一人当たり面積平均値テキスト"/>
        <xdr:cNvSpPr txBox="1"/>
      </xdr:nvSpPr>
      <xdr:spPr>
        <a:xfrm>
          <a:off x="10566400" y="1827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0.555</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120650</xdr:rowOff>
    </xdr:from>
    <xdr:to>
      <xdr:col>15</xdr:col>
      <xdr:colOff>231775</xdr:colOff>
      <xdr:row>107</xdr:row>
      <xdr:rowOff>50800</xdr:rowOff>
    </xdr:to>
    <xdr:sp macro="" textlink="">
      <xdr:nvSpPr>
        <xdr:cNvPr id="209" name="フローチャート : 判断 208"/>
        <xdr:cNvSpPr/>
      </xdr:nvSpPr>
      <xdr:spPr>
        <a:xfrm>
          <a:off x="104267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92711</xdr:rowOff>
    </xdr:from>
    <xdr:to>
      <xdr:col>14</xdr:col>
      <xdr:colOff>79375</xdr:colOff>
      <xdr:row>108</xdr:row>
      <xdr:rowOff>22861</xdr:rowOff>
    </xdr:to>
    <xdr:sp macro="" textlink="">
      <xdr:nvSpPr>
        <xdr:cNvPr id="210" name="フローチャート : 判断 209"/>
        <xdr:cNvSpPr/>
      </xdr:nvSpPr>
      <xdr:spPr>
        <a:xfrm>
          <a:off x="9588500" y="1843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13988</xdr:rowOff>
    </xdr:from>
    <xdr:ext cx="469744" cy="259045"/>
    <xdr:sp macro="" textlink="">
      <xdr:nvSpPr>
        <xdr:cNvPr id="211" name="n_1aveValue【市民会館】&#10;一人当たり面積"/>
        <xdr:cNvSpPr txBox="1"/>
      </xdr:nvSpPr>
      <xdr:spPr>
        <a:xfrm>
          <a:off x="9391727" y="1853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12" name="テキスト ボックス 2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13" name="テキスト ボックス 2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14" name="テキスト ボックス 2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15" name="テキスト ボックス 2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16" name="テキスト ボックス 2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5080</xdr:rowOff>
    </xdr:from>
    <xdr:to>
      <xdr:col>14</xdr:col>
      <xdr:colOff>79375</xdr:colOff>
      <xdr:row>103</xdr:row>
      <xdr:rowOff>106680</xdr:rowOff>
    </xdr:to>
    <xdr:sp macro="" textlink="">
      <xdr:nvSpPr>
        <xdr:cNvPr id="217" name="円/楕円 216"/>
        <xdr:cNvSpPr/>
      </xdr:nvSpPr>
      <xdr:spPr>
        <a:xfrm>
          <a:off x="9588500" y="1766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123207</xdr:rowOff>
    </xdr:from>
    <xdr:ext cx="469744" cy="259045"/>
    <xdr:sp macro="" textlink="">
      <xdr:nvSpPr>
        <xdr:cNvPr id="218" name="n_1mainValue【市民会館】&#10;一人当たり面積"/>
        <xdr:cNvSpPr txBox="1"/>
      </xdr:nvSpPr>
      <xdr:spPr>
        <a:xfrm>
          <a:off x="9391727" y="1743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19" name="正方形/長方形 2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0" name="正方形/長方形 2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1" name="正方形/長方形 2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2" name="正方形/長方形 2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3" name="正方形/長方形 2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4" name="正方形/長方形 2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5" name="正方形/長方形 2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6" name="正方形/長方形 22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7" name="正方形/長方形 2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8" name="正方形/長方形 2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9" name="正方形/長方形 2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0" name="正方形/長方形 2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1" name="正方形/長方形 2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2" name="正方形/長方形 2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3" name="正方形/長方形 2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4" name="正方形/長方形 23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5" name="正方形/長方形 2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6" name="正方形/長方形 2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7" name="正方形/長方形 2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8" name="正方形/長方形 2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9" name="正方形/長方形 2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0" name="正方形/長方形 2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1" name="正方形/長方形 2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2" name="正方形/長方形 2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3" name="テキスト ボックス 2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4" name="直線コネクタ 2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245" name="直線コネクタ 24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246" name="テキスト ボックス 24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7" name="直線コネクタ 24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48" name="テキスト ボックス 24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49" name="直線コネクタ 24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0" name="テキスト ボックス 24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1" name="直線コネクタ 25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2" name="テキスト ボックス 25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3" name="直線コネクタ 25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4" name="テキスト ボックス 25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5" name="直線コネクタ 2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56" name="テキスト ボックス 25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58</xdr:row>
      <xdr:rowOff>7620</xdr:rowOff>
    </xdr:from>
    <xdr:to>
      <xdr:col>23</xdr:col>
      <xdr:colOff>516889</xdr:colOff>
      <xdr:row>63</xdr:row>
      <xdr:rowOff>32385</xdr:rowOff>
    </xdr:to>
    <xdr:cxnSp macro="">
      <xdr:nvCxnSpPr>
        <xdr:cNvPr id="258" name="直線コネクタ 257"/>
        <xdr:cNvCxnSpPr/>
      </xdr:nvCxnSpPr>
      <xdr:spPr>
        <a:xfrm flipV="1">
          <a:off x="16318864" y="9951720"/>
          <a:ext cx="0" cy="88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36212</xdr:rowOff>
    </xdr:from>
    <xdr:ext cx="405111" cy="259045"/>
    <xdr:sp macro="" textlink="">
      <xdr:nvSpPr>
        <xdr:cNvPr id="259" name="【保健センター・保健所】&#10;有形固定資産減価償却率最小値テキスト"/>
        <xdr:cNvSpPr txBox="1"/>
      </xdr:nvSpPr>
      <xdr:spPr>
        <a:xfrm>
          <a:off x="16408400"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32385</xdr:rowOff>
    </xdr:from>
    <xdr:to>
      <xdr:col>23</xdr:col>
      <xdr:colOff>606425</xdr:colOff>
      <xdr:row>63</xdr:row>
      <xdr:rowOff>32385</xdr:rowOff>
    </xdr:to>
    <xdr:cxnSp macro="">
      <xdr:nvCxnSpPr>
        <xdr:cNvPr id="260" name="直線コネクタ 259"/>
        <xdr:cNvCxnSpPr/>
      </xdr:nvCxnSpPr>
      <xdr:spPr>
        <a:xfrm>
          <a:off x="16230600" y="1083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125747</xdr:rowOff>
    </xdr:from>
    <xdr:ext cx="405111" cy="259045"/>
    <xdr:sp macro="" textlink="">
      <xdr:nvSpPr>
        <xdr:cNvPr id="261" name="【保健センター・保健所】&#10;有形固定資産減価償却率最大値テキスト"/>
        <xdr:cNvSpPr txBox="1"/>
      </xdr:nvSpPr>
      <xdr:spPr>
        <a:xfrm>
          <a:off x="16408400" y="972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a:t>
          </a:r>
          <a:endParaRPr kumimoji="1" lang="ja-JP" altLang="en-US" sz="1000" b="1">
            <a:latin typeface="ＭＳ Ｐゴシック"/>
          </a:endParaRPr>
        </a:p>
      </xdr:txBody>
    </xdr:sp>
    <xdr:clientData/>
  </xdr:oneCellAnchor>
  <xdr:twoCellAnchor>
    <xdr:from>
      <xdr:col>23</xdr:col>
      <xdr:colOff>428625</xdr:colOff>
      <xdr:row>58</xdr:row>
      <xdr:rowOff>7620</xdr:rowOff>
    </xdr:from>
    <xdr:to>
      <xdr:col>23</xdr:col>
      <xdr:colOff>606425</xdr:colOff>
      <xdr:row>58</xdr:row>
      <xdr:rowOff>7620</xdr:rowOff>
    </xdr:to>
    <xdr:cxnSp macro="">
      <xdr:nvCxnSpPr>
        <xdr:cNvPr id="262" name="直線コネクタ 261"/>
        <xdr:cNvCxnSpPr/>
      </xdr:nvCxnSpPr>
      <xdr:spPr>
        <a:xfrm>
          <a:off x="16230600" y="99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108602</xdr:rowOff>
    </xdr:from>
    <xdr:ext cx="405111" cy="259045"/>
    <xdr:sp macro="" textlink="">
      <xdr:nvSpPr>
        <xdr:cNvPr id="263" name="【保健センター・保健所】&#10;有形固定資産減価償却率平均値テキスト"/>
        <xdr:cNvSpPr txBox="1"/>
      </xdr:nvSpPr>
      <xdr:spPr>
        <a:xfrm>
          <a:off x="16408400" y="10567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130175</xdr:rowOff>
    </xdr:from>
    <xdr:to>
      <xdr:col>23</xdr:col>
      <xdr:colOff>568325</xdr:colOff>
      <xdr:row>62</xdr:row>
      <xdr:rowOff>60325</xdr:rowOff>
    </xdr:to>
    <xdr:sp macro="" textlink="">
      <xdr:nvSpPr>
        <xdr:cNvPr id="264" name="フローチャート : 判断 263"/>
        <xdr:cNvSpPr/>
      </xdr:nvSpPr>
      <xdr:spPr>
        <a:xfrm>
          <a:off x="16268700" y="105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107315</xdr:rowOff>
    </xdr:from>
    <xdr:to>
      <xdr:col>22</xdr:col>
      <xdr:colOff>415925</xdr:colOff>
      <xdr:row>58</xdr:row>
      <xdr:rowOff>37465</xdr:rowOff>
    </xdr:to>
    <xdr:sp macro="" textlink="">
      <xdr:nvSpPr>
        <xdr:cNvPr id="265" name="フローチャート : 判断 264"/>
        <xdr:cNvSpPr/>
      </xdr:nvSpPr>
      <xdr:spPr>
        <a:xfrm>
          <a:off x="15430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28592</xdr:rowOff>
    </xdr:from>
    <xdr:ext cx="405111" cy="259045"/>
    <xdr:sp macro="" textlink="">
      <xdr:nvSpPr>
        <xdr:cNvPr id="266" name="n_1aveValue【保健センター・保健所】&#10;有形固定資産減価償却率"/>
        <xdr:cNvSpPr txBox="1"/>
      </xdr:nvSpPr>
      <xdr:spPr>
        <a:xfrm>
          <a:off x="15266043"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7" name="テキスト ボックス 2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8" name="テキスト ボックス 2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9" name="テキスト ボックス 2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0" name="テキスト ボックス 2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1" name="テキスト ボックス 2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34925</xdr:rowOff>
    </xdr:from>
    <xdr:to>
      <xdr:col>22</xdr:col>
      <xdr:colOff>415925</xdr:colOff>
      <xdr:row>56</xdr:row>
      <xdr:rowOff>136525</xdr:rowOff>
    </xdr:to>
    <xdr:sp macro="" textlink="">
      <xdr:nvSpPr>
        <xdr:cNvPr id="272" name="円/楕円 271"/>
        <xdr:cNvSpPr/>
      </xdr:nvSpPr>
      <xdr:spPr>
        <a:xfrm>
          <a:off x="154305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153052</xdr:rowOff>
    </xdr:from>
    <xdr:ext cx="405111" cy="259045"/>
    <xdr:sp macro="" textlink="">
      <xdr:nvSpPr>
        <xdr:cNvPr id="273" name="n_1mainValue【保健センター・保健所】&#10;有形固定資産減価償却率"/>
        <xdr:cNvSpPr txBox="1"/>
      </xdr:nvSpPr>
      <xdr:spPr>
        <a:xfrm>
          <a:off x="15266043" y="941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4" name="正方形/長方形 2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5" name="正方形/長方形 2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6" name="正方形/長方形 2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7" name="正方形/長方形 2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8" name="正方形/長方形 2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9" name="正方形/長方形 2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0" name="正方形/長方形 2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1" name="正方形/長方形 2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2" name="テキスト ボックス 2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3" name="直線コネクタ 2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84" name="直線コネクタ 2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85" name="テキスト ボックス 2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86" name="直線コネクタ 2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87" name="テキスト ボックス 2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88" name="直線コネクタ 2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89" name="テキスト ボックス 2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90" name="直線コネクタ 2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91" name="テキスト ボックス 2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92" name="直線コネクタ 2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93" name="テキスト ボックス 29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94" name="直線コネクタ 2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95" name="テキスト ボックス 29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6" name="直線コネクタ 2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7" name="テキスト ボックス 2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61</xdr:row>
      <xdr:rowOff>48985</xdr:rowOff>
    </xdr:from>
    <xdr:to>
      <xdr:col>32</xdr:col>
      <xdr:colOff>186689</xdr:colOff>
      <xdr:row>63</xdr:row>
      <xdr:rowOff>57150</xdr:rowOff>
    </xdr:to>
    <xdr:cxnSp macro="">
      <xdr:nvCxnSpPr>
        <xdr:cNvPr id="299" name="直線コネクタ 298"/>
        <xdr:cNvCxnSpPr/>
      </xdr:nvCxnSpPr>
      <xdr:spPr>
        <a:xfrm flipV="1">
          <a:off x="22160864" y="10507435"/>
          <a:ext cx="0" cy="35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60977</xdr:rowOff>
    </xdr:from>
    <xdr:ext cx="469744" cy="259045"/>
    <xdr:sp macro="" textlink="">
      <xdr:nvSpPr>
        <xdr:cNvPr id="300" name="【保健センター・保健所】&#10;一人当たり面積最小値テキスト"/>
        <xdr:cNvSpPr txBox="1"/>
      </xdr:nvSpPr>
      <xdr:spPr>
        <a:xfrm>
          <a:off x="22250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0.150</a:t>
          </a:r>
          <a:endParaRPr kumimoji="1" lang="ja-JP" altLang="en-US" sz="1000" b="1">
            <a:latin typeface="ＭＳ Ｐゴシック"/>
          </a:endParaRPr>
        </a:p>
      </xdr:txBody>
    </xdr:sp>
    <xdr:clientData/>
  </xdr:oneCellAnchor>
  <xdr:twoCellAnchor>
    <xdr:from>
      <xdr:col>32</xdr:col>
      <xdr:colOff>98425</xdr:colOff>
      <xdr:row>63</xdr:row>
      <xdr:rowOff>57150</xdr:rowOff>
    </xdr:from>
    <xdr:to>
      <xdr:col>32</xdr:col>
      <xdr:colOff>276225</xdr:colOff>
      <xdr:row>63</xdr:row>
      <xdr:rowOff>57150</xdr:rowOff>
    </xdr:to>
    <xdr:cxnSp macro="">
      <xdr:nvCxnSpPr>
        <xdr:cNvPr id="301" name="直線コネクタ 300"/>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167112</xdr:rowOff>
    </xdr:from>
    <xdr:ext cx="469744" cy="259045"/>
    <xdr:sp macro="" textlink="">
      <xdr:nvSpPr>
        <xdr:cNvPr id="302" name="【保健センター・保健所】&#10;一人当たり面積最大値テキスト"/>
        <xdr:cNvSpPr txBox="1"/>
      </xdr:nvSpPr>
      <xdr:spPr>
        <a:xfrm>
          <a:off x="22250400" y="1028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0.365</a:t>
          </a:r>
          <a:endParaRPr kumimoji="1" lang="ja-JP" altLang="en-US" sz="1000" b="1">
            <a:latin typeface="ＭＳ Ｐゴシック"/>
          </a:endParaRPr>
        </a:p>
      </xdr:txBody>
    </xdr:sp>
    <xdr:clientData/>
  </xdr:oneCellAnchor>
  <xdr:twoCellAnchor>
    <xdr:from>
      <xdr:col>32</xdr:col>
      <xdr:colOff>98425</xdr:colOff>
      <xdr:row>61</xdr:row>
      <xdr:rowOff>48985</xdr:rowOff>
    </xdr:from>
    <xdr:to>
      <xdr:col>32</xdr:col>
      <xdr:colOff>276225</xdr:colOff>
      <xdr:row>61</xdr:row>
      <xdr:rowOff>48985</xdr:rowOff>
    </xdr:to>
    <xdr:cxnSp macro="">
      <xdr:nvCxnSpPr>
        <xdr:cNvPr id="303" name="直線コネクタ 302"/>
        <xdr:cNvCxnSpPr/>
      </xdr:nvCxnSpPr>
      <xdr:spPr>
        <a:xfrm>
          <a:off x="22072600" y="1050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157860</xdr:rowOff>
    </xdr:from>
    <xdr:ext cx="469744" cy="259045"/>
    <xdr:sp macro="" textlink="">
      <xdr:nvSpPr>
        <xdr:cNvPr id="304" name="【保健センター・保健所】&#10;一人当たり面積平均値テキスト"/>
        <xdr:cNvSpPr txBox="1"/>
      </xdr:nvSpPr>
      <xdr:spPr>
        <a:xfrm>
          <a:off x="22250400" y="1061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0.254</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7983</xdr:rowOff>
    </xdr:from>
    <xdr:to>
      <xdr:col>32</xdr:col>
      <xdr:colOff>238125</xdr:colOff>
      <xdr:row>62</xdr:row>
      <xdr:rowOff>109583</xdr:rowOff>
    </xdr:to>
    <xdr:sp macro="" textlink="">
      <xdr:nvSpPr>
        <xdr:cNvPr id="305" name="フローチャート : 判断 304"/>
        <xdr:cNvSpPr/>
      </xdr:nvSpPr>
      <xdr:spPr>
        <a:xfrm>
          <a:off x="22110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112485</xdr:rowOff>
    </xdr:from>
    <xdr:to>
      <xdr:col>31</xdr:col>
      <xdr:colOff>85725</xdr:colOff>
      <xdr:row>62</xdr:row>
      <xdr:rowOff>42635</xdr:rowOff>
    </xdr:to>
    <xdr:sp macro="" textlink="">
      <xdr:nvSpPr>
        <xdr:cNvPr id="306" name="フローチャート : 判断 305"/>
        <xdr:cNvSpPr/>
      </xdr:nvSpPr>
      <xdr:spPr>
        <a:xfrm>
          <a:off x="21272500" y="105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33762</xdr:rowOff>
    </xdr:from>
    <xdr:ext cx="469744" cy="259045"/>
    <xdr:sp macro="" textlink="">
      <xdr:nvSpPr>
        <xdr:cNvPr id="307" name="n_1aveValue【保健センター・保健所】&#10;一人当たり面積"/>
        <xdr:cNvSpPr txBox="1"/>
      </xdr:nvSpPr>
      <xdr:spPr>
        <a:xfrm>
          <a:off x="21075727" y="1066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8" name="テキスト ボックス 3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9" name="テキスト ボックス 3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0" name="テキスト ボックス 3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1" name="テキスト ボックス 3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2" name="テキスト ボックス 3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54</xdr:row>
      <xdr:rowOff>81462</xdr:rowOff>
    </xdr:from>
    <xdr:to>
      <xdr:col>31</xdr:col>
      <xdr:colOff>85725</xdr:colOff>
      <xdr:row>55</xdr:row>
      <xdr:rowOff>11612</xdr:rowOff>
    </xdr:to>
    <xdr:sp macro="" textlink="">
      <xdr:nvSpPr>
        <xdr:cNvPr id="313" name="円/楕円 312"/>
        <xdr:cNvSpPr/>
      </xdr:nvSpPr>
      <xdr:spPr>
        <a:xfrm>
          <a:off x="21272500" y="933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28139</xdr:rowOff>
    </xdr:from>
    <xdr:ext cx="469744" cy="259045"/>
    <xdr:sp macro="" textlink="">
      <xdr:nvSpPr>
        <xdr:cNvPr id="314" name="n_1mainValue【保健センター・保健所】&#10;一人当たり面積"/>
        <xdr:cNvSpPr txBox="1"/>
      </xdr:nvSpPr>
      <xdr:spPr>
        <a:xfrm>
          <a:off x="21075727" y="91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5" name="正方形/長方形 3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6" name="正方形/長方形 3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7" name="正方形/長方形 3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8" name="正方形/長方形 3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9" name="正方形/長方形 3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0" name="正方形/長方形 3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1" name="正方形/長方形 3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2" name="正方形/長方形 3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3" name="テキスト ボックス 3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4" name="直線コネクタ 3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5" name="テキスト ボックス 32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26" name="直線コネクタ 32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27" name="テキスト ボックス 32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8" name="直線コネクタ 32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29" name="テキスト ボックス 32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30" name="直線コネクタ 32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1" name="テキスト ボックス 33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2" name="直線コネクタ 33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3" name="テキスト ボックス 33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4" name="直線コネクタ 33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35" name="テキスト ボックス 33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6" name="直線コネクタ 3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7" name="テキスト ボックス 33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70486</xdr:rowOff>
    </xdr:from>
    <xdr:to>
      <xdr:col>23</xdr:col>
      <xdr:colOff>516889</xdr:colOff>
      <xdr:row>86</xdr:row>
      <xdr:rowOff>114300</xdr:rowOff>
    </xdr:to>
    <xdr:cxnSp macro="">
      <xdr:nvCxnSpPr>
        <xdr:cNvPr id="339" name="直線コネクタ 338"/>
        <xdr:cNvCxnSpPr/>
      </xdr:nvCxnSpPr>
      <xdr:spPr>
        <a:xfrm flipV="1">
          <a:off x="16318864"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405111" cy="259045"/>
    <xdr:sp macro="" textlink="">
      <xdr:nvSpPr>
        <xdr:cNvPr id="340" name="【消防施設】&#10;有形固定資産減価償却率最小値テキスト"/>
        <xdr:cNvSpPr txBox="1"/>
      </xdr:nvSpPr>
      <xdr:spPr>
        <a:xfrm>
          <a:off x="164084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341" name="直線コネクタ 34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17163</xdr:rowOff>
    </xdr:from>
    <xdr:ext cx="405111" cy="259045"/>
    <xdr:sp macro="" textlink="">
      <xdr:nvSpPr>
        <xdr:cNvPr id="342" name="【消防施設】&#10;有形固定資産減価償却率最大値テキスト"/>
        <xdr:cNvSpPr txBox="1"/>
      </xdr:nvSpPr>
      <xdr:spPr>
        <a:xfrm>
          <a:off x="164084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a:t>
          </a:r>
          <a:endParaRPr kumimoji="1" lang="ja-JP" altLang="en-US" sz="1000" b="1">
            <a:latin typeface="ＭＳ Ｐゴシック"/>
          </a:endParaRPr>
        </a:p>
      </xdr:txBody>
    </xdr:sp>
    <xdr:clientData/>
  </xdr:oneCellAnchor>
  <xdr:twoCellAnchor>
    <xdr:from>
      <xdr:col>23</xdr:col>
      <xdr:colOff>428625</xdr:colOff>
      <xdr:row>78</xdr:row>
      <xdr:rowOff>70486</xdr:rowOff>
    </xdr:from>
    <xdr:to>
      <xdr:col>23</xdr:col>
      <xdr:colOff>606425</xdr:colOff>
      <xdr:row>78</xdr:row>
      <xdr:rowOff>70486</xdr:rowOff>
    </xdr:to>
    <xdr:cxnSp macro="">
      <xdr:nvCxnSpPr>
        <xdr:cNvPr id="343" name="直線コネクタ 342"/>
        <xdr:cNvCxnSpPr/>
      </xdr:nvCxnSpPr>
      <xdr:spPr>
        <a:xfrm>
          <a:off x="16230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108602</xdr:rowOff>
    </xdr:from>
    <xdr:ext cx="405111" cy="259045"/>
    <xdr:sp macro="" textlink="">
      <xdr:nvSpPr>
        <xdr:cNvPr id="344" name="【消防施設】&#10;有形固定資産減価償却率平均値テキスト"/>
        <xdr:cNvSpPr txBox="1"/>
      </xdr:nvSpPr>
      <xdr:spPr>
        <a:xfrm>
          <a:off x="164084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130175</xdr:rowOff>
    </xdr:from>
    <xdr:to>
      <xdr:col>23</xdr:col>
      <xdr:colOff>568325</xdr:colOff>
      <xdr:row>83</xdr:row>
      <xdr:rowOff>60325</xdr:rowOff>
    </xdr:to>
    <xdr:sp macro="" textlink="">
      <xdr:nvSpPr>
        <xdr:cNvPr id="345" name="フローチャート : 判断 344"/>
        <xdr:cNvSpPr/>
      </xdr:nvSpPr>
      <xdr:spPr>
        <a:xfrm>
          <a:off x="16268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69214</xdr:rowOff>
    </xdr:from>
    <xdr:to>
      <xdr:col>22</xdr:col>
      <xdr:colOff>415925</xdr:colOff>
      <xdr:row>81</xdr:row>
      <xdr:rowOff>170814</xdr:rowOff>
    </xdr:to>
    <xdr:sp macro="" textlink="">
      <xdr:nvSpPr>
        <xdr:cNvPr id="346" name="フローチャート : 判断 345"/>
        <xdr:cNvSpPr/>
      </xdr:nvSpPr>
      <xdr:spPr>
        <a:xfrm>
          <a:off x="15430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15891</xdr:rowOff>
    </xdr:from>
    <xdr:ext cx="405111" cy="259045"/>
    <xdr:sp macro="" textlink="">
      <xdr:nvSpPr>
        <xdr:cNvPr id="347" name="n_1aveValue【消防施設】&#10;有形固定資産減価償却率"/>
        <xdr:cNvSpPr txBox="1"/>
      </xdr:nvSpPr>
      <xdr:spPr>
        <a:xfrm>
          <a:off x="15266043"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8" name="テキスト ボックス 3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9" name="テキスト ボックス 3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0" name="テキスト ボックス 3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1" name="テキスト ボックス 3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2" name="テキスト ボックス 3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97789</xdr:rowOff>
    </xdr:from>
    <xdr:to>
      <xdr:col>22</xdr:col>
      <xdr:colOff>415925</xdr:colOff>
      <xdr:row>84</xdr:row>
      <xdr:rowOff>27939</xdr:rowOff>
    </xdr:to>
    <xdr:sp macro="" textlink="">
      <xdr:nvSpPr>
        <xdr:cNvPr id="353" name="円/楕円 352"/>
        <xdr:cNvSpPr/>
      </xdr:nvSpPr>
      <xdr:spPr>
        <a:xfrm>
          <a:off x="15430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19066</xdr:rowOff>
    </xdr:from>
    <xdr:ext cx="405111" cy="259045"/>
    <xdr:sp macro="" textlink="">
      <xdr:nvSpPr>
        <xdr:cNvPr id="354" name="n_1mainValue【消防施設】&#10;有形固定資産減価償却率"/>
        <xdr:cNvSpPr txBox="1"/>
      </xdr:nvSpPr>
      <xdr:spPr>
        <a:xfrm>
          <a:off x="15266043"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5" name="正方形/長方形 3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6" name="正方形/長方形 3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7" name="正方形/長方形 3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8" name="正方形/長方形 3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9" name="正方形/長方形 3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0" name="正方形/長方形 3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1" name="正方形/長方形 3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2" name="正方形/長方形 3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3" name="テキスト ボックス 3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4" name="直線コネクタ 3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65" name="テキスト ボックス 36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366" name="直線コネクタ 365"/>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367" name="テキスト ボックス 366"/>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68" name="直線コネクタ 36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69" name="テキスト ボックス 36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370" name="直線コネクタ 369"/>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371" name="テキスト ボックス 370"/>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2" name="直線コネクタ 3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3" name="テキスト ボックス 3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72389</xdr:rowOff>
    </xdr:from>
    <xdr:to>
      <xdr:col>32</xdr:col>
      <xdr:colOff>186689</xdr:colOff>
      <xdr:row>85</xdr:row>
      <xdr:rowOff>89536</xdr:rowOff>
    </xdr:to>
    <xdr:cxnSp macro="">
      <xdr:nvCxnSpPr>
        <xdr:cNvPr id="375" name="直線コネクタ 374"/>
        <xdr:cNvCxnSpPr/>
      </xdr:nvCxnSpPr>
      <xdr:spPr>
        <a:xfrm flipV="1">
          <a:off x="22160864" y="13445489"/>
          <a:ext cx="0" cy="121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93363</xdr:rowOff>
    </xdr:from>
    <xdr:ext cx="469744" cy="259045"/>
    <xdr:sp macro="" textlink="">
      <xdr:nvSpPr>
        <xdr:cNvPr id="376" name="【消防施設】&#10;一人当たり面積最小値テキスト"/>
        <xdr:cNvSpPr txBox="1"/>
      </xdr:nvSpPr>
      <xdr:spPr>
        <a:xfrm>
          <a:off x="22250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0.201</a:t>
          </a:r>
          <a:endParaRPr kumimoji="1" lang="ja-JP" altLang="en-US" sz="1000" b="1">
            <a:latin typeface="ＭＳ Ｐゴシック"/>
          </a:endParaRPr>
        </a:p>
      </xdr:txBody>
    </xdr:sp>
    <xdr:clientData/>
  </xdr:oneCellAnchor>
  <xdr:twoCellAnchor>
    <xdr:from>
      <xdr:col>32</xdr:col>
      <xdr:colOff>98425</xdr:colOff>
      <xdr:row>85</xdr:row>
      <xdr:rowOff>89536</xdr:rowOff>
    </xdr:from>
    <xdr:to>
      <xdr:col>32</xdr:col>
      <xdr:colOff>276225</xdr:colOff>
      <xdr:row>85</xdr:row>
      <xdr:rowOff>89536</xdr:rowOff>
    </xdr:to>
    <xdr:cxnSp macro="">
      <xdr:nvCxnSpPr>
        <xdr:cNvPr id="377" name="直線コネクタ 376"/>
        <xdr:cNvCxnSpPr/>
      </xdr:nvCxnSpPr>
      <xdr:spPr>
        <a:xfrm>
          <a:off x="22072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19066</xdr:rowOff>
    </xdr:from>
    <xdr:ext cx="469744" cy="259045"/>
    <xdr:sp macro="" textlink="">
      <xdr:nvSpPr>
        <xdr:cNvPr id="378" name="【消防施設】&#10;一人当たり面積最大値テキスト"/>
        <xdr:cNvSpPr txBox="1"/>
      </xdr:nvSpPr>
      <xdr:spPr>
        <a:xfrm>
          <a:off x="222504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0.414</a:t>
          </a:r>
          <a:endParaRPr kumimoji="1" lang="ja-JP" altLang="en-US" sz="1000" b="1">
            <a:latin typeface="ＭＳ Ｐゴシック"/>
          </a:endParaRPr>
        </a:p>
      </xdr:txBody>
    </xdr:sp>
    <xdr:clientData/>
  </xdr:oneCellAnchor>
  <xdr:twoCellAnchor>
    <xdr:from>
      <xdr:col>32</xdr:col>
      <xdr:colOff>98425</xdr:colOff>
      <xdr:row>78</xdr:row>
      <xdr:rowOff>72389</xdr:rowOff>
    </xdr:from>
    <xdr:to>
      <xdr:col>32</xdr:col>
      <xdr:colOff>276225</xdr:colOff>
      <xdr:row>78</xdr:row>
      <xdr:rowOff>72389</xdr:rowOff>
    </xdr:to>
    <xdr:cxnSp macro="">
      <xdr:nvCxnSpPr>
        <xdr:cNvPr id="379" name="直線コネクタ 378"/>
        <xdr:cNvCxnSpPr/>
      </xdr:nvCxnSpPr>
      <xdr:spPr>
        <a:xfrm>
          <a:off x="22072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34307</xdr:rowOff>
    </xdr:from>
    <xdr:ext cx="469744" cy="259045"/>
    <xdr:sp macro="" textlink="">
      <xdr:nvSpPr>
        <xdr:cNvPr id="380" name="【消防施設】&#10;一人当たり面積平均値テキスト"/>
        <xdr:cNvSpPr txBox="1"/>
      </xdr:nvSpPr>
      <xdr:spPr>
        <a:xfrm>
          <a:off x="222504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55880</xdr:rowOff>
    </xdr:from>
    <xdr:to>
      <xdr:col>32</xdr:col>
      <xdr:colOff>238125</xdr:colOff>
      <xdr:row>83</xdr:row>
      <xdr:rowOff>157480</xdr:rowOff>
    </xdr:to>
    <xdr:sp macro="" textlink="">
      <xdr:nvSpPr>
        <xdr:cNvPr id="381" name="フローチャート : 判断 380"/>
        <xdr:cNvSpPr/>
      </xdr:nvSpPr>
      <xdr:spPr>
        <a:xfrm>
          <a:off x="22110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44450</xdr:rowOff>
    </xdr:from>
    <xdr:to>
      <xdr:col>31</xdr:col>
      <xdr:colOff>85725</xdr:colOff>
      <xdr:row>83</xdr:row>
      <xdr:rowOff>146050</xdr:rowOff>
    </xdr:to>
    <xdr:sp macro="" textlink="">
      <xdr:nvSpPr>
        <xdr:cNvPr id="382" name="フローチャート : 判断 38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137177</xdr:rowOff>
    </xdr:from>
    <xdr:ext cx="469744" cy="259045"/>
    <xdr:sp macro="" textlink="">
      <xdr:nvSpPr>
        <xdr:cNvPr id="383" name="n_1aveValue【消防施設】&#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4" name="テキスト ボックス 3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5" name="テキスト ボックス 3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6" name="テキスト ボックス 3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7" name="テキスト ボックス 3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88" name="テキスト ボックス 3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147320</xdr:rowOff>
    </xdr:from>
    <xdr:to>
      <xdr:col>31</xdr:col>
      <xdr:colOff>85725</xdr:colOff>
      <xdr:row>78</xdr:row>
      <xdr:rowOff>77470</xdr:rowOff>
    </xdr:to>
    <xdr:sp macro="" textlink="">
      <xdr:nvSpPr>
        <xdr:cNvPr id="389" name="円/楕円 388"/>
        <xdr:cNvSpPr/>
      </xdr:nvSpPr>
      <xdr:spPr>
        <a:xfrm>
          <a:off x="21272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93997</xdr:rowOff>
    </xdr:from>
    <xdr:ext cx="469744" cy="259045"/>
    <xdr:sp macro="" textlink="">
      <xdr:nvSpPr>
        <xdr:cNvPr id="390" name="n_1mainValue【消防施設】&#10;一人当たり面積"/>
        <xdr:cNvSpPr txBox="1"/>
      </xdr:nvSpPr>
      <xdr:spPr>
        <a:xfrm>
          <a:off x="21075727" y="1312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1" name="正方形/長方形 3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2" name="正方形/長方形 3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3" name="正方形/長方形 3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4" name="正方形/長方形 3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5" name="正方形/長方形 3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6" name="正方形/長方形 3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7" name="正方形/長方形 3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8" name="正方形/長方形 3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9" name="テキスト ボックス 3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0" name="直線コネクタ 3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1" name="テキスト ボックス 40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2" name="直線コネクタ 40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3" name="テキスト ボックス 40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4" name="直線コネクタ 40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5" name="テキスト ボックス 40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6" name="直線コネクタ 4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7" name="テキスト ボックス 4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8" name="直線コネクタ 40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9" name="テキスト ボックス 40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0" name="直線コネクタ 40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1" name="テキスト ボックス 41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2" name="直線コネクタ 4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3" name="テキスト ボックス 4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415" name="直線コネクタ 414"/>
        <xdr:cNvCxnSpPr/>
      </xdr:nvCxnSpPr>
      <xdr:spPr>
        <a:xfrm flipV="1">
          <a:off x="16318864" y="173736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416" name="【庁舎】&#10;有形固定資産減価償却率最小値テキスト"/>
        <xdr:cNvSpPr txBox="1"/>
      </xdr:nvSpPr>
      <xdr:spPr>
        <a:xfrm>
          <a:off x="164084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417" name="直線コネクタ 416"/>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418" name="【庁舎】&#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419" name="直線コネクタ 418"/>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20972</xdr:rowOff>
    </xdr:from>
    <xdr:ext cx="405111" cy="259045"/>
    <xdr:sp macro="" textlink="">
      <xdr:nvSpPr>
        <xdr:cNvPr id="420" name="【庁舎】&#10;有形固定資産減価償却率平均値テキスト"/>
        <xdr:cNvSpPr txBox="1"/>
      </xdr:nvSpPr>
      <xdr:spPr>
        <a:xfrm>
          <a:off x="164084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421" name="フローチャート : 判断 420"/>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422" name="フローチャート : 判断 421"/>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13352</xdr:rowOff>
    </xdr:from>
    <xdr:ext cx="405111" cy="259045"/>
    <xdr:sp macro="" textlink="">
      <xdr:nvSpPr>
        <xdr:cNvPr id="423" name="n_1aveValue【庁舎】&#10;有形固定資産減価償却率"/>
        <xdr:cNvSpPr txBox="1"/>
      </xdr:nvSpPr>
      <xdr:spPr>
        <a:xfrm>
          <a:off x="15266043"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4" name="テキスト ボックス 4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5" name="テキスト ボックス 4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6" name="テキスト ボックス 4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7" name="テキスト ボックス 4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8" name="テキスト ボックス 4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160655</xdr:rowOff>
    </xdr:from>
    <xdr:to>
      <xdr:col>22</xdr:col>
      <xdr:colOff>415925</xdr:colOff>
      <xdr:row>103</xdr:row>
      <xdr:rowOff>90805</xdr:rowOff>
    </xdr:to>
    <xdr:sp macro="" textlink="">
      <xdr:nvSpPr>
        <xdr:cNvPr id="429" name="円/楕円 428"/>
        <xdr:cNvSpPr/>
      </xdr:nvSpPr>
      <xdr:spPr>
        <a:xfrm>
          <a:off x="15430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107332</xdr:rowOff>
    </xdr:from>
    <xdr:ext cx="405111" cy="259045"/>
    <xdr:sp macro="" textlink="">
      <xdr:nvSpPr>
        <xdr:cNvPr id="430" name="n_1mainValue【庁舎】&#10;有形固定資産減価償却率"/>
        <xdr:cNvSpPr txBox="1"/>
      </xdr:nvSpPr>
      <xdr:spPr>
        <a:xfrm>
          <a:off x="15266043"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1" name="正方形/長方形 4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2" name="正方形/長方形 4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3" name="正方形/長方形 4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4" name="正方形/長方形 4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5" name="正方形/長方形 4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6" name="正方形/長方形 4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7" name="正方形/長方形 4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8" name="正方形/長方形 4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9" name="テキスト ボックス 4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0" name="直線コネクタ 4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1" name="直線コネクタ 44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2" name="テキスト ボックス 44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3" name="直線コネクタ 44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4" name="テキスト ボックス 44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5" name="直線コネクタ 44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46" name="テキスト ボックス 44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47" name="直線コネクタ 44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48" name="テキスト ボックス 44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9" name="直線コネクタ 4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0" name="テキスト ボックス 4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452" name="直線コネクタ 451"/>
        <xdr:cNvCxnSpPr/>
      </xdr:nvCxnSpPr>
      <xdr:spPr>
        <a:xfrm flipV="1">
          <a:off x="22160864" y="17248860"/>
          <a:ext cx="0" cy="12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453" name="【庁舎】&#10;一人当たり面積最小値テキスト"/>
        <xdr:cNvSpPr txBox="1"/>
      </xdr:nvSpPr>
      <xdr:spPr>
        <a:xfrm>
          <a:off x="22250400" y="184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454" name="直線コネクタ 453"/>
        <xdr:cNvCxnSpPr/>
      </xdr:nvCxnSpPr>
      <xdr:spPr>
        <a:xfrm>
          <a:off x="22072600" y="1849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455" name="【庁舎】&#10;一人当たり面積最大値テキスト"/>
        <xdr:cNvSpPr txBox="1"/>
      </xdr:nvSpPr>
      <xdr:spPr>
        <a:xfrm>
          <a:off x="22250400" y="170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456" name="直線コネクタ 455"/>
        <xdr:cNvCxnSpPr/>
      </xdr:nvCxnSpPr>
      <xdr:spPr>
        <a:xfrm>
          <a:off x="22072600" y="17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104869</xdr:rowOff>
    </xdr:from>
    <xdr:ext cx="469744" cy="259045"/>
    <xdr:sp macro="" textlink="">
      <xdr:nvSpPr>
        <xdr:cNvPr id="457" name="【庁舎】&#10;一人当たり面積平均値テキスト"/>
        <xdr:cNvSpPr txBox="1"/>
      </xdr:nvSpPr>
      <xdr:spPr>
        <a:xfrm>
          <a:off x="22250400" y="18278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458" name="フローチャート : 判断 457"/>
        <xdr:cNvSpPr/>
      </xdr:nvSpPr>
      <xdr:spPr>
        <a:xfrm>
          <a:off x="22110700" y="183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27457</xdr:rowOff>
    </xdr:from>
    <xdr:to>
      <xdr:col>31</xdr:col>
      <xdr:colOff>85725</xdr:colOff>
      <xdr:row>107</xdr:row>
      <xdr:rowOff>129057</xdr:rowOff>
    </xdr:to>
    <xdr:sp macro="" textlink="">
      <xdr:nvSpPr>
        <xdr:cNvPr id="459" name="フローチャート : 判断 458"/>
        <xdr:cNvSpPr/>
      </xdr:nvSpPr>
      <xdr:spPr>
        <a:xfrm>
          <a:off x="21272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120184</xdr:rowOff>
    </xdr:from>
    <xdr:ext cx="469744" cy="259045"/>
    <xdr:sp macro="" textlink="">
      <xdr:nvSpPr>
        <xdr:cNvPr id="460" name="n_1aveValue【庁舎】&#10;一人当たり面積"/>
        <xdr:cNvSpPr txBox="1"/>
      </xdr:nvSpPr>
      <xdr:spPr>
        <a:xfrm>
          <a:off x="210757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1" name="テキスト ボックス 4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2" name="テキスト ボックス 4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3" name="テキスト ボックス 4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4" name="テキスト ボックス 4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5" name="テキスト ボックス 4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117526</xdr:rowOff>
    </xdr:from>
    <xdr:to>
      <xdr:col>31</xdr:col>
      <xdr:colOff>85725</xdr:colOff>
      <xdr:row>106</xdr:row>
      <xdr:rowOff>47676</xdr:rowOff>
    </xdr:to>
    <xdr:sp macro="" textlink="">
      <xdr:nvSpPr>
        <xdr:cNvPr id="466" name="円/楕円 465"/>
        <xdr:cNvSpPr/>
      </xdr:nvSpPr>
      <xdr:spPr>
        <a:xfrm>
          <a:off x="21272500" y="1811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64203</xdr:rowOff>
    </xdr:from>
    <xdr:ext cx="469744" cy="259045"/>
    <xdr:sp macro="" textlink="">
      <xdr:nvSpPr>
        <xdr:cNvPr id="467" name="n_1mainValue【庁舎】&#10;一人当たり面積"/>
        <xdr:cNvSpPr txBox="1"/>
      </xdr:nvSpPr>
      <xdr:spPr>
        <a:xfrm>
          <a:off x="21075727" y="1789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68" name="正方形/長方形 4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9" name="正方形/長方形 4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0" name="テキスト ボックス 4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については、昭和５０年の設置から年数が経過したので、類似団体と比較して償却率は高い状況である。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岐阜県東白川村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2,375
2,361
87.09
3,038,312
2,711,190
298,086
1,584,111
2,572,039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21.8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本村の人口は、</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年前と比較して</a:t>
          </a:r>
          <a:r>
            <a:rPr lang="en-US" altLang="ja-JP" sz="1100" b="0" i="0" baseline="0">
              <a:solidFill>
                <a:schemeClr val="dk1"/>
              </a:solidFill>
              <a:effectLst/>
              <a:latin typeface="+mn-lt"/>
              <a:ea typeface="+mn-ea"/>
              <a:cs typeface="+mn-cs"/>
            </a:rPr>
            <a:t>52%</a:t>
          </a:r>
          <a:r>
            <a:rPr lang="ja-JP" altLang="ja-JP" sz="1100" b="0" i="0" baseline="0">
              <a:solidFill>
                <a:schemeClr val="dk1"/>
              </a:solidFill>
              <a:effectLst/>
              <a:latin typeface="+mn-lt"/>
              <a:ea typeface="+mn-ea"/>
              <a:cs typeface="+mn-cs"/>
            </a:rPr>
            <a:t>と急激に減少しており、集落においては、人口減少と高齢化は顕著でいわゆる限界集落が出始めている。また、基幹産業の農林業、建設業、建築業は、グローバル化の時代となり急速な価値観の変化に対応しきれていない状況にある。以上の要因から財政基盤は弱く、類似団体の平均をかなり下回っている。</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　今後は、</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に策定した第五次総合計画や</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に策定した総合戦略に沿って、活力あるむらづくりを推進しつつ、行政の効率化に努めることにより財政の健全化を図る。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131445</xdr:rowOff>
    </xdr:from>
    <xdr:to>
      <xdr:col>7</xdr:col>
      <xdr:colOff>152400</xdr:colOff>
      <xdr:row>43</xdr:row>
      <xdr:rowOff>131445</xdr:rowOff>
    </xdr:to>
    <xdr:cxnSp macro="">
      <xdr:nvCxnSpPr>
        <xdr:cNvPr id="63" name="直線コネクタ 62"/>
        <xdr:cNvCxnSpPr/>
      </xdr:nvCxnSpPr>
      <xdr:spPr>
        <a:xfrm>
          <a:off x="4114800" y="7503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73042</xdr:rowOff>
    </xdr:from>
    <xdr:ext cx="762000" cy="259045"/>
    <xdr:sp macro="" textlink="">
      <xdr:nvSpPr>
        <xdr:cNvPr id="64" name="財政力平均値テキスト"/>
        <xdr:cNvSpPr txBox="1"/>
      </xdr:nvSpPr>
      <xdr:spPr>
        <a:xfrm>
          <a:off x="5041900" y="7273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131445</xdr:rowOff>
    </xdr:from>
    <xdr:to>
      <xdr:col>6</xdr:col>
      <xdr:colOff>0</xdr:colOff>
      <xdr:row>43</xdr:row>
      <xdr:rowOff>131445</xdr:rowOff>
    </xdr:to>
    <xdr:cxnSp macro="">
      <xdr:nvCxnSpPr>
        <xdr:cNvPr id="66" name="直線コネクタ 65"/>
        <xdr:cNvCxnSpPr/>
      </xdr:nvCxnSpPr>
      <xdr:spPr>
        <a:xfrm>
          <a:off x="3225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144162</xdr:rowOff>
    </xdr:from>
    <xdr:ext cx="736600" cy="259045"/>
    <xdr:sp macro="" textlink="">
      <xdr:nvSpPr>
        <xdr:cNvPr id="68" name="テキスト ボックス 67"/>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125413</xdr:rowOff>
    </xdr:from>
    <xdr:to>
      <xdr:col>4</xdr:col>
      <xdr:colOff>482600</xdr:colOff>
      <xdr:row>43</xdr:row>
      <xdr:rowOff>131445</xdr:rowOff>
    </xdr:to>
    <xdr:cxnSp macro="">
      <xdr:nvCxnSpPr>
        <xdr:cNvPr id="69" name="直線コネクタ 68"/>
        <xdr:cNvCxnSpPr/>
      </xdr:nvCxnSpPr>
      <xdr:spPr>
        <a:xfrm>
          <a:off x="2336800" y="74977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38418</xdr:rowOff>
    </xdr:from>
    <xdr:to>
      <xdr:col>4</xdr:col>
      <xdr:colOff>533400</xdr:colOff>
      <xdr:row>43</xdr:row>
      <xdr:rowOff>140018</xdr:rowOff>
    </xdr:to>
    <xdr:sp macro="" textlink="">
      <xdr:nvSpPr>
        <xdr:cNvPr id="70" name="フローチャート : 判断 69"/>
        <xdr:cNvSpPr/>
      </xdr:nvSpPr>
      <xdr:spPr>
        <a:xfrm>
          <a:off x="3175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150195</xdr:rowOff>
    </xdr:from>
    <xdr:ext cx="762000" cy="259045"/>
    <xdr:sp macro="" textlink="">
      <xdr:nvSpPr>
        <xdr:cNvPr id="71" name="テキスト ボックス 70"/>
        <xdr:cNvSpPr txBox="1"/>
      </xdr:nvSpPr>
      <xdr:spPr>
        <a:xfrm>
          <a:off x="2844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125413</xdr:rowOff>
    </xdr:from>
    <xdr:to>
      <xdr:col>3</xdr:col>
      <xdr:colOff>279400</xdr:colOff>
      <xdr:row>43</xdr:row>
      <xdr:rowOff>125413</xdr:rowOff>
    </xdr:to>
    <xdr:cxnSp macro="">
      <xdr:nvCxnSpPr>
        <xdr:cNvPr id="72" name="直線コネクタ 71"/>
        <xdr:cNvCxnSpPr/>
      </xdr:nvCxnSpPr>
      <xdr:spPr>
        <a:xfrm>
          <a:off x="1447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3" name="フローチャート : 判断 72"/>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74" name="テキスト ボックス 73"/>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38418</xdr:rowOff>
    </xdr:from>
    <xdr:to>
      <xdr:col>2</xdr:col>
      <xdr:colOff>127000</xdr:colOff>
      <xdr:row>43</xdr:row>
      <xdr:rowOff>140018</xdr:rowOff>
    </xdr:to>
    <xdr:sp macro="" textlink="">
      <xdr:nvSpPr>
        <xdr:cNvPr id="75" name="フローチャート : 判断 74"/>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150195</xdr:rowOff>
    </xdr:from>
    <xdr:ext cx="762000" cy="259045"/>
    <xdr:sp macro="" textlink="">
      <xdr:nvSpPr>
        <xdr:cNvPr id="76" name="テキスト ボックス 75"/>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80645</xdr:rowOff>
    </xdr:from>
    <xdr:to>
      <xdr:col>7</xdr:col>
      <xdr:colOff>203200</xdr:colOff>
      <xdr:row>44</xdr:row>
      <xdr:rowOff>10795</xdr:rowOff>
    </xdr:to>
    <xdr:sp macro="" textlink="">
      <xdr:nvSpPr>
        <xdr:cNvPr id="82" name="円/楕円 81"/>
        <xdr:cNvSpPr/>
      </xdr:nvSpPr>
      <xdr:spPr>
        <a:xfrm>
          <a:off x="49022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15892</xdr:rowOff>
    </xdr:from>
    <xdr:ext cx="762000" cy="259045"/>
    <xdr:sp macro="" textlink="">
      <xdr:nvSpPr>
        <xdr:cNvPr id="83" name="財政力該当値テキスト"/>
        <xdr:cNvSpPr txBox="1"/>
      </xdr:nvSpPr>
      <xdr:spPr>
        <a:xfrm>
          <a:off x="5041900" y="738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80645</xdr:rowOff>
    </xdr:from>
    <xdr:to>
      <xdr:col>6</xdr:col>
      <xdr:colOff>50800</xdr:colOff>
      <xdr:row>44</xdr:row>
      <xdr:rowOff>10795</xdr:rowOff>
    </xdr:to>
    <xdr:sp macro="" textlink="">
      <xdr:nvSpPr>
        <xdr:cNvPr id="84" name="円/楕円 83"/>
        <xdr:cNvSpPr/>
      </xdr:nvSpPr>
      <xdr:spPr>
        <a:xfrm>
          <a:off x="4064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167022</xdr:rowOff>
    </xdr:from>
    <xdr:ext cx="736600" cy="259045"/>
    <xdr:sp macro="" textlink="">
      <xdr:nvSpPr>
        <xdr:cNvPr id="85" name="テキスト ボックス 84"/>
        <xdr:cNvSpPr txBox="1"/>
      </xdr:nvSpPr>
      <xdr:spPr>
        <a:xfrm>
          <a:off x="3733800" y="75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80645</xdr:rowOff>
    </xdr:from>
    <xdr:to>
      <xdr:col>4</xdr:col>
      <xdr:colOff>533400</xdr:colOff>
      <xdr:row>44</xdr:row>
      <xdr:rowOff>10795</xdr:rowOff>
    </xdr:to>
    <xdr:sp macro="" textlink="">
      <xdr:nvSpPr>
        <xdr:cNvPr id="86" name="円/楕円 85"/>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167022</xdr:rowOff>
    </xdr:from>
    <xdr:ext cx="762000" cy="259045"/>
    <xdr:sp macro="" textlink="">
      <xdr:nvSpPr>
        <xdr:cNvPr id="87" name="テキスト ボックス 86"/>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74613</xdr:rowOff>
    </xdr:from>
    <xdr:to>
      <xdr:col>3</xdr:col>
      <xdr:colOff>330200</xdr:colOff>
      <xdr:row>44</xdr:row>
      <xdr:rowOff>4763</xdr:rowOff>
    </xdr:to>
    <xdr:sp macro="" textlink="">
      <xdr:nvSpPr>
        <xdr:cNvPr id="88" name="円/楕円 87"/>
        <xdr:cNvSpPr/>
      </xdr:nvSpPr>
      <xdr:spPr>
        <a:xfrm>
          <a:off x="2286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160990</xdr:rowOff>
    </xdr:from>
    <xdr:ext cx="762000" cy="259045"/>
    <xdr:sp macro="" textlink="">
      <xdr:nvSpPr>
        <xdr:cNvPr id="89" name="テキスト ボックス 88"/>
        <xdr:cNvSpPr txBox="1"/>
      </xdr:nvSpPr>
      <xdr:spPr>
        <a:xfrm>
          <a:off x="1955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74613</xdr:rowOff>
    </xdr:from>
    <xdr:to>
      <xdr:col>2</xdr:col>
      <xdr:colOff>127000</xdr:colOff>
      <xdr:row>44</xdr:row>
      <xdr:rowOff>4763</xdr:rowOff>
    </xdr:to>
    <xdr:sp macro="" textlink="">
      <xdr:nvSpPr>
        <xdr:cNvPr id="90" name="円/楕円 89"/>
        <xdr:cNvSpPr/>
      </xdr:nvSpPr>
      <xdr:spPr>
        <a:xfrm>
          <a:off x="1397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160990</xdr:rowOff>
    </xdr:from>
    <xdr:ext cx="762000" cy="259045"/>
    <xdr:sp macro="" textlink="">
      <xdr:nvSpPr>
        <xdr:cNvPr id="91" name="テキスト ボックス 90"/>
        <xdr:cNvSpPr txBox="1"/>
      </xdr:nvSpPr>
      <xdr:spPr>
        <a:xfrm>
          <a:off x="1066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H15-H16</a:t>
          </a:r>
          <a:r>
            <a:rPr lang="ja-JP" altLang="ja-JP"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を超え硬直化した状態にあったが、集中改革プラン（</a:t>
          </a:r>
          <a:r>
            <a:rPr lang="en-US" altLang="ja-JP" sz="1100" b="0" i="0" baseline="0">
              <a:solidFill>
                <a:schemeClr val="dk1"/>
              </a:solidFill>
              <a:effectLst/>
              <a:latin typeface="+mn-lt"/>
              <a:ea typeface="+mn-ea"/>
              <a:cs typeface="+mn-cs"/>
            </a:rPr>
            <a:t>H18-H20</a:t>
          </a:r>
          <a:r>
            <a:rPr lang="ja-JP" altLang="ja-JP" sz="1100" b="0" i="0" baseline="0">
              <a:solidFill>
                <a:schemeClr val="dk1"/>
              </a:solidFill>
              <a:effectLst/>
              <a:latin typeface="+mn-lt"/>
              <a:ea typeface="+mn-ea"/>
              <a:cs typeface="+mn-cs"/>
            </a:rPr>
            <a:t>）や第五次行政改革大綱</a:t>
          </a:r>
          <a:r>
            <a:rPr lang="en-US" altLang="ja-JP" sz="1100" b="0" i="0" baseline="0">
              <a:solidFill>
                <a:schemeClr val="dk1"/>
              </a:solidFill>
              <a:effectLst/>
              <a:latin typeface="+mn-lt"/>
              <a:ea typeface="+mn-ea"/>
              <a:cs typeface="+mn-cs"/>
            </a:rPr>
            <a:t>(H24-H28)</a:t>
          </a:r>
          <a:r>
            <a:rPr lang="ja-JP" altLang="ja-JP" sz="1100" b="0" i="0" baseline="0">
              <a:solidFill>
                <a:schemeClr val="dk1"/>
              </a:solidFill>
              <a:effectLst/>
              <a:latin typeface="+mn-lt"/>
              <a:ea typeface="+mn-ea"/>
              <a:cs typeface="+mn-cs"/>
            </a:rPr>
            <a:t>での行財政改革による人件費の抑制や公債費負担適正化計画による起債発行額の抑制により、</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に一旦</a:t>
          </a:r>
          <a:r>
            <a:rPr lang="ja-JP" altLang="ja-JP" sz="1100" b="0" i="0" baseline="0">
              <a:solidFill>
                <a:schemeClr val="dk1"/>
              </a:solidFill>
              <a:effectLst/>
              <a:latin typeface="+mn-lt"/>
              <a:ea typeface="+mn-ea"/>
              <a:cs typeface="+mn-cs"/>
            </a:rPr>
            <a:t>比率を改善することができた</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は再び硬直化の傾向となり、</a:t>
          </a:r>
          <a:r>
            <a:rPr lang="ja-JP" altLang="ja-JP" sz="1100" b="0" i="0" baseline="0">
              <a:solidFill>
                <a:schemeClr val="dk1"/>
              </a:solidFill>
              <a:effectLst/>
              <a:latin typeface="+mn-lt"/>
              <a:ea typeface="+mn-ea"/>
              <a:cs typeface="+mn-cs"/>
            </a:rPr>
            <a:t>主な要因としては、起債発行による地方債残高の増や、財政調整基金の積立による充当可能基金の減額等が挙げられる。</a:t>
          </a:r>
          <a:endParaRPr lang="ja-JP" altLang="ja-JP" sz="1400">
            <a:effectLst/>
          </a:endParaRPr>
        </a:p>
        <a:p>
          <a:pPr rtl="0" fontAlgn="base"/>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維持補修費や扶助費の増加も見込まれるため、比率の改善は望めないが、事務事業の費用対効果を厳しく点検し、優先順位を見極めながら、計画的な事業推進を図る。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153162</xdr:rowOff>
    </xdr:from>
    <xdr:to>
      <xdr:col>7</xdr:col>
      <xdr:colOff>152400</xdr:colOff>
      <xdr:row>63</xdr:row>
      <xdr:rowOff>143256</xdr:rowOff>
    </xdr:to>
    <xdr:cxnSp macro="">
      <xdr:nvCxnSpPr>
        <xdr:cNvPr id="124" name="直線コネクタ 123"/>
        <xdr:cNvCxnSpPr/>
      </xdr:nvCxnSpPr>
      <xdr:spPr>
        <a:xfrm>
          <a:off x="4114800" y="10611612"/>
          <a:ext cx="8382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25"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153162</xdr:rowOff>
    </xdr:from>
    <xdr:to>
      <xdr:col>6</xdr:col>
      <xdr:colOff>0</xdr:colOff>
      <xdr:row>63</xdr:row>
      <xdr:rowOff>70866</xdr:rowOff>
    </xdr:to>
    <xdr:cxnSp macro="">
      <xdr:nvCxnSpPr>
        <xdr:cNvPr id="127" name="直線コネクタ 126"/>
        <xdr:cNvCxnSpPr/>
      </xdr:nvCxnSpPr>
      <xdr:spPr>
        <a:xfrm flipV="1">
          <a:off x="3225800" y="1061161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161053</xdr:rowOff>
    </xdr:from>
    <xdr:ext cx="736600" cy="259045"/>
    <xdr:sp macro="" textlink="">
      <xdr:nvSpPr>
        <xdr:cNvPr id="129" name="テキスト ボックス 128"/>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39624</xdr:rowOff>
    </xdr:from>
    <xdr:to>
      <xdr:col>4</xdr:col>
      <xdr:colOff>482600</xdr:colOff>
      <xdr:row>63</xdr:row>
      <xdr:rowOff>70866</xdr:rowOff>
    </xdr:to>
    <xdr:cxnSp macro="">
      <xdr:nvCxnSpPr>
        <xdr:cNvPr id="130" name="直線コネクタ 129"/>
        <xdr:cNvCxnSpPr/>
      </xdr:nvCxnSpPr>
      <xdr:spPr>
        <a:xfrm>
          <a:off x="2336800" y="10669524"/>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160274</xdr:rowOff>
    </xdr:from>
    <xdr:to>
      <xdr:col>4</xdr:col>
      <xdr:colOff>533400</xdr:colOff>
      <xdr:row>62</xdr:row>
      <xdr:rowOff>90424</xdr:rowOff>
    </xdr:to>
    <xdr:sp macro="" textlink="">
      <xdr:nvSpPr>
        <xdr:cNvPr id="131" name="フローチャート : 判断 130"/>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100601</xdr:rowOff>
    </xdr:from>
    <xdr:ext cx="762000" cy="259045"/>
    <xdr:sp macro="" textlink="">
      <xdr:nvSpPr>
        <xdr:cNvPr id="132" name="テキスト ボックス 131"/>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62</xdr:row>
      <xdr:rowOff>39624</xdr:rowOff>
    </xdr:to>
    <xdr:cxnSp macro="">
      <xdr:nvCxnSpPr>
        <xdr:cNvPr id="133" name="直線コネクタ 132"/>
        <xdr:cNvCxnSpPr/>
      </xdr:nvCxnSpPr>
      <xdr:spPr>
        <a:xfrm>
          <a:off x="1447800" y="1055370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4" name="フローチャート : 判断 133"/>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35" name="テキスト ボックス 134"/>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36" name="フローチャート : 判断 135"/>
        <xdr:cNvSpPr/>
      </xdr:nvSpPr>
      <xdr:spPr>
        <a:xfrm>
          <a:off x="1397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150131</xdr:rowOff>
    </xdr:from>
    <xdr:ext cx="762000" cy="259045"/>
    <xdr:sp macro="" textlink="">
      <xdr:nvSpPr>
        <xdr:cNvPr id="137" name="テキスト ボックス 136"/>
        <xdr:cNvSpPr txBox="1"/>
      </xdr:nvSpPr>
      <xdr:spPr>
        <a:xfrm>
          <a:off x="1066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92456</xdr:rowOff>
    </xdr:from>
    <xdr:to>
      <xdr:col>7</xdr:col>
      <xdr:colOff>203200</xdr:colOff>
      <xdr:row>64</xdr:row>
      <xdr:rowOff>22606</xdr:rowOff>
    </xdr:to>
    <xdr:sp macro="" textlink="">
      <xdr:nvSpPr>
        <xdr:cNvPr id="143" name="円/楕円 142"/>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64533</xdr:rowOff>
    </xdr:from>
    <xdr:ext cx="762000" cy="259045"/>
    <xdr:sp macro="" textlink="">
      <xdr:nvSpPr>
        <xdr:cNvPr id="144" name="財政構造の弾力性該当値テキスト"/>
        <xdr:cNvSpPr txBox="1"/>
      </xdr:nvSpPr>
      <xdr:spPr>
        <a:xfrm>
          <a:off x="5041900" y="108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102362</xdr:rowOff>
    </xdr:from>
    <xdr:to>
      <xdr:col>6</xdr:col>
      <xdr:colOff>50800</xdr:colOff>
      <xdr:row>62</xdr:row>
      <xdr:rowOff>32512</xdr:rowOff>
    </xdr:to>
    <xdr:sp macro="" textlink="">
      <xdr:nvSpPr>
        <xdr:cNvPr id="145" name="円/楕円 144"/>
        <xdr:cNvSpPr/>
      </xdr:nvSpPr>
      <xdr:spPr>
        <a:xfrm>
          <a:off x="4064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17289</xdr:rowOff>
    </xdr:from>
    <xdr:ext cx="736600" cy="259045"/>
    <xdr:sp macro="" textlink="">
      <xdr:nvSpPr>
        <xdr:cNvPr id="146" name="テキスト ボックス 145"/>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20066</xdr:rowOff>
    </xdr:from>
    <xdr:to>
      <xdr:col>4</xdr:col>
      <xdr:colOff>533400</xdr:colOff>
      <xdr:row>63</xdr:row>
      <xdr:rowOff>121666</xdr:rowOff>
    </xdr:to>
    <xdr:sp macro="" textlink="">
      <xdr:nvSpPr>
        <xdr:cNvPr id="147" name="円/楕円 146"/>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106443</xdr:rowOff>
    </xdr:from>
    <xdr:ext cx="762000" cy="259045"/>
    <xdr:sp macro="" textlink="">
      <xdr:nvSpPr>
        <xdr:cNvPr id="148" name="テキスト ボックス 147"/>
        <xdr:cNvSpPr txBox="1"/>
      </xdr:nvSpPr>
      <xdr:spPr>
        <a:xfrm>
          <a:off x="2844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160274</xdr:rowOff>
    </xdr:from>
    <xdr:to>
      <xdr:col>3</xdr:col>
      <xdr:colOff>330200</xdr:colOff>
      <xdr:row>62</xdr:row>
      <xdr:rowOff>90424</xdr:rowOff>
    </xdr:to>
    <xdr:sp macro="" textlink="">
      <xdr:nvSpPr>
        <xdr:cNvPr id="149" name="円/楕円 148"/>
        <xdr:cNvSpPr/>
      </xdr:nvSpPr>
      <xdr:spPr>
        <a:xfrm>
          <a:off x="2286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75201</xdr:rowOff>
    </xdr:from>
    <xdr:ext cx="762000" cy="259045"/>
    <xdr:sp macro="" textlink="">
      <xdr:nvSpPr>
        <xdr:cNvPr id="150" name="テキスト ボックス 149"/>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51" name="円/楕円 150"/>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52" name="テキスト ボックス 151"/>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[352,720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集中改革プラン終了後、</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に新たな行財政改革の指針として、第五次行政改革大綱を策定した。特に財政に大きな影響を与える定員管理適正化計画については、類似団体に職員数などの比較検討し、適正かつ計画的な職員の任用に努めている。基本的な方針としては、勧奨退職は当面実施しない方針で、定年退職者の補充調整で運用していくこととしているが、人口対策など政策的業務については、人員体制も充実させていきたいと考えている。</a:t>
          </a:r>
          <a:endParaRPr lang="ja-JP" altLang="ja-JP" sz="1400">
            <a:effectLst/>
          </a:endParaRPr>
        </a:p>
        <a:p>
          <a:pPr rtl="0" fontAlgn="base"/>
          <a:r>
            <a:rPr lang="ja-JP" altLang="ja-JP" sz="1100" b="0" i="0" baseline="0">
              <a:solidFill>
                <a:schemeClr val="dk1"/>
              </a:solidFill>
              <a:effectLst/>
              <a:latin typeface="+mn-lt"/>
              <a:ea typeface="+mn-ea"/>
              <a:cs typeface="+mn-cs"/>
            </a:rPr>
            <a:t>　また、</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において大きく増加</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要因としては、地方創生事業により、各種の地域活性化事業に取り組んだことにより、物件費が大きく増加したことが挙げられる。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89607</xdr:rowOff>
    </xdr:from>
    <xdr:to>
      <xdr:col>7</xdr:col>
      <xdr:colOff>152400</xdr:colOff>
      <xdr:row>82</xdr:row>
      <xdr:rowOff>94670</xdr:rowOff>
    </xdr:to>
    <xdr:cxnSp macro="">
      <xdr:nvCxnSpPr>
        <xdr:cNvPr id="188" name="直線コネクタ 187"/>
        <xdr:cNvCxnSpPr/>
      </xdr:nvCxnSpPr>
      <xdr:spPr>
        <a:xfrm flipV="1">
          <a:off x="4114800" y="14148507"/>
          <a:ext cx="8382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89" name="人件費・物件費等の状況平均値テキスト"/>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41143</xdr:rowOff>
    </xdr:from>
    <xdr:to>
      <xdr:col>6</xdr:col>
      <xdr:colOff>0</xdr:colOff>
      <xdr:row>82</xdr:row>
      <xdr:rowOff>94670</xdr:rowOff>
    </xdr:to>
    <xdr:cxnSp macro="">
      <xdr:nvCxnSpPr>
        <xdr:cNvPr id="191" name="直線コネクタ 190"/>
        <xdr:cNvCxnSpPr/>
      </xdr:nvCxnSpPr>
      <xdr:spPr>
        <a:xfrm>
          <a:off x="3225800" y="14100043"/>
          <a:ext cx="889000" cy="5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3" name="テキスト ボックス 192"/>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7359</xdr:rowOff>
    </xdr:from>
    <xdr:to>
      <xdr:col>4</xdr:col>
      <xdr:colOff>482600</xdr:colOff>
      <xdr:row>82</xdr:row>
      <xdr:rowOff>41143</xdr:rowOff>
    </xdr:to>
    <xdr:cxnSp macro="">
      <xdr:nvCxnSpPr>
        <xdr:cNvPr id="194" name="直線コネクタ 193"/>
        <xdr:cNvCxnSpPr/>
      </xdr:nvCxnSpPr>
      <xdr:spPr>
        <a:xfrm>
          <a:off x="2336800" y="14066259"/>
          <a:ext cx="889000" cy="3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24023</xdr:rowOff>
    </xdr:from>
    <xdr:to>
      <xdr:col>4</xdr:col>
      <xdr:colOff>533400</xdr:colOff>
      <xdr:row>82</xdr:row>
      <xdr:rowOff>125623</xdr:rowOff>
    </xdr:to>
    <xdr:sp macro="" textlink="">
      <xdr:nvSpPr>
        <xdr:cNvPr id="195" name="フローチャート : 判断 194"/>
        <xdr:cNvSpPr/>
      </xdr:nvSpPr>
      <xdr:spPr>
        <a:xfrm>
          <a:off x="3175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110400</xdr:rowOff>
    </xdr:from>
    <xdr:ext cx="762000" cy="259045"/>
    <xdr:sp macro="" textlink="">
      <xdr:nvSpPr>
        <xdr:cNvPr id="196" name="テキスト ボックス 195"/>
        <xdr:cNvSpPr txBox="1"/>
      </xdr:nvSpPr>
      <xdr:spPr>
        <a:xfrm>
          <a:off x="2844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165636</xdr:rowOff>
    </xdr:from>
    <xdr:to>
      <xdr:col>3</xdr:col>
      <xdr:colOff>279400</xdr:colOff>
      <xdr:row>82</xdr:row>
      <xdr:rowOff>7359</xdr:rowOff>
    </xdr:to>
    <xdr:cxnSp macro="">
      <xdr:nvCxnSpPr>
        <xdr:cNvPr id="197" name="直線コネクタ 196"/>
        <xdr:cNvCxnSpPr/>
      </xdr:nvCxnSpPr>
      <xdr:spPr>
        <a:xfrm>
          <a:off x="1447800" y="14053086"/>
          <a:ext cx="889000" cy="1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51505</xdr:rowOff>
    </xdr:from>
    <xdr:to>
      <xdr:col>3</xdr:col>
      <xdr:colOff>330200</xdr:colOff>
      <xdr:row>82</xdr:row>
      <xdr:rowOff>153105</xdr:rowOff>
    </xdr:to>
    <xdr:sp macro="" textlink="">
      <xdr:nvSpPr>
        <xdr:cNvPr id="198" name="フローチャート : 判断 197"/>
        <xdr:cNvSpPr/>
      </xdr:nvSpPr>
      <xdr:spPr>
        <a:xfrm>
          <a:off x="2286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137882</xdr:rowOff>
    </xdr:from>
    <xdr:ext cx="762000" cy="259045"/>
    <xdr:sp macro="" textlink="">
      <xdr:nvSpPr>
        <xdr:cNvPr id="199" name="テキスト ボックス 198"/>
        <xdr:cNvSpPr txBox="1"/>
      </xdr:nvSpPr>
      <xdr:spPr>
        <a:xfrm>
          <a:off x="1955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33021</xdr:rowOff>
    </xdr:from>
    <xdr:to>
      <xdr:col>2</xdr:col>
      <xdr:colOff>127000</xdr:colOff>
      <xdr:row>82</xdr:row>
      <xdr:rowOff>134621</xdr:rowOff>
    </xdr:to>
    <xdr:sp macro="" textlink="">
      <xdr:nvSpPr>
        <xdr:cNvPr id="200" name="フローチャート : 判断 199"/>
        <xdr:cNvSpPr/>
      </xdr:nvSpPr>
      <xdr:spPr>
        <a:xfrm>
          <a:off x="1397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119398</xdr:rowOff>
    </xdr:from>
    <xdr:ext cx="762000" cy="259045"/>
    <xdr:sp macro="" textlink="">
      <xdr:nvSpPr>
        <xdr:cNvPr id="201" name="テキスト ボックス 200"/>
        <xdr:cNvSpPr txBox="1"/>
      </xdr:nvSpPr>
      <xdr:spPr>
        <a:xfrm>
          <a:off x="1066800" y="141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38807</xdr:rowOff>
    </xdr:from>
    <xdr:to>
      <xdr:col>7</xdr:col>
      <xdr:colOff>203200</xdr:colOff>
      <xdr:row>82</xdr:row>
      <xdr:rowOff>140407</xdr:rowOff>
    </xdr:to>
    <xdr:sp macro="" textlink="">
      <xdr:nvSpPr>
        <xdr:cNvPr id="207" name="円/楕円 206"/>
        <xdr:cNvSpPr/>
      </xdr:nvSpPr>
      <xdr:spPr>
        <a:xfrm>
          <a:off x="4902200" y="140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10884</xdr:rowOff>
    </xdr:from>
    <xdr:ext cx="762000" cy="259045"/>
    <xdr:sp macro="" textlink="">
      <xdr:nvSpPr>
        <xdr:cNvPr id="208" name="人件費・物件費等の状況該当値テキスト"/>
        <xdr:cNvSpPr txBox="1"/>
      </xdr:nvSpPr>
      <xdr:spPr>
        <a:xfrm>
          <a:off x="5041900" y="1406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352,720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43870</xdr:rowOff>
    </xdr:from>
    <xdr:to>
      <xdr:col>6</xdr:col>
      <xdr:colOff>50800</xdr:colOff>
      <xdr:row>82</xdr:row>
      <xdr:rowOff>145470</xdr:rowOff>
    </xdr:to>
    <xdr:sp macro="" textlink="">
      <xdr:nvSpPr>
        <xdr:cNvPr id="209" name="円/楕円 208"/>
        <xdr:cNvSpPr/>
      </xdr:nvSpPr>
      <xdr:spPr>
        <a:xfrm>
          <a:off x="4064000" y="1410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130247</xdr:rowOff>
    </xdr:from>
    <xdr:ext cx="736600" cy="259045"/>
    <xdr:sp macro="" textlink="">
      <xdr:nvSpPr>
        <xdr:cNvPr id="210" name="テキスト ボックス 209"/>
        <xdr:cNvSpPr txBox="1"/>
      </xdr:nvSpPr>
      <xdr:spPr>
        <a:xfrm>
          <a:off x="3733800" y="1418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357,127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161793</xdr:rowOff>
    </xdr:from>
    <xdr:to>
      <xdr:col>4</xdr:col>
      <xdr:colOff>533400</xdr:colOff>
      <xdr:row>82</xdr:row>
      <xdr:rowOff>91943</xdr:rowOff>
    </xdr:to>
    <xdr:sp macro="" textlink="">
      <xdr:nvSpPr>
        <xdr:cNvPr id="211" name="円/楕円 210"/>
        <xdr:cNvSpPr/>
      </xdr:nvSpPr>
      <xdr:spPr>
        <a:xfrm>
          <a:off x="3175000" y="140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102120</xdr:rowOff>
    </xdr:from>
    <xdr:ext cx="762000" cy="259045"/>
    <xdr:sp macro="" textlink="">
      <xdr:nvSpPr>
        <xdr:cNvPr id="212" name="テキスト ボックス 211"/>
        <xdr:cNvSpPr txBox="1"/>
      </xdr:nvSpPr>
      <xdr:spPr>
        <a:xfrm>
          <a:off x="2844800" y="1381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310,543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128009</xdr:rowOff>
    </xdr:from>
    <xdr:to>
      <xdr:col>3</xdr:col>
      <xdr:colOff>330200</xdr:colOff>
      <xdr:row>82</xdr:row>
      <xdr:rowOff>58159</xdr:rowOff>
    </xdr:to>
    <xdr:sp macro="" textlink="">
      <xdr:nvSpPr>
        <xdr:cNvPr id="213" name="円/楕円 212"/>
        <xdr:cNvSpPr/>
      </xdr:nvSpPr>
      <xdr:spPr>
        <a:xfrm>
          <a:off x="2286000" y="1401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68336</xdr:rowOff>
    </xdr:from>
    <xdr:ext cx="762000" cy="259045"/>
    <xdr:sp macro="" textlink="">
      <xdr:nvSpPr>
        <xdr:cNvPr id="214" name="テキスト ボックス 213"/>
        <xdr:cNvSpPr txBox="1"/>
      </xdr:nvSpPr>
      <xdr:spPr>
        <a:xfrm>
          <a:off x="1955800" y="1378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281,141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114836</xdr:rowOff>
    </xdr:from>
    <xdr:to>
      <xdr:col>2</xdr:col>
      <xdr:colOff>127000</xdr:colOff>
      <xdr:row>82</xdr:row>
      <xdr:rowOff>44986</xdr:rowOff>
    </xdr:to>
    <xdr:sp macro="" textlink="">
      <xdr:nvSpPr>
        <xdr:cNvPr id="215" name="円/楕円 214"/>
        <xdr:cNvSpPr/>
      </xdr:nvSpPr>
      <xdr:spPr>
        <a:xfrm>
          <a:off x="1397000" y="140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55163</xdr:rowOff>
    </xdr:from>
    <xdr:ext cx="762000" cy="259045"/>
    <xdr:sp macro="" textlink="">
      <xdr:nvSpPr>
        <xdr:cNvPr id="216" name="テキスト ボックス 215"/>
        <xdr:cNvSpPr txBox="1"/>
      </xdr:nvSpPr>
      <xdr:spPr>
        <a:xfrm>
          <a:off x="1066800" y="1377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269,678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以前より低い水準で推移しているラスパイレス指数であるが、今後も、定員管理適正化計画や人事考課と連動して、適切な管理を行っていく。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87</xdr:row>
      <xdr:rowOff>42757</xdr:rowOff>
    </xdr:to>
    <xdr:cxnSp macro="">
      <xdr:nvCxnSpPr>
        <xdr:cNvPr id="245" name="直線コネクタ 244"/>
        <xdr:cNvCxnSpPr/>
      </xdr:nvCxnSpPr>
      <xdr:spPr>
        <a:xfrm flipV="1">
          <a:off x="17018000" y="1376849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46" name="給与水準   （国との比較）最小値テキスト"/>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47" name="直線コネクタ 246"/>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48" name="給与水準   （国との比較）最大値テキスト"/>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49" name="直線コネクタ 248"/>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168063</xdr:rowOff>
    </xdr:from>
    <xdr:to>
      <xdr:col>24</xdr:col>
      <xdr:colOff>558800</xdr:colOff>
      <xdr:row>84</xdr:row>
      <xdr:rowOff>34289</xdr:rowOff>
    </xdr:to>
    <xdr:cxnSp macro="">
      <xdr:nvCxnSpPr>
        <xdr:cNvPr id="250" name="直線コネクタ 249"/>
        <xdr:cNvCxnSpPr/>
      </xdr:nvCxnSpPr>
      <xdr:spPr>
        <a:xfrm>
          <a:off x="16179800" y="14226963"/>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100347</xdr:rowOff>
    </xdr:from>
    <xdr:ext cx="762000" cy="259045"/>
    <xdr:sp macro="" textlink="">
      <xdr:nvSpPr>
        <xdr:cNvPr id="251" name="給与水準   （国との比較）平均値テキスト"/>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23284</xdr:rowOff>
    </xdr:from>
    <xdr:to>
      <xdr:col>23</xdr:col>
      <xdr:colOff>406400</xdr:colOff>
      <xdr:row>82</xdr:row>
      <xdr:rowOff>168063</xdr:rowOff>
    </xdr:to>
    <xdr:cxnSp macro="">
      <xdr:nvCxnSpPr>
        <xdr:cNvPr id="253" name="直線コネクタ 252"/>
        <xdr:cNvCxnSpPr/>
      </xdr:nvCxnSpPr>
      <xdr:spPr>
        <a:xfrm>
          <a:off x="15290800" y="1408218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4" name="フローチャート : 判断 253"/>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55" name="テキスト ボックス 254"/>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15239</xdr:rowOff>
    </xdr:from>
    <xdr:to>
      <xdr:col>22</xdr:col>
      <xdr:colOff>203200</xdr:colOff>
      <xdr:row>82</xdr:row>
      <xdr:rowOff>23284</xdr:rowOff>
    </xdr:to>
    <xdr:cxnSp macro="">
      <xdr:nvCxnSpPr>
        <xdr:cNvPr id="256" name="直線コネクタ 255"/>
        <xdr:cNvCxnSpPr/>
      </xdr:nvCxnSpPr>
      <xdr:spPr>
        <a:xfrm>
          <a:off x="14401800" y="1407413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120227</xdr:rowOff>
    </xdr:from>
    <xdr:to>
      <xdr:col>22</xdr:col>
      <xdr:colOff>254000</xdr:colOff>
      <xdr:row>85</xdr:row>
      <xdr:rowOff>50377</xdr:rowOff>
    </xdr:to>
    <xdr:sp macro="" textlink="">
      <xdr:nvSpPr>
        <xdr:cNvPr id="257" name="フローチャート : 判断 256"/>
        <xdr:cNvSpPr/>
      </xdr:nvSpPr>
      <xdr:spPr>
        <a:xfrm>
          <a:off x="15240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35154</xdr:rowOff>
    </xdr:from>
    <xdr:ext cx="762000" cy="259045"/>
    <xdr:sp macro="" textlink="">
      <xdr:nvSpPr>
        <xdr:cNvPr id="258" name="テキスト ボックス 257"/>
        <xdr:cNvSpPr txBox="1"/>
      </xdr:nvSpPr>
      <xdr:spPr>
        <a:xfrm>
          <a:off x="14909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15239</xdr:rowOff>
    </xdr:from>
    <xdr:to>
      <xdr:col>21</xdr:col>
      <xdr:colOff>0</xdr:colOff>
      <xdr:row>85</xdr:row>
      <xdr:rowOff>128270</xdr:rowOff>
    </xdr:to>
    <xdr:cxnSp macro="">
      <xdr:nvCxnSpPr>
        <xdr:cNvPr id="259" name="直線コネクタ 258"/>
        <xdr:cNvCxnSpPr/>
      </xdr:nvCxnSpPr>
      <xdr:spPr>
        <a:xfrm flipV="1">
          <a:off x="13512800" y="14074139"/>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47837</xdr:rowOff>
    </xdr:from>
    <xdr:to>
      <xdr:col>21</xdr:col>
      <xdr:colOff>50800</xdr:colOff>
      <xdr:row>84</xdr:row>
      <xdr:rowOff>149437</xdr:rowOff>
    </xdr:to>
    <xdr:sp macro="" textlink="">
      <xdr:nvSpPr>
        <xdr:cNvPr id="260" name="フローチャート : 判断 259"/>
        <xdr:cNvSpPr/>
      </xdr:nvSpPr>
      <xdr:spPr>
        <a:xfrm>
          <a:off x="14351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134214</xdr:rowOff>
    </xdr:from>
    <xdr:ext cx="762000" cy="259045"/>
    <xdr:sp macro="" textlink="">
      <xdr:nvSpPr>
        <xdr:cNvPr id="261" name="テキスト ボックス 260"/>
        <xdr:cNvSpPr txBox="1"/>
      </xdr:nvSpPr>
      <xdr:spPr>
        <a:xfrm>
          <a:off x="14020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62" name="フローチャート : 判断 261"/>
        <xdr:cNvSpPr/>
      </xdr:nvSpPr>
      <xdr:spPr>
        <a:xfrm>
          <a:off x="13462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75793</xdr:rowOff>
    </xdr:from>
    <xdr:ext cx="762000" cy="259045"/>
    <xdr:sp macro="" textlink="">
      <xdr:nvSpPr>
        <xdr:cNvPr id="263" name="テキスト ボックス 262"/>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69" name="円/楕円 268"/>
        <xdr:cNvSpPr/>
      </xdr:nvSpPr>
      <xdr:spPr>
        <a:xfrm>
          <a:off x="169672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xdr:rowOff>
    </xdr:from>
    <xdr:ext cx="762000" cy="259045"/>
    <xdr:sp macro="" textlink="">
      <xdr:nvSpPr>
        <xdr:cNvPr id="270" name="給与水準   （国との比較）該当値テキスト"/>
        <xdr:cNvSpPr txBox="1"/>
      </xdr:nvSpPr>
      <xdr:spPr>
        <a:xfrm>
          <a:off x="17106900" y="1423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117263</xdr:rowOff>
    </xdr:from>
    <xdr:to>
      <xdr:col>23</xdr:col>
      <xdr:colOff>457200</xdr:colOff>
      <xdr:row>83</xdr:row>
      <xdr:rowOff>47413</xdr:rowOff>
    </xdr:to>
    <xdr:sp macro="" textlink="">
      <xdr:nvSpPr>
        <xdr:cNvPr id="271" name="円/楕円 270"/>
        <xdr:cNvSpPr/>
      </xdr:nvSpPr>
      <xdr:spPr>
        <a:xfrm>
          <a:off x="16129000" y="141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57590</xdr:rowOff>
    </xdr:from>
    <xdr:ext cx="736600" cy="259045"/>
    <xdr:sp macro="" textlink="">
      <xdr:nvSpPr>
        <xdr:cNvPr id="272" name="テキスト ボックス 271"/>
        <xdr:cNvSpPr txBox="1"/>
      </xdr:nvSpPr>
      <xdr:spPr>
        <a:xfrm>
          <a:off x="15798800" y="1394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143934</xdr:rowOff>
    </xdr:from>
    <xdr:to>
      <xdr:col>22</xdr:col>
      <xdr:colOff>254000</xdr:colOff>
      <xdr:row>82</xdr:row>
      <xdr:rowOff>74084</xdr:rowOff>
    </xdr:to>
    <xdr:sp macro="" textlink="">
      <xdr:nvSpPr>
        <xdr:cNvPr id="273" name="円/楕円 272"/>
        <xdr:cNvSpPr/>
      </xdr:nvSpPr>
      <xdr:spPr>
        <a:xfrm>
          <a:off x="15240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84261</xdr:rowOff>
    </xdr:from>
    <xdr:ext cx="762000" cy="259045"/>
    <xdr:sp macro="" textlink="">
      <xdr:nvSpPr>
        <xdr:cNvPr id="274" name="テキスト ボックス 273"/>
        <xdr:cNvSpPr txBox="1"/>
      </xdr:nvSpPr>
      <xdr:spPr>
        <a:xfrm>
          <a:off x="14909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135889</xdr:rowOff>
    </xdr:from>
    <xdr:to>
      <xdr:col>21</xdr:col>
      <xdr:colOff>50800</xdr:colOff>
      <xdr:row>82</xdr:row>
      <xdr:rowOff>66039</xdr:rowOff>
    </xdr:to>
    <xdr:sp macro="" textlink="">
      <xdr:nvSpPr>
        <xdr:cNvPr id="275" name="円/楕円 274"/>
        <xdr:cNvSpPr/>
      </xdr:nvSpPr>
      <xdr:spPr>
        <a:xfrm>
          <a:off x="14351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76216</xdr:rowOff>
    </xdr:from>
    <xdr:ext cx="762000" cy="259045"/>
    <xdr:sp macro="" textlink="">
      <xdr:nvSpPr>
        <xdr:cNvPr id="276" name="テキスト ボックス 275"/>
        <xdr:cNvSpPr txBox="1"/>
      </xdr:nvSpPr>
      <xdr:spPr>
        <a:xfrm>
          <a:off x="14020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77" name="円/楕円 276"/>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17797</xdr:rowOff>
    </xdr:from>
    <xdr:ext cx="762000" cy="259045"/>
    <xdr:sp macro="" textlink="">
      <xdr:nvSpPr>
        <xdr:cNvPr id="278" name="テキスト ボックス 277"/>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財政に大きく影響する職員数については、集中改革プラン</a:t>
          </a:r>
          <a:r>
            <a:rPr lang="en-US" altLang="ja-JP" sz="1100" b="0" i="0" baseline="0">
              <a:solidFill>
                <a:schemeClr val="dk1"/>
              </a:solidFill>
              <a:effectLst/>
              <a:latin typeface="+mn-lt"/>
              <a:ea typeface="+mn-ea"/>
              <a:cs typeface="+mn-cs"/>
            </a:rPr>
            <a:t>(H18-H20)</a:t>
          </a:r>
          <a:r>
            <a:rPr lang="ja-JP" altLang="ja-JP" sz="1100" b="0" i="0" baseline="0">
              <a:solidFill>
                <a:schemeClr val="dk1"/>
              </a:solidFill>
              <a:effectLst/>
              <a:latin typeface="+mn-lt"/>
              <a:ea typeface="+mn-ea"/>
              <a:cs typeface="+mn-cs"/>
            </a:rPr>
            <a:t>の定員管理計画では目標数値</a:t>
          </a:r>
          <a:r>
            <a:rPr lang="en-US" altLang="ja-JP" sz="1100" b="0" i="0" baseline="0">
              <a:solidFill>
                <a:schemeClr val="dk1"/>
              </a:solidFill>
              <a:effectLst/>
              <a:latin typeface="+mn-lt"/>
              <a:ea typeface="+mn-ea"/>
              <a:cs typeface="+mn-cs"/>
            </a:rPr>
            <a:t>(86</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72</a:t>
          </a:r>
          <a:r>
            <a:rPr lang="ja-JP" altLang="ja-JP" sz="1100" b="0" i="0" baseline="0">
              <a:solidFill>
                <a:schemeClr val="dk1"/>
              </a:solidFill>
              <a:effectLst/>
              <a:latin typeface="+mn-lt"/>
              <a:ea typeface="+mn-ea"/>
              <a:cs typeface="+mn-cs"/>
            </a:rPr>
            <a:t>人）を達成し、組織改革とともに、</a:t>
          </a:r>
          <a:r>
            <a:rPr lang="en-US" altLang="ja-JP" sz="1100" b="0" i="0" baseline="0">
              <a:solidFill>
                <a:schemeClr val="dk1"/>
              </a:solidFill>
              <a:effectLst/>
              <a:latin typeface="+mn-lt"/>
              <a:ea typeface="+mn-ea"/>
              <a:cs typeface="+mn-cs"/>
            </a:rPr>
            <a:t>H22/4</a:t>
          </a:r>
          <a:r>
            <a:rPr lang="ja-JP" altLang="ja-JP" sz="1100" b="0" i="0" baseline="0">
              <a:solidFill>
                <a:schemeClr val="dk1"/>
              </a:solidFill>
              <a:effectLst/>
              <a:latin typeface="+mn-lt"/>
              <a:ea typeface="+mn-ea"/>
              <a:cs typeface="+mn-cs"/>
            </a:rPr>
            <a:t>現在の職員数は、</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人と目標を上回る削減結果となった。</a:t>
          </a:r>
          <a:endParaRPr lang="ja-JP" altLang="ja-JP" sz="1400">
            <a:effectLst/>
          </a:endParaRPr>
        </a:p>
        <a:p>
          <a:pPr rtl="0" fontAlgn="base"/>
          <a:r>
            <a:rPr lang="ja-JP" altLang="ja-JP" sz="1100" b="0" i="0" baseline="0">
              <a:solidFill>
                <a:schemeClr val="dk1"/>
              </a:solidFill>
              <a:effectLst/>
              <a:latin typeface="+mn-lt"/>
              <a:ea typeface="+mn-ea"/>
              <a:cs typeface="+mn-cs"/>
            </a:rPr>
            <a:t>　また、現在は、第五次行政改革大綱の、</a:t>
          </a:r>
          <a:r>
            <a:rPr lang="en-US" altLang="ja-JP" sz="1100" b="0" i="0" baseline="0">
              <a:solidFill>
                <a:schemeClr val="dk1"/>
              </a:solidFill>
              <a:effectLst/>
              <a:latin typeface="+mn-lt"/>
              <a:ea typeface="+mn-ea"/>
              <a:cs typeface="+mn-cs"/>
            </a:rPr>
            <a:t>H28/4</a:t>
          </a:r>
          <a:r>
            <a:rPr lang="ja-JP" altLang="ja-JP" sz="1100" b="0" i="0" baseline="0">
              <a:solidFill>
                <a:schemeClr val="dk1"/>
              </a:solidFill>
              <a:effectLst/>
              <a:latin typeface="+mn-lt"/>
              <a:ea typeface="+mn-ea"/>
              <a:cs typeface="+mn-cs"/>
            </a:rPr>
            <a:t>の目標数値は</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人であったが、</a:t>
          </a:r>
          <a:r>
            <a:rPr lang="en-US" altLang="ja-JP" sz="1100" b="0" i="0" baseline="0">
              <a:solidFill>
                <a:schemeClr val="dk1"/>
              </a:solidFill>
              <a:effectLst/>
              <a:latin typeface="+mn-lt"/>
              <a:ea typeface="+mn-ea"/>
              <a:cs typeface="+mn-cs"/>
            </a:rPr>
            <a:t>H29/4</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実際は、</a:t>
          </a:r>
          <a:r>
            <a:rPr lang="en-US" altLang="ja-JP" sz="1100" b="0" i="0" baseline="0">
              <a:solidFill>
                <a:schemeClr val="dk1"/>
              </a:solidFill>
              <a:effectLst/>
              <a:latin typeface="+mn-lt"/>
              <a:ea typeface="+mn-ea"/>
              <a:cs typeface="+mn-cs"/>
            </a:rPr>
            <a:t>66</a:t>
          </a:r>
          <a:r>
            <a:rPr lang="ja-JP" altLang="ja-JP" sz="1100" b="0" i="0" baseline="0">
              <a:solidFill>
                <a:schemeClr val="dk1"/>
              </a:solidFill>
              <a:effectLst/>
              <a:latin typeface="+mn-lt"/>
              <a:ea typeface="+mn-ea"/>
              <a:cs typeface="+mn-cs"/>
            </a:rPr>
            <a:t>人となった。これは、地方創生事業等、地域活性化のため新たな事業展開に対応するため、人員の充実を図ったものである。</a:t>
          </a:r>
          <a:endParaRPr lang="ja-JP" altLang="ja-JP" sz="1400">
            <a:effectLst/>
          </a:endParaRPr>
        </a:p>
        <a:p>
          <a:pPr rtl="0" fontAlgn="base"/>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基本的な方針としては、勧奨退職は当面実施しない方針で、定年退職者の補充調整で運用していくこととしているが、人口対策など政策的業務については、人員体制も充実させていきたいと考えている。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0" name="直線コネクタ 309"/>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1"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2" name="直線コネクタ 311"/>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3"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4" name="直線コネクタ 313"/>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24366</xdr:rowOff>
    </xdr:from>
    <xdr:to>
      <xdr:col>24</xdr:col>
      <xdr:colOff>558800</xdr:colOff>
      <xdr:row>60</xdr:row>
      <xdr:rowOff>27124</xdr:rowOff>
    </xdr:to>
    <xdr:cxnSp macro="">
      <xdr:nvCxnSpPr>
        <xdr:cNvPr id="315" name="直線コネクタ 314"/>
        <xdr:cNvCxnSpPr/>
      </xdr:nvCxnSpPr>
      <xdr:spPr>
        <a:xfrm>
          <a:off x="16179800" y="10311366"/>
          <a:ext cx="8382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75020</xdr:rowOff>
    </xdr:from>
    <xdr:ext cx="762000" cy="259045"/>
    <xdr:sp macro="" textlink="">
      <xdr:nvSpPr>
        <xdr:cNvPr id="316" name="定員管理の状況平均値テキスト"/>
        <xdr:cNvSpPr txBox="1"/>
      </xdr:nvSpPr>
      <xdr:spPr>
        <a:xfrm>
          <a:off x="17106900" y="10019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7" name="フローチャート : 判断 316"/>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1270</xdr:rowOff>
    </xdr:from>
    <xdr:to>
      <xdr:col>23</xdr:col>
      <xdr:colOff>406400</xdr:colOff>
      <xdr:row>60</xdr:row>
      <xdr:rowOff>24366</xdr:rowOff>
    </xdr:to>
    <xdr:cxnSp macro="">
      <xdr:nvCxnSpPr>
        <xdr:cNvPr id="318" name="直線コネクタ 317"/>
        <xdr:cNvCxnSpPr/>
      </xdr:nvCxnSpPr>
      <xdr:spPr>
        <a:xfrm>
          <a:off x="15290800" y="10288270"/>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9" name="フローチャート : 判断 318"/>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111668</xdr:rowOff>
    </xdr:from>
    <xdr:ext cx="736600" cy="259045"/>
    <xdr:sp macro="" textlink="">
      <xdr:nvSpPr>
        <xdr:cNvPr id="320" name="テキスト ボックス 319"/>
        <xdr:cNvSpPr txBox="1"/>
      </xdr:nvSpPr>
      <xdr:spPr>
        <a:xfrm>
          <a:off x="15798800" y="98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168928</xdr:rowOff>
    </xdr:from>
    <xdr:to>
      <xdr:col>22</xdr:col>
      <xdr:colOff>203200</xdr:colOff>
      <xdr:row>60</xdr:row>
      <xdr:rowOff>1270</xdr:rowOff>
    </xdr:to>
    <xdr:cxnSp macro="">
      <xdr:nvCxnSpPr>
        <xdr:cNvPr id="321" name="直線コネクタ 320"/>
        <xdr:cNvCxnSpPr/>
      </xdr:nvCxnSpPr>
      <xdr:spPr>
        <a:xfrm>
          <a:off x="14401800" y="10284478"/>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19540</xdr:rowOff>
    </xdr:from>
    <xdr:to>
      <xdr:col>22</xdr:col>
      <xdr:colOff>254000</xdr:colOff>
      <xdr:row>59</xdr:row>
      <xdr:rowOff>121140</xdr:rowOff>
    </xdr:to>
    <xdr:sp macro="" textlink="">
      <xdr:nvSpPr>
        <xdr:cNvPr id="322" name="フローチャート : 判断 321"/>
        <xdr:cNvSpPr/>
      </xdr:nvSpPr>
      <xdr:spPr>
        <a:xfrm>
          <a:off x="152400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131317</xdr:rowOff>
    </xdr:from>
    <xdr:ext cx="762000" cy="259045"/>
    <xdr:sp macro="" textlink="">
      <xdr:nvSpPr>
        <xdr:cNvPr id="323" name="テキスト ボックス 322"/>
        <xdr:cNvSpPr txBox="1"/>
      </xdr:nvSpPr>
      <xdr:spPr>
        <a:xfrm>
          <a:off x="14909800" y="99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121013</xdr:rowOff>
    </xdr:from>
    <xdr:to>
      <xdr:col>21</xdr:col>
      <xdr:colOff>0</xdr:colOff>
      <xdr:row>59</xdr:row>
      <xdr:rowOff>168928</xdr:rowOff>
    </xdr:to>
    <xdr:cxnSp macro="">
      <xdr:nvCxnSpPr>
        <xdr:cNvPr id="324" name="直線コネクタ 323"/>
        <xdr:cNvCxnSpPr/>
      </xdr:nvCxnSpPr>
      <xdr:spPr>
        <a:xfrm>
          <a:off x="13512800" y="10236563"/>
          <a:ext cx="889000" cy="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21608</xdr:rowOff>
    </xdr:from>
    <xdr:to>
      <xdr:col>21</xdr:col>
      <xdr:colOff>50800</xdr:colOff>
      <xdr:row>59</xdr:row>
      <xdr:rowOff>123208</xdr:rowOff>
    </xdr:to>
    <xdr:sp macro="" textlink="">
      <xdr:nvSpPr>
        <xdr:cNvPr id="325" name="フローチャート : 判断 324"/>
        <xdr:cNvSpPr/>
      </xdr:nvSpPr>
      <xdr:spPr>
        <a:xfrm>
          <a:off x="14351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133385</xdr:rowOff>
    </xdr:from>
    <xdr:ext cx="762000" cy="259045"/>
    <xdr:sp macro="" textlink="">
      <xdr:nvSpPr>
        <xdr:cNvPr id="326" name="テキスト ボックス 325"/>
        <xdr:cNvSpPr txBox="1"/>
      </xdr:nvSpPr>
      <xdr:spPr>
        <a:xfrm>
          <a:off x="14020800" y="9906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16438</xdr:rowOff>
    </xdr:from>
    <xdr:to>
      <xdr:col>19</xdr:col>
      <xdr:colOff>533400</xdr:colOff>
      <xdr:row>59</xdr:row>
      <xdr:rowOff>118038</xdr:rowOff>
    </xdr:to>
    <xdr:sp macro="" textlink="">
      <xdr:nvSpPr>
        <xdr:cNvPr id="327" name="フローチャート : 判断 326"/>
        <xdr:cNvSpPr/>
      </xdr:nvSpPr>
      <xdr:spPr>
        <a:xfrm>
          <a:off x="13462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128215</xdr:rowOff>
    </xdr:from>
    <xdr:ext cx="762000" cy="259045"/>
    <xdr:sp macro="" textlink="">
      <xdr:nvSpPr>
        <xdr:cNvPr id="328" name="テキスト ボックス 327"/>
        <xdr:cNvSpPr txBox="1"/>
      </xdr:nvSpPr>
      <xdr:spPr>
        <a:xfrm>
          <a:off x="13131800" y="990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147774</xdr:rowOff>
    </xdr:from>
    <xdr:to>
      <xdr:col>24</xdr:col>
      <xdr:colOff>609600</xdr:colOff>
      <xdr:row>60</xdr:row>
      <xdr:rowOff>77924</xdr:rowOff>
    </xdr:to>
    <xdr:sp macro="" textlink="">
      <xdr:nvSpPr>
        <xdr:cNvPr id="334" name="円/楕円 333"/>
        <xdr:cNvSpPr/>
      </xdr:nvSpPr>
      <xdr:spPr>
        <a:xfrm>
          <a:off x="16967200" y="102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119851</xdr:rowOff>
    </xdr:from>
    <xdr:ext cx="762000" cy="259045"/>
    <xdr:sp macro="" textlink="">
      <xdr:nvSpPr>
        <xdr:cNvPr id="335" name="定員管理の状況該当値テキスト"/>
        <xdr:cNvSpPr txBox="1"/>
      </xdr:nvSpPr>
      <xdr:spPr>
        <a:xfrm>
          <a:off x="17106900" y="1023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145016</xdr:rowOff>
    </xdr:from>
    <xdr:to>
      <xdr:col>23</xdr:col>
      <xdr:colOff>457200</xdr:colOff>
      <xdr:row>60</xdr:row>
      <xdr:rowOff>75166</xdr:rowOff>
    </xdr:to>
    <xdr:sp macro="" textlink="">
      <xdr:nvSpPr>
        <xdr:cNvPr id="336" name="円/楕円 335"/>
        <xdr:cNvSpPr/>
      </xdr:nvSpPr>
      <xdr:spPr>
        <a:xfrm>
          <a:off x="16129000" y="102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59943</xdr:rowOff>
    </xdr:from>
    <xdr:ext cx="736600" cy="259045"/>
    <xdr:sp macro="" textlink="">
      <xdr:nvSpPr>
        <xdr:cNvPr id="337" name="テキスト ボックス 336"/>
        <xdr:cNvSpPr txBox="1"/>
      </xdr:nvSpPr>
      <xdr:spPr>
        <a:xfrm>
          <a:off x="15798800" y="10346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121920</xdr:rowOff>
    </xdr:from>
    <xdr:to>
      <xdr:col>22</xdr:col>
      <xdr:colOff>254000</xdr:colOff>
      <xdr:row>60</xdr:row>
      <xdr:rowOff>52070</xdr:rowOff>
    </xdr:to>
    <xdr:sp macro="" textlink="">
      <xdr:nvSpPr>
        <xdr:cNvPr id="338" name="円/楕円 337"/>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36847</xdr:rowOff>
    </xdr:from>
    <xdr:ext cx="762000" cy="259045"/>
    <xdr:sp macro="" textlink="">
      <xdr:nvSpPr>
        <xdr:cNvPr id="339" name="テキスト ボックス 338"/>
        <xdr:cNvSpPr txBox="1"/>
      </xdr:nvSpPr>
      <xdr:spPr>
        <a:xfrm>
          <a:off x="14909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118128</xdr:rowOff>
    </xdr:from>
    <xdr:to>
      <xdr:col>21</xdr:col>
      <xdr:colOff>50800</xdr:colOff>
      <xdr:row>60</xdr:row>
      <xdr:rowOff>48278</xdr:rowOff>
    </xdr:to>
    <xdr:sp macro="" textlink="">
      <xdr:nvSpPr>
        <xdr:cNvPr id="340" name="円/楕円 339"/>
        <xdr:cNvSpPr/>
      </xdr:nvSpPr>
      <xdr:spPr>
        <a:xfrm>
          <a:off x="14351000" y="102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33055</xdr:rowOff>
    </xdr:from>
    <xdr:ext cx="762000" cy="259045"/>
    <xdr:sp macro="" textlink="">
      <xdr:nvSpPr>
        <xdr:cNvPr id="341" name="テキスト ボックス 340"/>
        <xdr:cNvSpPr txBox="1"/>
      </xdr:nvSpPr>
      <xdr:spPr>
        <a:xfrm>
          <a:off x="14020800" y="1032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70213</xdr:rowOff>
    </xdr:from>
    <xdr:to>
      <xdr:col>19</xdr:col>
      <xdr:colOff>533400</xdr:colOff>
      <xdr:row>60</xdr:row>
      <xdr:rowOff>363</xdr:rowOff>
    </xdr:to>
    <xdr:sp macro="" textlink="">
      <xdr:nvSpPr>
        <xdr:cNvPr id="342" name="円/楕円 341"/>
        <xdr:cNvSpPr/>
      </xdr:nvSpPr>
      <xdr:spPr>
        <a:xfrm>
          <a:off x="13462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156590</xdr:rowOff>
    </xdr:from>
    <xdr:ext cx="762000" cy="259045"/>
    <xdr:sp macro="" textlink="">
      <xdr:nvSpPr>
        <xdr:cNvPr id="343" name="テキスト ボックス 342"/>
        <xdr:cNvSpPr txBox="1"/>
      </xdr:nvSpPr>
      <xdr:spPr>
        <a:xfrm>
          <a:off x="13131800" y="102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決算において、起債発行許可団体基準の</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を下回る</a:t>
          </a:r>
          <a:r>
            <a:rPr lang="en-US" altLang="ja-JP" sz="1100" b="0" i="0" baseline="0">
              <a:solidFill>
                <a:schemeClr val="dk1"/>
              </a:solidFill>
              <a:effectLst/>
              <a:latin typeface="+mn-lt"/>
              <a:ea typeface="+mn-ea"/>
              <a:cs typeface="+mn-cs"/>
            </a:rPr>
            <a:t>16.7%</a:t>
          </a:r>
          <a:r>
            <a:rPr lang="ja-JP" altLang="ja-JP" sz="1100" b="0" i="0" baseline="0">
              <a:solidFill>
                <a:schemeClr val="dk1"/>
              </a:solidFill>
              <a:effectLst/>
              <a:latin typeface="+mn-lt"/>
              <a:ea typeface="+mn-ea"/>
              <a:cs typeface="+mn-cs"/>
            </a:rPr>
            <a:t>となり、許可団体からは脱却し、</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決算においては、</a:t>
          </a:r>
          <a:r>
            <a:rPr lang="en-US" altLang="ja-JP" sz="1100" b="0" i="0" baseline="0">
              <a:solidFill>
                <a:schemeClr val="dk1"/>
              </a:solidFill>
              <a:effectLst/>
              <a:latin typeface="+mn-lt"/>
              <a:ea typeface="+mn-ea"/>
              <a:cs typeface="+mn-cs"/>
            </a:rPr>
            <a:t>10.2%</a:t>
          </a:r>
          <a:r>
            <a:rPr lang="ja-JP" altLang="ja-JP" sz="1100" b="0" i="0" baseline="0">
              <a:solidFill>
                <a:schemeClr val="dk1"/>
              </a:solidFill>
              <a:effectLst/>
              <a:latin typeface="+mn-lt"/>
              <a:ea typeface="+mn-ea"/>
              <a:cs typeface="+mn-cs"/>
            </a:rPr>
            <a:t>となり年々改善している。</a:t>
          </a:r>
          <a:endParaRPr lang="ja-JP" altLang="ja-JP" sz="1400">
            <a:effectLst/>
          </a:endParaRPr>
        </a:p>
        <a:p>
          <a:pPr rtl="0" fontAlgn="base"/>
          <a:r>
            <a:rPr lang="ja-JP" altLang="ja-JP" sz="1100" b="0" i="0" baseline="0">
              <a:solidFill>
                <a:schemeClr val="dk1"/>
              </a:solidFill>
              <a:effectLst/>
              <a:latin typeface="+mn-lt"/>
              <a:ea typeface="+mn-ea"/>
              <a:cs typeface="+mn-cs"/>
            </a:rPr>
            <a:t>　しかし、数値が高い要因のひとつとなっている簡易水道事業に係る償還金等については、事業自体は、</a:t>
          </a:r>
          <a:r>
            <a:rPr lang="en-US" altLang="ja-JP" sz="1100" b="0" i="0" baseline="0">
              <a:solidFill>
                <a:schemeClr val="dk1"/>
              </a:solidFill>
              <a:effectLst/>
              <a:latin typeface="+mn-lt"/>
              <a:ea typeface="+mn-ea"/>
              <a:cs typeface="+mn-cs"/>
            </a:rPr>
            <a:t>H15</a:t>
          </a:r>
          <a:r>
            <a:rPr lang="ja-JP" altLang="ja-JP" sz="1100" b="0" i="0" baseline="0">
              <a:solidFill>
                <a:schemeClr val="dk1"/>
              </a:solidFill>
              <a:effectLst/>
              <a:latin typeface="+mn-lt"/>
              <a:ea typeface="+mn-ea"/>
              <a:cs typeface="+mn-cs"/>
            </a:rPr>
            <a:t>で完了しているものの償還期間が</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年と長いため、「公営企業に要る経費の財源とする地方債の償還の財源に充てたと認められる繰入金」での改善は見込めない。</a:t>
          </a:r>
          <a:endParaRPr lang="ja-JP" altLang="ja-JP" sz="1400">
            <a:effectLst/>
          </a:endParaRPr>
        </a:p>
        <a:p>
          <a:r>
            <a:rPr lang="ja-JP" altLang="ja-JP" sz="1100" b="0" i="0" baseline="0">
              <a:solidFill>
                <a:schemeClr val="dk1"/>
              </a:solidFill>
              <a:effectLst/>
              <a:latin typeface="+mn-lt"/>
              <a:ea typeface="+mn-ea"/>
              <a:cs typeface="+mn-cs"/>
            </a:rPr>
            <a:t>　また、今後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診療所及び老人保健施設の移転</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簡易水道</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CATV</a:t>
          </a:r>
          <a:r>
            <a:rPr lang="ja-JP" altLang="ja-JP" sz="1100" b="0" i="0" baseline="0">
              <a:solidFill>
                <a:schemeClr val="dk1"/>
              </a:solidFill>
              <a:effectLst/>
              <a:latin typeface="+mn-lt"/>
              <a:ea typeface="+mn-ea"/>
              <a:cs typeface="+mn-cs"/>
            </a:rPr>
            <a:t>設備等の主要機器が更新時期を迎えるため、新規の起債の発行も必要となってくるので、今までにようには、比率の改善は望めないが、借入と償還のバランスを考慮しながら、公債費負担管理を行っていくことと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153247</xdr:rowOff>
    </xdr:from>
    <xdr:to>
      <xdr:col>24</xdr:col>
      <xdr:colOff>558800</xdr:colOff>
      <xdr:row>43</xdr:row>
      <xdr:rowOff>135467</xdr:rowOff>
    </xdr:to>
    <xdr:cxnSp macro="">
      <xdr:nvCxnSpPr>
        <xdr:cNvPr id="371" name="直線コネクタ 370"/>
        <xdr:cNvCxnSpPr/>
      </xdr:nvCxnSpPr>
      <xdr:spPr>
        <a:xfrm flipV="1">
          <a:off x="17018000" y="6325447"/>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107544</xdr:rowOff>
    </xdr:from>
    <xdr:ext cx="762000" cy="259045"/>
    <xdr:sp macro="" textlink="">
      <xdr:nvSpPr>
        <xdr:cNvPr id="372" name="公債費負担の状況最小値テキスト"/>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43</xdr:row>
      <xdr:rowOff>135467</xdr:rowOff>
    </xdr:from>
    <xdr:to>
      <xdr:col>24</xdr:col>
      <xdr:colOff>647700</xdr:colOff>
      <xdr:row>43</xdr:row>
      <xdr:rowOff>135467</xdr:rowOff>
    </xdr:to>
    <xdr:cxnSp macro="">
      <xdr:nvCxnSpPr>
        <xdr:cNvPr id="373" name="直線コネクタ 372"/>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68174</xdr:rowOff>
    </xdr:from>
    <xdr:ext cx="762000" cy="259045"/>
    <xdr:sp macro="" textlink="">
      <xdr:nvSpPr>
        <xdr:cNvPr id="374"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36</xdr:row>
      <xdr:rowOff>153247</xdr:rowOff>
    </xdr:from>
    <xdr:to>
      <xdr:col>24</xdr:col>
      <xdr:colOff>647700</xdr:colOff>
      <xdr:row>36</xdr:row>
      <xdr:rowOff>153247</xdr:rowOff>
    </xdr:to>
    <xdr:cxnSp macro="">
      <xdr:nvCxnSpPr>
        <xdr:cNvPr id="375" name="直線コネクタ 374"/>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30904</xdr:rowOff>
    </xdr:from>
    <xdr:to>
      <xdr:col>24</xdr:col>
      <xdr:colOff>558800</xdr:colOff>
      <xdr:row>43</xdr:row>
      <xdr:rowOff>38946</xdr:rowOff>
    </xdr:to>
    <xdr:cxnSp macro="">
      <xdr:nvCxnSpPr>
        <xdr:cNvPr id="376" name="直線コネクタ 375"/>
        <xdr:cNvCxnSpPr/>
      </xdr:nvCxnSpPr>
      <xdr:spPr>
        <a:xfrm flipV="1">
          <a:off x="16179800" y="74032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1710</xdr:rowOff>
    </xdr:from>
    <xdr:ext cx="762000" cy="259045"/>
    <xdr:sp macro="" textlink="">
      <xdr:nvSpPr>
        <xdr:cNvPr id="377" name="公債費負担の状況平均値テキスト"/>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78" name="フローチャート : 判断 377"/>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38946</xdr:rowOff>
    </xdr:from>
    <xdr:to>
      <xdr:col>23</xdr:col>
      <xdr:colOff>406400</xdr:colOff>
      <xdr:row>43</xdr:row>
      <xdr:rowOff>71120</xdr:rowOff>
    </xdr:to>
    <xdr:cxnSp macro="">
      <xdr:nvCxnSpPr>
        <xdr:cNvPr id="379" name="直線コネクタ 378"/>
        <xdr:cNvCxnSpPr/>
      </xdr:nvCxnSpPr>
      <xdr:spPr>
        <a:xfrm flipV="1">
          <a:off x="15290800" y="74112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81704</xdr:rowOff>
    </xdr:from>
    <xdr:to>
      <xdr:col>23</xdr:col>
      <xdr:colOff>457200</xdr:colOff>
      <xdr:row>42</xdr:row>
      <xdr:rowOff>11854</xdr:rowOff>
    </xdr:to>
    <xdr:sp macro="" textlink="">
      <xdr:nvSpPr>
        <xdr:cNvPr id="380" name="フローチャート : 判断 379"/>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22031</xdr:rowOff>
    </xdr:from>
    <xdr:ext cx="736600" cy="259045"/>
    <xdr:sp macro="" textlink="">
      <xdr:nvSpPr>
        <xdr:cNvPr id="381" name="テキスト ボックス 380"/>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71120</xdr:rowOff>
    </xdr:from>
    <xdr:to>
      <xdr:col>22</xdr:col>
      <xdr:colOff>203200</xdr:colOff>
      <xdr:row>43</xdr:row>
      <xdr:rowOff>87206</xdr:rowOff>
    </xdr:to>
    <xdr:cxnSp macro="">
      <xdr:nvCxnSpPr>
        <xdr:cNvPr id="382" name="直線コネクタ 381"/>
        <xdr:cNvCxnSpPr/>
      </xdr:nvCxnSpPr>
      <xdr:spPr>
        <a:xfrm flipV="1">
          <a:off x="14401800" y="74434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57573</xdr:rowOff>
    </xdr:from>
    <xdr:to>
      <xdr:col>22</xdr:col>
      <xdr:colOff>254000</xdr:colOff>
      <xdr:row>41</xdr:row>
      <xdr:rowOff>159173</xdr:rowOff>
    </xdr:to>
    <xdr:sp macro="" textlink="">
      <xdr:nvSpPr>
        <xdr:cNvPr id="383" name="フローチャート : 判断 382"/>
        <xdr:cNvSpPr/>
      </xdr:nvSpPr>
      <xdr:spPr>
        <a:xfrm>
          <a:off x="15240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169350</xdr:rowOff>
    </xdr:from>
    <xdr:ext cx="762000" cy="259045"/>
    <xdr:sp macro="" textlink="">
      <xdr:nvSpPr>
        <xdr:cNvPr id="384" name="テキスト ボックス 383"/>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87206</xdr:rowOff>
    </xdr:from>
    <xdr:to>
      <xdr:col>21</xdr:col>
      <xdr:colOff>0</xdr:colOff>
      <xdr:row>44</xdr:row>
      <xdr:rowOff>4233</xdr:rowOff>
    </xdr:to>
    <xdr:cxnSp macro="">
      <xdr:nvCxnSpPr>
        <xdr:cNvPr id="385" name="直線コネクタ 384"/>
        <xdr:cNvCxnSpPr/>
      </xdr:nvCxnSpPr>
      <xdr:spPr>
        <a:xfrm flipV="1">
          <a:off x="13512800" y="745955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138006</xdr:rowOff>
    </xdr:from>
    <xdr:to>
      <xdr:col>21</xdr:col>
      <xdr:colOff>50800</xdr:colOff>
      <xdr:row>42</xdr:row>
      <xdr:rowOff>68156</xdr:rowOff>
    </xdr:to>
    <xdr:sp macro="" textlink="">
      <xdr:nvSpPr>
        <xdr:cNvPr id="386" name="フローチャート : 判断 385"/>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78333</xdr:rowOff>
    </xdr:from>
    <xdr:ext cx="762000" cy="259045"/>
    <xdr:sp macro="" textlink="">
      <xdr:nvSpPr>
        <xdr:cNvPr id="387" name="テキスト ボックス 386"/>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88" name="フローチャート : 判断 387"/>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89" name="テキスト ボックス 388"/>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151554</xdr:rowOff>
    </xdr:from>
    <xdr:to>
      <xdr:col>24</xdr:col>
      <xdr:colOff>609600</xdr:colOff>
      <xdr:row>43</xdr:row>
      <xdr:rowOff>81704</xdr:rowOff>
    </xdr:to>
    <xdr:sp macro="" textlink="">
      <xdr:nvSpPr>
        <xdr:cNvPr id="395" name="円/楕円 394"/>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47431</xdr:rowOff>
    </xdr:from>
    <xdr:ext cx="762000" cy="259045"/>
    <xdr:sp macro="" textlink="">
      <xdr:nvSpPr>
        <xdr:cNvPr id="396" name="公債費負担の状況該当値テキスト"/>
        <xdr:cNvSpPr txBox="1"/>
      </xdr:nvSpPr>
      <xdr:spPr>
        <a:xfrm>
          <a:off x="17106900" y="724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159596</xdr:rowOff>
    </xdr:from>
    <xdr:to>
      <xdr:col>23</xdr:col>
      <xdr:colOff>457200</xdr:colOff>
      <xdr:row>43</xdr:row>
      <xdr:rowOff>89746</xdr:rowOff>
    </xdr:to>
    <xdr:sp macro="" textlink="">
      <xdr:nvSpPr>
        <xdr:cNvPr id="397" name="円/楕円 396"/>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74523</xdr:rowOff>
    </xdr:from>
    <xdr:ext cx="736600" cy="259045"/>
    <xdr:sp macro="" textlink="">
      <xdr:nvSpPr>
        <xdr:cNvPr id="398" name="テキスト ボックス 397"/>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20320</xdr:rowOff>
    </xdr:from>
    <xdr:to>
      <xdr:col>22</xdr:col>
      <xdr:colOff>254000</xdr:colOff>
      <xdr:row>43</xdr:row>
      <xdr:rowOff>121920</xdr:rowOff>
    </xdr:to>
    <xdr:sp macro="" textlink="">
      <xdr:nvSpPr>
        <xdr:cNvPr id="399" name="円/楕円 398"/>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106697</xdr:rowOff>
    </xdr:from>
    <xdr:ext cx="762000" cy="259045"/>
    <xdr:sp macro="" textlink="">
      <xdr:nvSpPr>
        <xdr:cNvPr id="400" name="テキスト ボックス 399"/>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36406</xdr:rowOff>
    </xdr:from>
    <xdr:to>
      <xdr:col>21</xdr:col>
      <xdr:colOff>50800</xdr:colOff>
      <xdr:row>43</xdr:row>
      <xdr:rowOff>138006</xdr:rowOff>
    </xdr:to>
    <xdr:sp macro="" textlink="">
      <xdr:nvSpPr>
        <xdr:cNvPr id="401" name="円/楕円 400"/>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122783</xdr:rowOff>
    </xdr:from>
    <xdr:ext cx="762000" cy="259045"/>
    <xdr:sp macro="" textlink="">
      <xdr:nvSpPr>
        <xdr:cNvPr id="402" name="テキスト ボックス 401"/>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403" name="円/楕円 402"/>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404" name="テキスト ボックス 403"/>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比率は</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においては、</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に引き続き比率が</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と年々改善して</a:t>
          </a:r>
          <a:r>
            <a:rPr lang="ja-JP" altLang="en-US" sz="1100" b="0" i="0" baseline="0">
              <a:solidFill>
                <a:schemeClr val="dk1"/>
              </a:solidFill>
              <a:effectLst/>
              <a:latin typeface="+mn-lt"/>
              <a:ea typeface="+mn-ea"/>
              <a:cs typeface="+mn-cs"/>
            </a:rPr>
            <a:t>いたが、</a:t>
          </a:r>
          <a:r>
            <a:rPr lang="en-US" altLang="ja-JP" sz="1100" b="0" i="0" baseline="0">
              <a:solidFill>
                <a:schemeClr val="dk1"/>
              </a:solidFill>
              <a:effectLst/>
              <a:latin typeface="+mn-lt"/>
              <a:ea typeface="+mn-ea"/>
              <a:cs typeface="+mn-cs"/>
            </a:rPr>
            <a:t>H28</a:t>
          </a:r>
          <a:r>
            <a:rPr lang="ja-JP" altLang="en-US" sz="1100" b="0" i="0" baseline="0">
              <a:solidFill>
                <a:schemeClr val="dk1"/>
              </a:solidFill>
              <a:effectLst/>
              <a:latin typeface="+mn-lt"/>
              <a:ea typeface="+mn-ea"/>
              <a:cs typeface="+mn-cs"/>
            </a:rPr>
            <a:t>に再び</a:t>
          </a:r>
          <a:r>
            <a:rPr lang="en-US" altLang="ja-JP" sz="1100" b="0" i="0" baseline="0">
              <a:solidFill>
                <a:schemeClr val="dk1"/>
              </a:solidFill>
              <a:effectLst/>
              <a:latin typeface="+mn-lt"/>
              <a:ea typeface="+mn-ea"/>
              <a:cs typeface="+mn-cs"/>
            </a:rPr>
            <a:t>21.8</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その主な要因としては、起債発行による地方債残高の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や、財政調整基金の積立による充当可能基金の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額等が挙げられる。</a:t>
          </a:r>
          <a:endParaRPr lang="ja-JP" altLang="ja-JP" sz="1400">
            <a:effectLst/>
          </a:endParaRPr>
        </a:p>
        <a:p>
          <a:pPr fontAlgn="base"/>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今後も、計画的な定員管理と実質公債費比率と連動した計画的な起債発行を行うとともに、充当可能資金の確保面で、財政調整基金の積立額については、大規模災害等への備えとして、標準財政規模の</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分</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相当は、常時確保しておくこととしている。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5" name="直線コネクタ 434"/>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6"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7" name="直線コネクタ 436"/>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17478</xdr:rowOff>
    </xdr:from>
    <xdr:to>
      <xdr:col>21</xdr:col>
      <xdr:colOff>0</xdr:colOff>
      <xdr:row>15</xdr:row>
      <xdr:rowOff>29875</xdr:rowOff>
    </xdr:to>
    <xdr:cxnSp macro="">
      <xdr:nvCxnSpPr>
        <xdr:cNvPr id="442" name="直線コネクタ 441"/>
        <xdr:cNvCxnSpPr/>
      </xdr:nvCxnSpPr>
      <xdr:spPr>
        <a:xfrm flipV="1">
          <a:off x="13512800" y="2417778"/>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3" name="フローチャート :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5" name="フローチャート :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7" name="フローチャート :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9" name="フローチャート :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112607</xdr:rowOff>
    </xdr:from>
    <xdr:to>
      <xdr:col>24</xdr:col>
      <xdr:colOff>609600</xdr:colOff>
      <xdr:row>15</xdr:row>
      <xdr:rowOff>42757</xdr:rowOff>
    </xdr:to>
    <xdr:sp macro="" textlink="">
      <xdr:nvSpPr>
        <xdr:cNvPr id="456" name="円/楕円 455"/>
        <xdr:cNvSpPr/>
      </xdr:nvSpPr>
      <xdr:spPr>
        <a:xfrm>
          <a:off x="169672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84684</xdr:rowOff>
    </xdr:from>
    <xdr:ext cx="762000" cy="259045"/>
    <xdr:sp macro="" textlink="">
      <xdr:nvSpPr>
        <xdr:cNvPr id="457" name="将来負担の状況該当値テキスト"/>
        <xdr:cNvSpPr txBox="1"/>
      </xdr:nvSpPr>
      <xdr:spPr>
        <a:xfrm>
          <a:off x="17106900" y="248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138128</xdr:rowOff>
    </xdr:from>
    <xdr:to>
      <xdr:col>21</xdr:col>
      <xdr:colOff>50800</xdr:colOff>
      <xdr:row>14</xdr:row>
      <xdr:rowOff>68278</xdr:rowOff>
    </xdr:to>
    <xdr:sp macro="" textlink="">
      <xdr:nvSpPr>
        <xdr:cNvPr id="458" name="円/楕円 457"/>
        <xdr:cNvSpPr/>
      </xdr:nvSpPr>
      <xdr:spPr>
        <a:xfrm>
          <a:off x="14351000" y="23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53055</xdr:rowOff>
    </xdr:from>
    <xdr:ext cx="762000" cy="259045"/>
    <xdr:sp macro="" textlink="">
      <xdr:nvSpPr>
        <xdr:cNvPr id="459" name="テキスト ボックス 458"/>
        <xdr:cNvSpPr txBox="1"/>
      </xdr:nvSpPr>
      <xdr:spPr>
        <a:xfrm>
          <a:off x="14020800" y="245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150525</xdr:rowOff>
    </xdr:from>
    <xdr:to>
      <xdr:col>19</xdr:col>
      <xdr:colOff>533400</xdr:colOff>
      <xdr:row>15</xdr:row>
      <xdr:rowOff>80675</xdr:rowOff>
    </xdr:to>
    <xdr:sp macro="" textlink="">
      <xdr:nvSpPr>
        <xdr:cNvPr id="460" name="円/楕円 459"/>
        <xdr:cNvSpPr/>
      </xdr:nvSpPr>
      <xdr:spPr>
        <a:xfrm>
          <a:off x="13462000" y="25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65452</xdr:rowOff>
    </xdr:from>
    <xdr:ext cx="762000" cy="259045"/>
    <xdr:sp macro="" textlink="">
      <xdr:nvSpPr>
        <xdr:cNvPr id="461" name="テキスト ボックス 460"/>
        <xdr:cNvSpPr txBox="1"/>
      </xdr:nvSpPr>
      <xdr:spPr>
        <a:xfrm>
          <a:off x="13131800" y="263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岐阜県東白川村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2,375
2,361
87.09
3,038,312
2,711,190
298,086
1,584,111
2,572,039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21.8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類似団体平均とほぼ同等で推移してきたが、今後は、障害者福祉対策や高齢者福祉対策等でも増加が予想されるので、計画的な財源の確保に努めていく。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111760</xdr:rowOff>
    </xdr:from>
    <xdr:to>
      <xdr:col>7</xdr:col>
      <xdr:colOff>15875</xdr:colOff>
      <xdr:row>36</xdr:row>
      <xdr:rowOff>157480</xdr:rowOff>
    </xdr:to>
    <xdr:cxnSp macro="">
      <xdr:nvCxnSpPr>
        <xdr:cNvPr id="66" name="直線コネクタ 65"/>
        <xdr:cNvCxnSpPr/>
      </xdr:nvCxnSpPr>
      <xdr:spPr>
        <a:xfrm>
          <a:off x="3987800" y="6283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111760</xdr:rowOff>
    </xdr:from>
    <xdr:to>
      <xdr:col>5</xdr:col>
      <xdr:colOff>549275</xdr:colOff>
      <xdr:row>36</xdr:row>
      <xdr:rowOff>111760</xdr:rowOff>
    </xdr:to>
    <xdr:cxnSp macro="">
      <xdr:nvCxnSpPr>
        <xdr:cNvPr id="69" name="直線コネクタ 68"/>
        <xdr:cNvCxnSpPr/>
      </xdr:nvCxnSpPr>
      <xdr:spPr>
        <a:xfrm>
          <a:off x="3098800" y="628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71" name="テキスト ボックス 70"/>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77470</xdr:rowOff>
    </xdr:from>
    <xdr:to>
      <xdr:col>4</xdr:col>
      <xdr:colOff>346075</xdr:colOff>
      <xdr:row>36</xdr:row>
      <xdr:rowOff>111760</xdr:rowOff>
    </xdr:to>
    <xdr:cxnSp macro="">
      <xdr:nvCxnSpPr>
        <xdr:cNvPr id="72" name="直線コネクタ 71"/>
        <xdr:cNvCxnSpPr/>
      </xdr:nvCxnSpPr>
      <xdr:spPr>
        <a:xfrm>
          <a:off x="2209800" y="62496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102870</xdr:rowOff>
    </xdr:from>
    <xdr:to>
      <xdr:col>4</xdr:col>
      <xdr:colOff>396875</xdr:colOff>
      <xdr:row>36</xdr:row>
      <xdr:rowOff>33020</xdr:rowOff>
    </xdr:to>
    <xdr:sp macro="" textlink="">
      <xdr:nvSpPr>
        <xdr:cNvPr id="73" name="フローチャート : 判断 72"/>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43197</xdr:rowOff>
    </xdr:from>
    <xdr:ext cx="762000" cy="259045"/>
    <xdr:sp macro="" textlink="">
      <xdr:nvSpPr>
        <xdr:cNvPr id="74" name="テキスト ボックス 73"/>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62230</xdr:rowOff>
    </xdr:from>
    <xdr:to>
      <xdr:col>3</xdr:col>
      <xdr:colOff>142875</xdr:colOff>
      <xdr:row>36</xdr:row>
      <xdr:rowOff>77470</xdr:rowOff>
    </xdr:to>
    <xdr:cxnSp macro="">
      <xdr:nvCxnSpPr>
        <xdr:cNvPr id="75" name="直線コネクタ 74"/>
        <xdr:cNvCxnSpPr/>
      </xdr:nvCxnSpPr>
      <xdr:spPr>
        <a:xfrm>
          <a:off x="1320800" y="62344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76200</xdr:rowOff>
    </xdr:from>
    <xdr:to>
      <xdr:col>3</xdr:col>
      <xdr:colOff>193675</xdr:colOff>
      <xdr:row>36</xdr:row>
      <xdr:rowOff>6350</xdr:rowOff>
    </xdr:to>
    <xdr:sp macro="" textlink="">
      <xdr:nvSpPr>
        <xdr:cNvPr id="76" name="フローチャート : 判断 75"/>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16527</xdr:rowOff>
    </xdr:from>
    <xdr:ext cx="762000" cy="259045"/>
    <xdr:sp macro="" textlink="">
      <xdr:nvSpPr>
        <xdr:cNvPr id="77" name="テキスト ボックス 76"/>
        <xdr:cNvSpPr txBox="1"/>
      </xdr:nvSpPr>
      <xdr:spPr>
        <a:xfrm>
          <a:off x="1828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78" name="フローチャート : 判断 77"/>
        <xdr:cNvSpPr/>
      </xdr:nvSpPr>
      <xdr:spPr>
        <a:xfrm>
          <a:off x="1270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79" name="テキスト ボックス 78"/>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85" name="円/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78757</xdr:rowOff>
    </xdr:from>
    <xdr:ext cx="762000" cy="259045"/>
    <xdr:sp macro="" textlink="">
      <xdr:nvSpPr>
        <xdr:cNvPr id="86"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60960</xdr:rowOff>
    </xdr:from>
    <xdr:to>
      <xdr:col>5</xdr:col>
      <xdr:colOff>600075</xdr:colOff>
      <xdr:row>36</xdr:row>
      <xdr:rowOff>162560</xdr:rowOff>
    </xdr:to>
    <xdr:sp macro="" textlink="">
      <xdr:nvSpPr>
        <xdr:cNvPr id="87" name="円/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88" name="テキスト ボックス 87"/>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60960</xdr:rowOff>
    </xdr:from>
    <xdr:to>
      <xdr:col>4</xdr:col>
      <xdr:colOff>396875</xdr:colOff>
      <xdr:row>36</xdr:row>
      <xdr:rowOff>162560</xdr:rowOff>
    </xdr:to>
    <xdr:sp macro="" textlink="">
      <xdr:nvSpPr>
        <xdr:cNvPr id="89" name="円/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147337</xdr:rowOff>
    </xdr:from>
    <xdr:ext cx="762000" cy="259045"/>
    <xdr:sp macro="" textlink="">
      <xdr:nvSpPr>
        <xdr:cNvPr id="90" name="テキスト ボックス 89"/>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26670</xdr:rowOff>
    </xdr:from>
    <xdr:to>
      <xdr:col>3</xdr:col>
      <xdr:colOff>193675</xdr:colOff>
      <xdr:row>36</xdr:row>
      <xdr:rowOff>128270</xdr:rowOff>
    </xdr:to>
    <xdr:sp macro="" textlink="">
      <xdr:nvSpPr>
        <xdr:cNvPr id="91" name="円/楕円 90"/>
        <xdr:cNvSpPr/>
      </xdr:nvSpPr>
      <xdr:spPr>
        <a:xfrm>
          <a:off x="21590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113047</xdr:rowOff>
    </xdr:from>
    <xdr:ext cx="762000" cy="259045"/>
    <xdr:sp macro="" textlink="">
      <xdr:nvSpPr>
        <xdr:cNvPr id="92" name="テキスト ボックス 91"/>
        <xdr:cNvSpPr txBox="1"/>
      </xdr:nvSpPr>
      <xdr:spPr>
        <a:xfrm>
          <a:off x="1828800" y="628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xdr:rowOff>
    </xdr:from>
    <xdr:to>
      <xdr:col>1</xdr:col>
      <xdr:colOff>676275</xdr:colOff>
      <xdr:row>36</xdr:row>
      <xdr:rowOff>113030</xdr:rowOff>
    </xdr:to>
    <xdr:sp macro="" textlink="">
      <xdr:nvSpPr>
        <xdr:cNvPr id="93" name="円/楕円 92"/>
        <xdr:cNvSpPr/>
      </xdr:nvSpPr>
      <xdr:spPr>
        <a:xfrm>
          <a:off x="1270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97807</xdr:rowOff>
    </xdr:from>
    <xdr:ext cx="762000" cy="259045"/>
    <xdr:sp macro="" textlink="">
      <xdr:nvSpPr>
        <xdr:cNvPr id="94" name="テキスト ボックス 93"/>
        <xdr:cNvSpPr txBox="1"/>
      </xdr:nvSpPr>
      <xdr:spPr>
        <a:xfrm>
          <a:off x="939800" y="62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100" b="0" i="0" baseline="0">
              <a:solidFill>
                <a:schemeClr val="dk1"/>
              </a:solidFill>
              <a:effectLst/>
              <a:latin typeface="+mn-lt"/>
              <a:ea typeface="+mn-ea"/>
              <a:cs typeface="+mn-cs"/>
            </a:rPr>
            <a:t> 物件費にかかる経常収支比率は類似団体平均を下回っているが、これは、施設修繕や備品購入を計画的かつ必要最小限に止めた結果である。</a:t>
          </a:r>
          <a:endParaRPr lang="ja-JP" altLang="ja-JP" sz="1400">
            <a:effectLst/>
          </a:endParaRPr>
        </a:p>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今後の総合計画実施計画などで中長期の整備計画を策定し、適正な運用に努める。</a:t>
          </a:r>
          <a:endParaRPr lang="ja-JP" altLang="ja-JP" sz="1400">
            <a:effectLst/>
          </a:endParaRPr>
        </a:p>
        <a:p>
          <a:pPr rtl="0" fontAlgn="base"/>
          <a:r>
            <a:rPr kumimoji="1" lang="ja-JP" altLang="en-US" sz="1300">
              <a:latin typeface="ＭＳ Ｐゴシック"/>
            </a:rPr>
            <a:t>　</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130810</xdr:rowOff>
    </xdr:from>
    <xdr:to>
      <xdr:col>24</xdr:col>
      <xdr:colOff>31750</xdr:colOff>
      <xdr:row>15</xdr:row>
      <xdr:rowOff>20320</xdr:rowOff>
    </xdr:to>
    <xdr:cxnSp macro="">
      <xdr:nvCxnSpPr>
        <xdr:cNvPr id="126" name="直線コネクタ 125"/>
        <xdr:cNvCxnSpPr/>
      </xdr:nvCxnSpPr>
      <xdr:spPr>
        <a:xfrm>
          <a:off x="15671800" y="253111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97807</xdr:rowOff>
    </xdr:from>
    <xdr:ext cx="762000" cy="259045"/>
    <xdr:sp macro="" textlink="">
      <xdr:nvSpPr>
        <xdr:cNvPr id="127"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130810</xdr:rowOff>
    </xdr:from>
    <xdr:to>
      <xdr:col>22</xdr:col>
      <xdr:colOff>565150</xdr:colOff>
      <xdr:row>14</xdr:row>
      <xdr:rowOff>130810</xdr:rowOff>
    </xdr:to>
    <xdr:cxnSp macro="">
      <xdr:nvCxnSpPr>
        <xdr:cNvPr id="129" name="直線コネクタ 128"/>
        <xdr:cNvCxnSpPr/>
      </xdr:nvCxnSpPr>
      <xdr:spPr>
        <a:xfrm>
          <a:off x="14782800" y="2531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6367</xdr:rowOff>
    </xdr:from>
    <xdr:ext cx="736600" cy="259045"/>
    <xdr:sp macro="" textlink="">
      <xdr:nvSpPr>
        <xdr:cNvPr id="131" name="テキスト ボックス 130"/>
        <xdr:cNvSpPr txBox="1"/>
      </xdr:nvSpPr>
      <xdr:spPr>
        <a:xfrm>
          <a:off x="15290800" y="274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107950</xdr:rowOff>
    </xdr:from>
    <xdr:to>
      <xdr:col>21</xdr:col>
      <xdr:colOff>361950</xdr:colOff>
      <xdr:row>14</xdr:row>
      <xdr:rowOff>130810</xdr:rowOff>
    </xdr:to>
    <xdr:cxnSp macro="">
      <xdr:nvCxnSpPr>
        <xdr:cNvPr id="132" name="直線コネクタ 131"/>
        <xdr:cNvCxnSpPr/>
      </xdr:nvCxnSpPr>
      <xdr:spPr>
        <a:xfrm>
          <a:off x="13893800" y="25082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107950</xdr:rowOff>
    </xdr:from>
    <xdr:to>
      <xdr:col>20</xdr:col>
      <xdr:colOff>158750</xdr:colOff>
      <xdr:row>14</xdr:row>
      <xdr:rowOff>123190</xdr:rowOff>
    </xdr:to>
    <xdr:cxnSp macro="">
      <xdr:nvCxnSpPr>
        <xdr:cNvPr id="135" name="直線コネクタ 134"/>
        <xdr:cNvCxnSpPr/>
      </xdr:nvCxnSpPr>
      <xdr:spPr>
        <a:xfrm flipV="1">
          <a:off x="13004800" y="25082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6" name="フローチャート : 判断 135"/>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166387</xdr:rowOff>
    </xdr:from>
    <xdr:ext cx="762000" cy="259045"/>
    <xdr:sp macro="" textlink="">
      <xdr:nvSpPr>
        <xdr:cNvPr id="137" name="テキスト ボックス 136"/>
        <xdr:cNvSpPr txBox="1"/>
      </xdr:nvSpPr>
      <xdr:spPr>
        <a:xfrm>
          <a:off x="13512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9" name="テキスト ボックス 138"/>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140970</xdr:rowOff>
    </xdr:from>
    <xdr:to>
      <xdr:col>24</xdr:col>
      <xdr:colOff>82550</xdr:colOff>
      <xdr:row>15</xdr:row>
      <xdr:rowOff>71120</xdr:rowOff>
    </xdr:to>
    <xdr:sp macro="" textlink="">
      <xdr:nvSpPr>
        <xdr:cNvPr id="145" name="円/楕円 144"/>
        <xdr:cNvSpPr/>
      </xdr:nvSpPr>
      <xdr:spPr>
        <a:xfrm>
          <a:off x="16459200" y="254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157497</xdr:rowOff>
    </xdr:from>
    <xdr:ext cx="762000" cy="259045"/>
    <xdr:sp macro="" textlink="">
      <xdr:nvSpPr>
        <xdr:cNvPr id="146" name="物件費該当値テキスト"/>
        <xdr:cNvSpPr txBox="1"/>
      </xdr:nvSpPr>
      <xdr:spPr>
        <a:xfrm>
          <a:off x="165989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80010</xdr:rowOff>
    </xdr:from>
    <xdr:to>
      <xdr:col>22</xdr:col>
      <xdr:colOff>615950</xdr:colOff>
      <xdr:row>15</xdr:row>
      <xdr:rowOff>10160</xdr:rowOff>
    </xdr:to>
    <xdr:sp macro="" textlink="">
      <xdr:nvSpPr>
        <xdr:cNvPr id="147" name="円/楕円 146"/>
        <xdr:cNvSpPr/>
      </xdr:nvSpPr>
      <xdr:spPr>
        <a:xfrm>
          <a:off x="15621000" y="248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20337</xdr:rowOff>
    </xdr:from>
    <xdr:ext cx="736600" cy="259045"/>
    <xdr:sp macro="" textlink="">
      <xdr:nvSpPr>
        <xdr:cNvPr id="148" name="テキスト ボックス 147"/>
        <xdr:cNvSpPr txBox="1"/>
      </xdr:nvSpPr>
      <xdr:spPr>
        <a:xfrm>
          <a:off x="15290800" y="224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80010</xdr:rowOff>
    </xdr:from>
    <xdr:to>
      <xdr:col>21</xdr:col>
      <xdr:colOff>412750</xdr:colOff>
      <xdr:row>15</xdr:row>
      <xdr:rowOff>10160</xdr:rowOff>
    </xdr:to>
    <xdr:sp macro="" textlink="">
      <xdr:nvSpPr>
        <xdr:cNvPr id="149" name="円/楕円 148"/>
        <xdr:cNvSpPr/>
      </xdr:nvSpPr>
      <xdr:spPr>
        <a:xfrm>
          <a:off x="14732000" y="248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20337</xdr:rowOff>
    </xdr:from>
    <xdr:ext cx="762000" cy="259045"/>
    <xdr:sp macro="" textlink="">
      <xdr:nvSpPr>
        <xdr:cNvPr id="150" name="テキスト ボックス 149"/>
        <xdr:cNvSpPr txBox="1"/>
      </xdr:nvSpPr>
      <xdr:spPr>
        <a:xfrm>
          <a:off x="14401800" y="22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57150</xdr:rowOff>
    </xdr:from>
    <xdr:to>
      <xdr:col>20</xdr:col>
      <xdr:colOff>209550</xdr:colOff>
      <xdr:row>14</xdr:row>
      <xdr:rowOff>158750</xdr:rowOff>
    </xdr:to>
    <xdr:sp macro="" textlink="">
      <xdr:nvSpPr>
        <xdr:cNvPr id="151" name="円/楕円 150"/>
        <xdr:cNvSpPr/>
      </xdr:nvSpPr>
      <xdr:spPr>
        <a:xfrm>
          <a:off x="13843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168927</xdr:rowOff>
    </xdr:from>
    <xdr:ext cx="762000" cy="259045"/>
    <xdr:sp macro="" textlink="">
      <xdr:nvSpPr>
        <xdr:cNvPr id="152" name="テキスト ボックス 151"/>
        <xdr:cNvSpPr txBox="1"/>
      </xdr:nvSpPr>
      <xdr:spPr>
        <a:xfrm>
          <a:off x="13512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72390</xdr:rowOff>
    </xdr:from>
    <xdr:to>
      <xdr:col>19</xdr:col>
      <xdr:colOff>6350</xdr:colOff>
      <xdr:row>15</xdr:row>
      <xdr:rowOff>2540</xdr:rowOff>
    </xdr:to>
    <xdr:sp macro="" textlink="">
      <xdr:nvSpPr>
        <xdr:cNvPr id="153" name="円/楕円 152"/>
        <xdr:cNvSpPr/>
      </xdr:nvSpPr>
      <xdr:spPr>
        <a:xfrm>
          <a:off x="12954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12717</xdr:rowOff>
    </xdr:from>
    <xdr:ext cx="762000" cy="259045"/>
    <xdr:sp macro="" textlink="">
      <xdr:nvSpPr>
        <xdr:cNvPr id="154" name="テキスト ボックス 153"/>
        <xdr:cNvSpPr txBox="1"/>
      </xdr:nvSpPr>
      <xdr:spPr>
        <a:xfrm>
          <a:off x="12623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類似団体平均とほぼ同等で推移してきたが、今後は、障害者福祉対策や高齢者福祉対策等でも増加が予想されるので、計画的な財源の確保に努めていく。</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146050</xdr:rowOff>
    </xdr:from>
    <xdr:to>
      <xdr:col>7</xdr:col>
      <xdr:colOff>15875</xdr:colOff>
      <xdr:row>56</xdr:row>
      <xdr:rowOff>146050</xdr:rowOff>
    </xdr:to>
    <xdr:cxnSp macro="">
      <xdr:nvCxnSpPr>
        <xdr:cNvPr id="186" name="直線コネクタ 185"/>
        <xdr:cNvCxnSpPr/>
      </xdr:nvCxnSpPr>
      <xdr:spPr>
        <a:xfrm>
          <a:off x="3987800" y="9747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7"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146050</xdr:rowOff>
    </xdr:from>
    <xdr:to>
      <xdr:col>5</xdr:col>
      <xdr:colOff>549275</xdr:colOff>
      <xdr:row>56</xdr:row>
      <xdr:rowOff>146050</xdr:rowOff>
    </xdr:to>
    <xdr:cxnSp macro="">
      <xdr:nvCxnSpPr>
        <xdr:cNvPr id="189" name="直線コネクタ 188"/>
        <xdr:cNvCxnSpPr/>
      </xdr:nvCxnSpPr>
      <xdr:spPr>
        <a:xfrm>
          <a:off x="3098800" y="9747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1" name="テキスト ボックス 190"/>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69850</xdr:rowOff>
    </xdr:from>
    <xdr:to>
      <xdr:col>4</xdr:col>
      <xdr:colOff>346075</xdr:colOff>
      <xdr:row>56</xdr:row>
      <xdr:rowOff>146050</xdr:rowOff>
    </xdr:to>
    <xdr:cxnSp macro="">
      <xdr:nvCxnSpPr>
        <xdr:cNvPr id="192" name="直線コネクタ 191"/>
        <xdr:cNvCxnSpPr/>
      </xdr:nvCxnSpPr>
      <xdr:spPr>
        <a:xfrm>
          <a:off x="2209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3" name="フローチャート : 判断 192"/>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4" name="テキスト ボックス 193"/>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69850</xdr:rowOff>
    </xdr:to>
    <xdr:cxnSp macro="">
      <xdr:nvCxnSpPr>
        <xdr:cNvPr id="195" name="直線コネクタ 194"/>
        <xdr:cNvCxnSpPr/>
      </xdr:nvCxnSpPr>
      <xdr:spPr>
        <a:xfrm>
          <a:off x="1320800" y="953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8" name="フローチャート :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5" name="円/楕円 204"/>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67327</xdr:rowOff>
    </xdr:from>
    <xdr:ext cx="762000" cy="259045"/>
    <xdr:sp macro="" textlink="">
      <xdr:nvSpPr>
        <xdr:cNvPr id="206"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95250</xdr:rowOff>
    </xdr:from>
    <xdr:to>
      <xdr:col>5</xdr:col>
      <xdr:colOff>600075</xdr:colOff>
      <xdr:row>57</xdr:row>
      <xdr:rowOff>25400</xdr:rowOff>
    </xdr:to>
    <xdr:sp macro="" textlink="">
      <xdr:nvSpPr>
        <xdr:cNvPr id="207" name="円/楕円 206"/>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208" name="テキスト ボックス 207"/>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95250</xdr:rowOff>
    </xdr:from>
    <xdr:to>
      <xdr:col>4</xdr:col>
      <xdr:colOff>396875</xdr:colOff>
      <xdr:row>57</xdr:row>
      <xdr:rowOff>25400</xdr:rowOff>
    </xdr:to>
    <xdr:sp macro="" textlink="">
      <xdr:nvSpPr>
        <xdr:cNvPr id="209" name="円/楕円 208"/>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210" name="テキスト ボックス 20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11" name="円/楕円 210"/>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12" name="テキスト ボックス 211"/>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3" name="円/楕円 212"/>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4" name="テキスト ボックス 213"/>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100" b="0" i="0" baseline="0">
              <a:solidFill>
                <a:schemeClr val="dk1"/>
              </a:solidFill>
              <a:effectLst/>
              <a:latin typeface="+mn-lt"/>
              <a:ea typeface="+mn-ea"/>
              <a:cs typeface="+mn-cs"/>
            </a:rPr>
            <a:t>その他に係る経常収支比率が類似団体平均を上回っているが、繰出金の支出が主な要因である。</a:t>
          </a:r>
          <a:endParaRPr lang="ja-JP" altLang="ja-JP" sz="1400">
            <a:effectLst/>
          </a:endParaRPr>
        </a:p>
        <a:p>
          <a:pPr rtl="0" fontAlgn="base"/>
          <a:r>
            <a:rPr lang="ja-JP" altLang="ja-JP" sz="1100" b="0" i="0" baseline="0">
              <a:solidFill>
                <a:schemeClr val="dk1"/>
              </a:solidFill>
              <a:effectLst/>
              <a:latin typeface="+mn-lt"/>
              <a:ea typeface="+mn-ea"/>
              <a:cs typeface="+mn-cs"/>
            </a:rPr>
            <a:t>　直営で行っている国保診療所事業や簡易水道施設への施設維持管理費や元利償還金への繰出金が必要となっているためである。</a:t>
          </a:r>
          <a:endParaRPr lang="ja-JP" altLang="ja-JP" sz="1400">
            <a:effectLst/>
          </a:endParaRPr>
        </a:p>
        <a:p>
          <a:r>
            <a:rPr lang="ja-JP" altLang="ja-JP" sz="1100" b="0" i="0" baseline="0">
              <a:solidFill>
                <a:schemeClr val="dk1"/>
              </a:solidFill>
              <a:effectLst/>
              <a:latin typeface="+mn-lt"/>
              <a:ea typeface="+mn-ea"/>
              <a:cs typeface="+mn-cs"/>
            </a:rPr>
            <a:t>　今後も施設の老朽化に伴い繰出金の増加が予測されるが、計画的かつ効率的な運営に努め、財政負担の軽減を図る。</a:t>
          </a:r>
          <a:endParaRPr lang="ja-JP" altLang="ja-JP" sz="1400">
            <a:effectLst/>
          </a:endParaRPr>
        </a:p>
        <a:p>
          <a:pPr rtl="0" fontAlgn="base"/>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40132</xdr:rowOff>
    </xdr:from>
    <xdr:to>
      <xdr:col>24</xdr:col>
      <xdr:colOff>31750</xdr:colOff>
      <xdr:row>58</xdr:row>
      <xdr:rowOff>168148</xdr:rowOff>
    </xdr:to>
    <xdr:cxnSp macro="">
      <xdr:nvCxnSpPr>
        <xdr:cNvPr id="244" name="直線コネクタ 243"/>
        <xdr:cNvCxnSpPr/>
      </xdr:nvCxnSpPr>
      <xdr:spPr>
        <a:xfrm>
          <a:off x="15671800" y="998423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101871</xdr:rowOff>
    </xdr:from>
    <xdr:ext cx="762000" cy="259045"/>
    <xdr:sp macro="" textlink="">
      <xdr:nvSpPr>
        <xdr:cNvPr id="245" name="その他平均値テキスト"/>
        <xdr:cNvSpPr txBox="1"/>
      </xdr:nvSpPr>
      <xdr:spPr>
        <a:xfrm>
          <a:off x="16598900" y="9531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40132</xdr:rowOff>
    </xdr:from>
    <xdr:to>
      <xdr:col>22</xdr:col>
      <xdr:colOff>565150</xdr:colOff>
      <xdr:row>59</xdr:row>
      <xdr:rowOff>33274</xdr:rowOff>
    </xdr:to>
    <xdr:cxnSp macro="">
      <xdr:nvCxnSpPr>
        <xdr:cNvPr id="247" name="直線コネクタ 246"/>
        <xdr:cNvCxnSpPr/>
      </xdr:nvCxnSpPr>
      <xdr:spPr>
        <a:xfrm flipV="1">
          <a:off x="14782800" y="998423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48531</xdr:rowOff>
    </xdr:from>
    <xdr:ext cx="736600" cy="259045"/>
    <xdr:sp macro="" textlink="">
      <xdr:nvSpPr>
        <xdr:cNvPr id="249" name="テキスト ボックス 248"/>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1270</xdr:rowOff>
    </xdr:from>
    <xdr:to>
      <xdr:col>21</xdr:col>
      <xdr:colOff>361950</xdr:colOff>
      <xdr:row>59</xdr:row>
      <xdr:rowOff>33274</xdr:rowOff>
    </xdr:to>
    <xdr:cxnSp macro="">
      <xdr:nvCxnSpPr>
        <xdr:cNvPr id="250" name="直線コネクタ 249"/>
        <xdr:cNvCxnSpPr/>
      </xdr:nvCxnSpPr>
      <xdr:spPr>
        <a:xfrm>
          <a:off x="13893800" y="101168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1" name="フローチャート : 判断 25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52" name="テキスト ボックス 251"/>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1270</xdr:rowOff>
    </xdr:from>
    <xdr:to>
      <xdr:col>20</xdr:col>
      <xdr:colOff>158750</xdr:colOff>
      <xdr:row>59</xdr:row>
      <xdr:rowOff>33274</xdr:rowOff>
    </xdr:to>
    <xdr:cxnSp macro="">
      <xdr:nvCxnSpPr>
        <xdr:cNvPr id="253" name="直線コネクタ 252"/>
        <xdr:cNvCxnSpPr/>
      </xdr:nvCxnSpPr>
      <xdr:spPr>
        <a:xfrm flipV="1">
          <a:off x="13004800" y="101168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4" name="フローチャート : 判断 253"/>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160545</xdr:rowOff>
    </xdr:from>
    <xdr:ext cx="762000" cy="259045"/>
    <xdr:sp macro="" textlink="">
      <xdr:nvSpPr>
        <xdr:cNvPr id="255" name="テキスト ボックス 254"/>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6" name="フローチャート : 判断 255"/>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11955</xdr:rowOff>
    </xdr:from>
    <xdr:ext cx="762000" cy="259045"/>
    <xdr:sp macro="" textlink="">
      <xdr:nvSpPr>
        <xdr:cNvPr id="257" name="テキスト ボックス 256"/>
        <xdr:cNvSpPr txBox="1"/>
      </xdr:nvSpPr>
      <xdr:spPr>
        <a:xfrm>
          <a:off x="12623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117348</xdr:rowOff>
    </xdr:from>
    <xdr:to>
      <xdr:col>24</xdr:col>
      <xdr:colOff>82550</xdr:colOff>
      <xdr:row>59</xdr:row>
      <xdr:rowOff>47498</xdr:rowOff>
    </xdr:to>
    <xdr:sp macro="" textlink="">
      <xdr:nvSpPr>
        <xdr:cNvPr id="263" name="円/楕円 262"/>
        <xdr:cNvSpPr/>
      </xdr:nvSpPr>
      <xdr:spPr>
        <a:xfrm>
          <a:off x="16459200" y="100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25925</xdr:rowOff>
    </xdr:from>
    <xdr:ext cx="762000" cy="259045"/>
    <xdr:sp macro="" textlink="">
      <xdr:nvSpPr>
        <xdr:cNvPr id="264" name="その他該当値テキスト"/>
        <xdr:cNvSpPr txBox="1"/>
      </xdr:nvSpPr>
      <xdr:spPr>
        <a:xfrm>
          <a:off x="16598900" y="997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160782</xdr:rowOff>
    </xdr:from>
    <xdr:to>
      <xdr:col>22</xdr:col>
      <xdr:colOff>615950</xdr:colOff>
      <xdr:row>58</xdr:row>
      <xdr:rowOff>90932</xdr:rowOff>
    </xdr:to>
    <xdr:sp macro="" textlink="">
      <xdr:nvSpPr>
        <xdr:cNvPr id="265" name="円/楕円 264"/>
        <xdr:cNvSpPr/>
      </xdr:nvSpPr>
      <xdr:spPr>
        <a:xfrm>
          <a:off x="15621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75709</xdr:rowOff>
    </xdr:from>
    <xdr:ext cx="736600" cy="259045"/>
    <xdr:sp macro="" textlink="">
      <xdr:nvSpPr>
        <xdr:cNvPr id="266" name="テキスト ボックス 265"/>
        <xdr:cNvSpPr txBox="1"/>
      </xdr:nvSpPr>
      <xdr:spPr>
        <a:xfrm>
          <a:off x="15290800" y="1001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153924</xdr:rowOff>
    </xdr:from>
    <xdr:to>
      <xdr:col>21</xdr:col>
      <xdr:colOff>412750</xdr:colOff>
      <xdr:row>59</xdr:row>
      <xdr:rowOff>84074</xdr:rowOff>
    </xdr:to>
    <xdr:sp macro="" textlink="">
      <xdr:nvSpPr>
        <xdr:cNvPr id="267" name="円/楕円 266"/>
        <xdr:cNvSpPr/>
      </xdr:nvSpPr>
      <xdr:spPr>
        <a:xfrm>
          <a:off x="14732000" y="100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68851</xdr:rowOff>
    </xdr:from>
    <xdr:ext cx="762000" cy="259045"/>
    <xdr:sp macro="" textlink="">
      <xdr:nvSpPr>
        <xdr:cNvPr id="268" name="テキスト ボックス 267"/>
        <xdr:cNvSpPr txBox="1"/>
      </xdr:nvSpPr>
      <xdr:spPr>
        <a:xfrm>
          <a:off x="14401800" y="1018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121920</xdr:rowOff>
    </xdr:from>
    <xdr:to>
      <xdr:col>20</xdr:col>
      <xdr:colOff>209550</xdr:colOff>
      <xdr:row>59</xdr:row>
      <xdr:rowOff>52070</xdr:rowOff>
    </xdr:to>
    <xdr:sp macro="" textlink="">
      <xdr:nvSpPr>
        <xdr:cNvPr id="269" name="円/楕円 268"/>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36847</xdr:rowOff>
    </xdr:from>
    <xdr:ext cx="762000" cy="259045"/>
    <xdr:sp macro="" textlink="">
      <xdr:nvSpPr>
        <xdr:cNvPr id="270" name="テキスト ボックス 269"/>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153924</xdr:rowOff>
    </xdr:from>
    <xdr:to>
      <xdr:col>19</xdr:col>
      <xdr:colOff>6350</xdr:colOff>
      <xdr:row>59</xdr:row>
      <xdr:rowOff>84074</xdr:rowOff>
    </xdr:to>
    <xdr:sp macro="" textlink="">
      <xdr:nvSpPr>
        <xdr:cNvPr id="271" name="円/楕円 270"/>
        <xdr:cNvSpPr/>
      </xdr:nvSpPr>
      <xdr:spPr>
        <a:xfrm>
          <a:off x="12954000" y="100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68851</xdr:rowOff>
    </xdr:from>
    <xdr:ext cx="762000" cy="259045"/>
    <xdr:sp macro="" textlink="">
      <xdr:nvSpPr>
        <xdr:cNvPr id="272" name="テキスト ボックス 271"/>
        <xdr:cNvSpPr txBox="1"/>
      </xdr:nvSpPr>
      <xdr:spPr>
        <a:xfrm>
          <a:off x="12623800" y="1018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100" b="0" i="0" baseline="0">
              <a:solidFill>
                <a:schemeClr val="dk1"/>
              </a:solidFill>
              <a:effectLst/>
              <a:latin typeface="+mn-lt"/>
              <a:ea typeface="+mn-ea"/>
              <a:cs typeface="+mn-cs"/>
            </a:rPr>
            <a:t>補助費等にかかる経常収支比率は、</a:t>
          </a:r>
          <a:r>
            <a:rPr lang="en-US" altLang="ja-JP" sz="1100" b="0" i="0" baseline="0">
              <a:solidFill>
                <a:schemeClr val="dk1"/>
              </a:solidFill>
              <a:effectLst/>
              <a:latin typeface="+mn-lt"/>
              <a:ea typeface="+mn-ea"/>
              <a:cs typeface="+mn-cs"/>
            </a:rPr>
            <a:t>H20</a:t>
          </a:r>
          <a:r>
            <a:rPr lang="ja-JP" altLang="ja-JP" sz="1100" b="0" i="0" baseline="0">
              <a:solidFill>
                <a:schemeClr val="dk1"/>
              </a:solidFill>
              <a:effectLst/>
              <a:latin typeface="+mn-lt"/>
              <a:ea typeface="+mn-ea"/>
              <a:cs typeface="+mn-cs"/>
            </a:rPr>
            <a:t>までは類似団体を大きく上回っていたが、</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には同等の比率まで改善し</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以降は、平均を下回る水準で推移している。</a:t>
          </a:r>
          <a:endParaRPr lang="ja-JP" altLang="ja-JP" sz="1400">
            <a:effectLst/>
          </a:endParaRPr>
        </a:p>
        <a:p>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この要因は、村営病院の診療所への機能転換により、公営企業会計から国保直診勘定会計へ変更になり、補助金での支出から繰出金への支出へ変更</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なった統計上の扱いが要因となっているが、補助費については、総合的に費用対効果を見極めながら、適切な運用に努めていく。</a:t>
          </a:r>
          <a:endParaRPr lang="ja-JP" altLang="ja-JP" sz="1400">
            <a:effectLst/>
          </a:endParaRPr>
        </a:p>
        <a:p>
          <a:pPr rtl="0" fontAlgn="base"/>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156718</xdr:rowOff>
    </xdr:from>
    <xdr:to>
      <xdr:col>24</xdr:col>
      <xdr:colOff>31750</xdr:colOff>
      <xdr:row>36</xdr:row>
      <xdr:rowOff>30988</xdr:rowOff>
    </xdr:to>
    <xdr:cxnSp macro="">
      <xdr:nvCxnSpPr>
        <xdr:cNvPr id="303" name="直線コネクタ 302"/>
        <xdr:cNvCxnSpPr/>
      </xdr:nvCxnSpPr>
      <xdr:spPr>
        <a:xfrm>
          <a:off x="15671800" y="61574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156718</xdr:rowOff>
    </xdr:from>
    <xdr:to>
      <xdr:col>22</xdr:col>
      <xdr:colOff>565150</xdr:colOff>
      <xdr:row>36</xdr:row>
      <xdr:rowOff>67564</xdr:rowOff>
    </xdr:to>
    <xdr:cxnSp macro="">
      <xdr:nvCxnSpPr>
        <xdr:cNvPr id="306" name="直線コネクタ 305"/>
        <xdr:cNvCxnSpPr/>
      </xdr:nvCxnSpPr>
      <xdr:spPr>
        <a:xfrm flipV="1">
          <a:off x="14782800" y="61574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67564</xdr:rowOff>
    </xdr:to>
    <xdr:cxnSp macro="">
      <xdr:nvCxnSpPr>
        <xdr:cNvPr id="309" name="直線コネクタ 308"/>
        <xdr:cNvCxnSpPr/>
      </xdr:nvCxnSpPr>
      <xdr:spPr>
        <a:xfrm>
          <a:off x="13893800" y="61757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10" name="フローチャート : 判断 309"/>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11" name="テキスト ボックス 310"/>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110998</xdr:rowOff>
    </xdr:from>
    <xdr:to>
      <xdr:col>20</xdr:col>
      <xdr:colOff>158750</xdr:colOff>
      <xdr:row>36</xdr:row>
      <xdr:rowOff>3556</xdr:rowOff>
    </xdr:to>
    <xdr:cxnSp macro="">
      <xdr:nvCxnSpPr>
        <xdr:cNvPr id="312" name="直線コネクタ 311"/>
        <xdr:cNvCxnSpPr/>
      </xdr:nvCxnSpPr>
      <xdr:spPr>
        <a:xfrm>
          <a:off x="13004800" y="61117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3" name="フローチャート :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5" name="フローチャート : 判断 314"/>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16" name="テキスト ボックス 315"/>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22" name="円/楕円 321"/>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168165</xdr:rowOff>
    </xdr:from>
    <xdr:ext cx="762000" cy="259045"/>
    <xdr:sp macro="" textlink="">
      <xdr:nvSpPr>
        <xdr:cNvPr id="323"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105918</xdr:rowOff>
    </xdr:from>
    <xdr:to>
      <xdr:col>22</xdr:col>
      <xdr:colOff>615950</xdr:colOff>
      <xdr:row>36</xdr:row>
      <xdr:rowOff>36068</xdr:rowOff>
    </xdr:to>
    <xdr:sp macro="" textlink="">
      <xdr:nvSpPr>
        <xdr:cNvPr id="324" name="円/楕円 323"/>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46245</xdr:rowOff>
    </xdr:from>
    <xdr:ext cx="736600" cy="259045"/>
    <xdr:sp macro="" textlink="">
      <xdr:nvSpPr>
        <xdr:cNvPr id="325" name="テキスト ボックス 324"/>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26" name="円/楕円 325"/>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27" name="テキスト ボックス 326"/>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28" name="円/楕円 327"/>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29" name="テキスト ボックス 328"/>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60198</xdr:rowOff>
    </xdr:from>
    <xdr:to>
      <xdr:col>19</xdr:col>
      <xdr:colOff>6350</xdr:colOff>
      <xdr:row>35</xdr:row>
      <xdr:rowOff>161798</xdr:rowOff>
    </xdr:to>
    <xdr:sp macro="" textlink="">
      <xdr:nvSpPr>
        <xdr:cNvPr id="330" name="円/楕円 329"/>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525</xdr:rowOff>
    </xdr:from>
    <xdr:ext cx="762000" cy="259045"/>
    <xdr:sp macro="" textlink="">
      <xdr:nvSpPr>
        <xdr:cNvPr id="331" name="テキスト ボックス 330"/>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公債費は抑制施策を続けてきた結果、 経年比較においては、</a:t>
          </a:r>
          <a:r>
            <a:rPr lang="en-US" altLang="ja-JP" sz="1100" b="0" i="0" baseline="0">
              <a:solidFill>
                <a:schemeClr val="dk1"/>
              </a:solidFill>
              <a:effectLst/>
              <a:latin typeface="+mn-lt"/>
              <a:ea typeface="+mn-ea"/>
              <a:cs typeface="+mn-cs"/>
            </a:rPr>
            <a:t>H14</a:t>
          </a:r>
          <a:r>
            <a:rPr lang="ja-JP" altLang="ja-JP" sz="1100" b="0" i="0" baseline="0">
              <a:solidFill>
                <a:schemeClr val="dk1"/>
              </a:solidFill>
              <a:effectLst/>
              <a:latin typeface="+mn-lt"/>
              <a:ea typeface="+mn-ea"/>
              <a:cs typeface="+mn-cs"/>
            </a:rPr>
            <a:t>にピークを迎えた後は少しずつ減少している。　また、類似団体比較においても、平均を下回る結果となっており、今後についても債務負担行為を含めて、借入と償還のバランスを考慮しながら、公債費負担管理を行っていくこととしているが、簡易水道や</a:t>
          </a:r>
          <a:r>
            <a:rPr lang="en-US" altLang="ja-JP" sz="1100" b="0" i="0" baseline="0">
              <a:solidFill>
                <a:schemeClr val="dk1"/>
              </a:solidFill>
              <a:effectLst/>
              <a:latin typeface="+mn-lt"/>
              <a:ea typeface="+mn-ea"/>
              <a:cs typeface="+mn-cs"/>
            </a:rPr>
            <a:t>CATV</a:t>
          </a:r>
          <a:r>
            <a:rPr lang="ja-JP" altLang="ja-JP" sz="1100" b="0" i="0" baseline="0">
              <a:solidFill>
                <a:schemeClr val="dk1"/>
              </a:solidFill>
              <a:effectLst/>
              <a:latin typeface="+mn-lt"/>
              <a:ea typeface="+mn-ea"/>
              <a:cs typeface="+mn-cs"/>
            </a:rPr>
            <a:t>設備等の主要機器が更新時期を迎えるため、新規の起債の発行も必要となってくるので、今まで</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よう</a:t>
          </a:r>
          <a:r>
            <a:rPr lang="ja-JP" altLang="en-US" sz="1100" b="0" i="0" baseline="0">
              <a:solidFill>
                <a:schemeClr val="dk1"/>
              </a:solidFill>
              <a:effectLst/>
              <a:latin typeface="+mn-lt"/>
              <a:ea typeface="+mn-ea"/>
              <a:cs typeface="+mn-cs"/>
            </a:rPr>
            <a:t>な</a:t>
          </a:r>
          <a:r>
            <a:rPr lang="ja-JP" altLang="ja-JP" sz="1100" b="0" i="0" baseline="0">
              <a:solidFill>
                <a:schemeClr val="dk1"/>
              </a:solidFill>
              <a:effectLst/>
              <a:latin typeface="+mn-lt"/>
              <a:ea typeface="+mn-ea"/>
              <a:cs typeface="+mn-cs"/>
            </a:rPr>
            <a:t>比率の改善は望めない。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78994</xdr:rowOff>
    </xdr:from>
    <xdr:to>
      <xdr:col>7</xdr:col>
      <xdr:colOff>15875</xdr:colOff>
      <xdr:row>77</xdr:row>
      <xdr:rowOff>115570</xdr:rowOff>
    </xdr:to>
    <xdr:cxnSp macro="">
      <xdr:nvCxnSpPr>
        <xdr:cNvPr id="361" name="直線コネクタ 360"/>
        <xdr:cNvCxnSpPr/>
      </xdr:nvCxnSpPr>
      <xdr:spPr>
        <a:xfrm>
          <a:off x="3987800" y="132806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78994</xdr:rowOff>
    </xdr:from>
    <xdr:to>
      <xdr:col>5</xdr:col>
      <xdr:colOff>549275</xdr:colOff>
      <xdr:row>77</xdr:row>
      <xdr:rowOff>120142</xdr:rowOff>
    </xdr:to>
    <xdr:cxnSp macro="">
      <xdr:nvCxnSpPr>
        <xdr:cNvPr id="364" name="直線コネクタ 363"/>
        <xdr:cNvCxnSpPr/>
      </xdr:nvCxnSpPr>
      <xdr:spPr>
        <a:xfrm flipV="1">
          <a:off x="3098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66" name="テキスト ボックス 36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78994</xdr:rowOff>
    </xdr:from>
    <xdr:to>
      <xdr:col>4</xdr:col>
      <xdr:colOff>346075</xdr:colOff>
      <xdr:row>77</xdr:row>
      <xdr:rowOff>120142</xdr:rowOff>
    </xdr:to>
    <xdr:cxnSp macro="">
      <xdr:nvCxnSpPr>
        <xdr:cNvPr id="367" name="直線コネクタ 366"/>
        <xdr:cNvCxnSpPr/>
      </xdr:nvCxnSpPr>
      <xdr:spPr>
        <a:xfrm>
          <a:off x="2209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68" name="フローチャート : 判断 36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69" name="テキスト ボックス 368"/>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77</xdr:row>
      <xdr:rowOff>78994</xdr:rowOff>
    </xdr:to>
    <xdr:cxnSp macro="">
      <xdr:nvCxnSpPr>
        <xdr:cNvPr id="370" name="直線コネクタ 369"/>
        <xdr:cNvCxnSpPr/>
      </xdr:nvCxnSpPr>
      <xdr:spPr>
        <a:xfrm>
          <a:off x="1320800" y="132029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156211</xdr:rowOff>
    </xdr:from>
    <xdr:to>
      <xdr:col>3</xdr:col>
      <xdr:colOff>193675</xdr:colOff>
      <xdr:row>78</xdr:row>
      <xdr:rowOff>86361</xdr:rowOff>
    </xdr:to>
    <xdr:sp macro="" textlink="">
      <xdr:nvSpPr>
        <xdr:cNvPr id="371" name="フローチャート : 判断 370"/>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72" name="テキスト ボックス 371"/>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73" name="フローチャート : 判断 37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74" name="テキスト ボックス 373"/>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80" name="円/楕円 379"/>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81297</xdr:rowOff>
    </xdr:from>
    <xdr:ext cx="762000" cy="259045"/>
    <xdr:sp macro="" textlink="">
      <xdr:nvSpPr>
        <xdr:cNvPr id="381" name="公債費該当値テキスト"/>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28194</xdr:rowOff>
    </xdr:from>
    <xdr:to>
      <xdr:col>5</xdr:col>
      <xdr:colOff>600075</xdr:colOff>
      <xdr:row>77</xdr:row>
      <xdr:rowOff>129794</xdr:rowOff>
    </xdr:to>
    <xdr:sp macro="" textlink="">
      <xdr:nvSpPr>
        <xdr:cNvPr id="382" name="円/楕円 381"/>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83" name="テキスト ボックス 382"/>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69342</xdr:rowOff>
    </xdr:from>
    <xdr:to>
      <xdr:col>4</xdr:col>
      <xdr:colOff>396875</xdr:colOff>
      <xdr:row>77</xdr:row>
      <xdr:rowOff>170942</xdr:rowOff>
    </xdr:to>
    <xdr:sp macro="" textlink="">
      <xdr:nvSpPr>
        <xdr:cNvPr id="384" name="円/楕円 383"/>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9669</xdr:rowOff>
    </xdr:from>
    <xdr:ext cx="762000" cy="259045"/>
    <xdr:sp macro="" textlink="">
      <xdr:nvSpPr>
        <xdr:cNvPr id="385" name="テキスト ボックス 384"/>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28194</xdr:rowOff>
    </xdr:from>
    <xdr:to>
      <xdr:col>3</xdr:col>
      <xdr:colOff>193675</xdr:colOff>
      <xdr:row>77</xdr:row>
      <xdr:rowOff>129794</xdr:rowOff>
    </xdr:to>
    <xdr:sp macro="" textlink="">
      <xdr:nvSpPr>
        <xdr:cNvPr id="386" name="円/楕円 385"/>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139971</xdr:rowOff>
    </xdr:from>
    <xdr:ext cx="762000" cy="259045"/>
    <xdr:sp macro="" textlink="">
      <xdr:nvSpPr>
        <xdr:cNvPr id="387" name="テキスト ボックス 386"/>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88" name="円/楕円 387"/>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89" name="テキスト ボックス 388"/>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100" b="0" i="0" baseline="0">
              <a:solidFill>
                <a:schemeClr val="dk1"/>
              </a:solidFill>
              <a:effectLst/>
              <a:latin typeface="+mn-lt"/>
              <a:ea typeface="+mn-ea"/>
              <a:cs typeface="+mn-cs"/>
            </a:rPr>
            <a:t>公債費以外に係る経常収支比率が類似団体を上回っているが、これは主に、人件費、扶助費、物件費、補助費等以外の項目で、特に、繰出金が主な要因である。</a:t>
          </a:r>
          <a:endParaRPr lang="ja-JP" altLang="ja-JP" sz="1400">
            <a:effectLst/>
          </a:endParaRPr>
        </a:p>
        <a:p>
          <a:pPr rtl="0" fontAlgn="base"/>
          <a:r>
            <a:rPr lang="ja-JP" altLang="ja-JP" sz="1100" b="0" i="0" baseline="0">
              <a:solidFill>
                <a:schemeClr val="dk1"/>
              </a:solidFill>
              <a:effectLst/>
              <a:latin typeface="+mn-lt"/>
              <a:ea typeface="+mn-ea"/>
              <a:cs typeface="+mn-cs"/>
            </a:rPr>
            <a:t>　直営で行っている国保診療所事業への運営費や簡易水道施設への施設維持管理費や元利償還金への繰出金が必要となっているためである。</a:t>
          </a:r>
          <a:endParaRPr lang="ja-JP" altLang="ja-JP" sz="1400">
            <a:effectLst/>
          </a:endParaRPr>
        </a:p>
        <a:p>
          <a:pPr rtl="0"/>
          <a:r>
            <a:rPr lang="ja-JP" altLang="ja-JP" sz="1100" b="0" i="0" baseline="0">
              <a:solidFill>
                <a:schemeClr val="dk1"/>
              </a:solidFill>
              <a:effectLst/>
              <a:latin typeface="+mn-lt"/>
              <a:ea typeface="+mn-ea"/>
              <a:cs typeface="+mn-cs"/>
            </a:rPr>
            <a:t>　　今後も施設の老朽化に伴い繰出金の増加が予測されるが、計画的かつ効率的な運営に努め、財政負担の軽減を図る。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127000</xdr:rowOff>
    </xdr:from>
    <xdr:to>
      <xdr:col>24</xdr:col>
      <xdr:colOff>31750</xdr:colOff>
      <xdr:row>80</xdr:row>
      <xdr:rowOff>16511</xdr:rowOff>
    </xdr:to>
    <xdr:cxnSp macro="">
      <xdr:nvCxnSpPr>
        <xdr:cNvPr id="422" name="直線コネクタ 421"/>
        <xdr:cNvCxnSpPr/>
      </xdr:nvCxnSpPr>
      <xdr:spPr>
        <a:xfrm>
          <a:off x="15671800" y="13500100"/>
          <a:ext cx="8382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3" name="公債費以外平均値テキスト"/>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127000</xdr:rowOff>
    </xdr:from>
    <xdr:to>
      <xdr:col>22</xdr:col>
      <xdr:colOff>565150</xdr:colOff>
      <xdr:row>79</xdr:row>
      <xdr:rowOff>127000</xdr:rowOff>
    </xdr:to>
    <xdr:cxnSp macro="">
      <xdr:nvCxnSpPr>
        <xdr:cNvPr id="425" name="直線コネクタ 424"/>
        <xdr:cNvCxnSpPr/>
      </xdr:nvCxnSpPr>
      <xdr:spPr>
        <a:xfrm flipV="1">
          <a:off x="14782800" y="13500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1270</xdr:rowOff>
    </xdr:from>
    <xdr:to>
      <xdr:col>21</xdr:col>
      <xdr:colOff>361950</xdr:colOff>
      <xdr:row>79</xdr:row>
      <xdr:rowOff>127000</xdr:rowOff>
    </xdr:to>
    <xdr:cxnSp macro="">
      <xdr:nvCxnSpPr>
        <xdr:cNvPr id="428" name="直線コネクタ 427"/>
        <xdr:cNvCxnSpPr/>
      </xdr:nvCxnSpPr>
      <xdr:spPr>
        <a:xfrm>
          <a:off x="13893800" y="135458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22861</xdr:rowOff>
    </xdr:from>
    <xdr:to>
      <xdr:col>21</xdr:col>
      <xdr:colOff>412750</xdr:colOff>
      <xdr:row>78</xdr:row>
      <xdr:rowOff>124461</xdr:rowOff>
    </xdr:to>
    <xdr:sp macro="" textlink="">
      <xdr:nvSpPr>
        <xdr:cNvPr id="429" name="フローチャート : 判断 428"/>
        <xdr:cNvSpPr/>
      </xdr:nvSpPr>
      <xdr:spPr>
        <a:xfrm>
          <a:off x="14732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134638</xdr:rowOff>
    </xdr:from>
    <xdr:ext cx="762000" cy="259045"/>
    <xdr:sp macro="" textlink="">
      <xdr:nvSpPr>
        <xdr:cNvPr id="430" name="テキスト ボックス 429"/>
        <xdr:cNvSpPr txBox="1"/>
      </xdr:nvSpPr>
      <xdr:spPr>
        <a:xfrm>
          <a:off x="14401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146050</xdr:rowOff>
    </xdr:from>
    <xdr:to>
      <xdr:col>20</xdr:col>
      <xdr:colOff>158750</xdr:colOff>
      <xdr:row>79</xdr:row>
      <xdr:rowOff>1270</xdr:rowOff>
    </xdr:to>
    <xdr:cxnSp macro="">
      <xdr:nvCxnSpPr>
        <xdr:cNvPr id="431" name="直線コネクタ 430"/>
        <xdr:cNvCxnSpPr/>
      </xdr:nvCxnSpPr>
      <xdr:spPr>
        <a:xfrm>
          <a:off x="13004800" y="13519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45720</xdr:rowOff>
    </xdr:from>
    <xdr:to>
      <xdr:col>20</xdr:col>
      <xdr:colOff>209550</xdr:colOff>
      <xdr:row>77</xdr:row>
      <xdr:rowOff>147320</xdr:rowOff>
    </xdr:to>
    <xdr:sp macro="" textlink="">
      <xdr:nvSpPr>
        <xdr:cNvPr id="432" name="フローチャート : 判断 431"/>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157497</xdr:rowOff>
    </xdr:from>
    <xdr:ext cx="762000" cy="259045"/>
    <xdr:sp macro="" textlink="">
      <xdr:nvSpPr>
        <xdr:cNvPr id="433" name="テキスト ボックス 432"/>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34" name="フローチャート : 判断 433"/>
        <xdr:cNvSpPr/>
      </xdr:nvSpPr>
      <xdr:spPr>
        <a:xfrm>
          <a:off x="12954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20338</xdr:rowOff>
    </xdr:from>
    <xdr:ext cx="762000" cy="259045"/>
    <xdr:sp macro="" textlink="">
      <xdr:nvSpPr>
        <xdr:cNvPr id="435" name="テキスト ボックス 434"/>
        <xdr:cNvSpPr txBox="1"/>
      </xdr:nvSpPr>
      <xdr:spPr>
        <a:xfrm>
          <a:off x="12623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137161</xdr:rowOff>
    </xdr:from>
    <xdr:to>
      <xdr:col>24</xdr:col>
      <xdr:colOff>82550</xdr:colOff>
      <xdr:row>80</xdr:row>
      <xdr:rowOff>67311</xdr:rowOff>
    </xdr:to>
    <xdr:sp macro="" textlink="">
      <xdr:nvSpPr>
        <xdr:cNvPr id="441" name="円/楕円 440"/>
        <xdr:cNvSpPr/>
      </xdr:nvSpPr>
      <xdr:spPr>
        <a:xfrm>
          <a:off x="164592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109238</xdr:rowOff>
    </xdr:from>
    <xdr:ext cx="762000" cy="259045"/>
    <xdr:sp macro="" textlink="">
      <xdr:nvSpPr>
        <xdr:cNvPr id="442" name="公債費以外該当値テキスト"/>
        <xdr:cNvSpPr txBox="1"/>
      </xdr:nvSpPr>
      <xdr:spPr>
        <a:xfrm>
          <a:off x="165989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43" name="円/楕円 442"/>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162577</xdr:rowOff>
    </xdr:from>
    <xdr:ext cx="736600" cy="259045"/>
    <xdr:sp macro="" textlink="">
      <xdr:nvSpPr>
        <xdr:cNvPr id="444" name="テキスト ボックス 443"/>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76200</xdr:rowOff>
    </xdr:from>
    <xdr:to>
      <xdr:col>21</xdr:col>
      <xdr:colOff>412750</xdr:colOff>
      <xdr:row>80</xdr:row>
      <xdr:rowOff>6350</xdr:rowOff>
    </xdr:to>
    <xdr:sp macro="" textlink="">
      <xdr:nvSpPr>
        <xdr:cNvPr id="445" name="円/楕円 444"/>
        <xdr:cNvSpPr/>
      </xdr:nvSpPr>
      <xdr:spPr>
        <a:xfrm>
          <a:off x="14732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162577</xdr:rowOff>
    </xdr:from>
    <xdr:ext cx="762000" cy="259045"/>
    <xdr:sp macro="" textlink="">
      <xdr:nvSpPr>
        <xdr:cNvPr id="446" name="テキスト ボックス 445"/>
        <xdr:cNvSpPr txBox="1"/>
      </xdr:nvSpPr>
      <xdr:spPr>
        <a:xfrm>
          <a:off x="14401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121920</xdr:rowOff>
    </xdr:from>
    <xdr:to>
      <xdr:col>20</xdr:col>
      <xdr:colOff>209550</xdr:colOff>
      <xdr:row>79</xdr:row>
      <xdr:rowOff>52070</xdr:rowOff>
    </xdr:to>
    <xdr:sp macro="" textlink="">
      <xdr:nvSpPr>
        <xdr:cNvPr id="447" name="円/楕円 446"/>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36847</xdr:rowOff>
    </xdr:from>
    <xdr:ext cx="762000" cy="259045"/>
    <xdr:sp macro="" textlink="">
      <xdr:nvSpPr>
        <xdr:cNvPr id="448" name="テキスト ボックス 447"/>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95250</xdr:rowOff>
    </xdr:from>
    <xdr:to>
      <xdr:col>19</xdr:col>
      <xdr:colOff>6350</xdr:colOff>
      <xdr:row>79</xdr:row>
      <xdr:rowOff>25400</xdr:rowOff>
    </xdr:to>
    <xdr:sp macro="" textlink="">
      <xdr:nvSpPr>
        <xdr:cNvPr id="449" name="円/楕円 448"/>
        <xdr:cNvSpPr/>
      </xdr:nvSpPr>
      <xdr:spPr>
        <a:xfrm>
          <a:off x="12954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10177</xdr:rowOff>
    </xdr:from>
    <xdr:ext cx="762000" cy="259045"/>
    <xdr:sp macro="" textlink="">
      <xdr:nvSpPr>
        <xdr:cNvPr id="450" name="テキスト ボックス 449"/>
        <xdr:cNvSpPr txBox="1"/>
      </xdr:nvSpPr>
      <xdr:spPr>
        <a:xfrm>
          <a:off x="12623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岐阜県東白川村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163627</xdr:rowOff>
    </xdr:from>
    <xdr:to>
      <xdr:col>4</xdr:col>
      <xdr:colOff>1117600</xdr:colOff>
      <xdr:row>17</xdr:row>
      <xdr:rowOff>10611</xdr:rowOff>
    </xdr:to>
    <xdr:cxnSp macro="">
      <xdr:nvCxnSpPr>
        <xdr:cNvPr id="47" name="直線コネクタ 46"/>
        <xdr:cNvCxnSpPr/>
      </xdr:nvCxnSpPr>
      <xdr:spPr bwMode="auto">
        <a:xfrm flipV="1">
          <a:off x="5003800" y="2954452"/>
          <a:ext cx="647700" cy="18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148404</xdr:rowOff>
    </xdr:from>
    <xdr:ext cx="762000" cy="259045"/>
    <xdr:sp macro="" textlink="">
      <xdr:nvSpPr>
        <xdr:cNvPr id="48" name="人口1人当たり決算額の推移平均値テキスト130"/>
        <xdr:cNvSpPr txBox="1"/>
      </xdr:nvSpPr>
      <xdr:spPr>
        <a:xfrm>
          <a:off x="5740400" y="2939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10611</xdr:rowOff>
    </xdr:from>
    <xdr:to>
      <xdr:col>4</xdr:col>
      <xdr:colOff>469900</xdr:colOff>
      <xdr:row>17</xdr:row>
      <xdr:rowOff>52932</xdr:rowOff>
    </xdr:to>
    <xdr:cxnSp macro="">
      <xdr:nvCxnSpPr>
        <xdr:cNvPr id="50" name="直線コネクタ 49"/>
        <xdr:cNvCxnSpPr/>
      </xdr:nvCxnSpPr>
      <xdr:spPr bwMode="auto">
        <a:xfrm flipV="1">
          <a:off x="4305300" y="2972886"/>
          <a:ext cx="698500" cy="42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52932</xdr:rowOff>
    </xdr:from>
    <xdr:to>
      <xdr:col>3</xdr:col>
      <xdr:colOff>904875</xdr:colOff>
      <xdr:row>17</xdr:row>
      <xdr:rowOff>82625</xdr:rowOff>
    </xdr:to>
    <xdr:cxnSp macro="">
      <xdr:nvCxnSpPr>
        <xdr:cNvPr id="53" name="直線コネクタ 52"/>
        <xdr:cNvCxnSpPr/>
      </xdr:nvCxnSpPr>
      <xdr:spPr bwMode="auto">
        <a:xfrm flipV="1">
          <a:off x="3606800" y="3015207"/>
          <a:ext cx="698500" cy="29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20701</xdr:rowOff>
    </xdr:from>
    <xdr:to>
      <xdr:col>3</xdr:col>
      <xdr:colOff>955675</xdr:colOff>
      <xdr:row>17</xdr:row>
      <xdr:rowOff>122301</xdr:rowOff>
    </xdr:to>
    <xdr:sp macro="" textlink="">
      <xdr:nvSpPr>
        <xdr:cNvPr id="54" name="フローチャート : 判断 53"/>
        <xdr:cNvSpPr/>
      </xdr:nvSpPr>
      <xdr:spPr bwMode="auto">
        <a:xfrm>
          <a:off x="4254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107078</xdr:rowOff>
    </xdr:from>
    <xdr:ext cx="762000" cy="259045"/>
    <xdr:sp macro="" textlink="">
      <xdr:nvSpPr>
        <xdr:cNvPr id="55" name="テキスト ボックス 54"/>
        <xdr:cNvSpPr txBox="1"/>
      </xdr:nvSpPr>
      <xdr:spPr>
        <a:xfrm>
          <a:off x="39243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82625</xdr:rowOff>
    </xdr:from>
    <xdr:to>
      <xdr:col>3</xdr:col>
      <xdr:colOff>206375</xdr:colOff>
      <xdr:row>17</xdr:row>
      <xdr:rowOff>92007</xdr:rowOff>
    </xdr:to>
    <xdr:cxnSp macro="">
      <xdr:nvCxnSpPr>
        <xdr:cNvPr id="56" name="直線コネクタ 55"/>
        <xdr:cNvCxnSpPr/>
      </xdr:nvCxnSpPr>
      <xdr:spPr bwMode="auto">
        <a:xfrm flipV="1">
          <a:off x="2908300" y="3044900"/>
          <a:ext cx="698500" cy="9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29489</xdr:rowOff>
    </xdr:from>
    <xdr:to>
      <xdr:col>3</xdr:col>
      <xdr:colOff>257175</xdr:colOff>
      <xdr:row>17</xdr:row>
      <xdr:rowOff>131089</xdr:rowOff>
    </xdr:to>
    <xdr:sp macro="" textlink="">
      <xdr:nvSpPr>
        <xdr:cNvPr id="57" name="フローチャート : 判断 56"/>
        <xdr:cNvSpPr/>
      </xdr:nvSpPr>
      <xdr:spPr bwMode="auto">
        <a:xfrm>
          <a:off x="35560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141266</xdr:rowOff>
    </xdr:from>
    <xdr:ext cx="762000" cy="259045"/>
    <xdr:sp macro="" textlink="">
      <xdr:nvSpPr>
        <xdr:cNvPr id="58" name="テキスト ボックス 57"/>
        <xdr:cNvSpPr txBox="1"/>
      </xdr:nvSpPr>
      <xdr:spPr>
        <a:xfrm>
          <a:off x="3225800" y="27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34328</xdr:rowOff>
    </xdr:from>
    <xdr:to>
      <xdr:col>2</xdr:col>
      <xdr:colOff>692150</xdr:colOff>
      <xdr:row>17</xdr:row>
      <xdr:rowOff>135928</xdr:rowOff>
    </xdr:to>
    <xdr:sp macro="" textlink="">
      <xdr:nvSpPr>
        <xdr:cNvPr id="59" name="フローチャート : 判断 58"/>
        <xdr:cNvSpPr/>
      </xdr:nvSpPr>
      <xdr:spPr bwMode="auto">
        <a:xfrm>
          <a:off x="2857500" y="2996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146105</xdr:rowOff>
    </xdr:from>
    <xdr:ext cx="762000" cy="259045"/>
    <xdr:sp macro="" textlink="">
      <xdr:nvSpPr>
        <xdr:cNvPr id="60" name="テキスト ボックス 59"/>
        <xdr:cNvSpPr txBox="1"/>
      </xdr:nvSpPr>
      <xdr:spPr>
        <a:xfrm>
          <a:off x="2527300" y="27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112827</xdr:rowOff>
    </xdr:from>
    <xdr:to>
      <xdr:col>5</xdr:col>
      <xdr:colOff>34925</xdr:colOff>
      <xdr:row>17</xdr:row>
      <xdr:rowOff>42977</xdr:rowOff>
    </xdr:to>
    <xdr:sp macro="" textlink="">
      <xdr:nvSpPr>
        <xdr:cNvPr id="66" name="円/楕円 65"/>
        <xdr:cNvSpPr/>
      </xdr:nvSpPr>
      <xdr:spPr bwMode="auto">
        <a:xfrm>
          <a:off x="5600700" y="2903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129354</xdr:rowOff>
    </xdr:from>
    <xdr:ext cx="762000" cy="259045"/>
    <xdr:sp macro="" textlink="">
      <xdr:nvSpPr>
        <xdr:cNvPr id="67" name="人口1人当たり決算額の推移該当値テキスト130"/>
        <xdr:cNvSpPr txBox="1"/>
      </xdr:nvSpPr>
      <xdr:spPr>
        <a:xfrm>
          <a:off x="5740400" y="27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229,811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131261</xdr:rowOff>
    </xdr:from>
    <xdr:to>
      <xdr:col>4</xdr:col>
      <xdr:colOff>520700</xdr:colOff>
      <xdr:row>17</xdr:row>
      <xdr:rowOff>61411</xdr:rowOff>
    </xdr:to>
    <xdr:sp macro="" textlink="">
      <xdr:nvSpPr>
        <xdr:cNvPr id="68" name="円/楕円 67"/>
        <xdr:cNvSpPr/>
      </xdr:nvSpPr>
      <xdr:spPr bwMode="auto">
        <a:xfrm>
          <a:off x="4953000" y="2922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71588</xdr:rowOff>
    </xdr:from>
    <xdr:ext cx="736600" cy="259045"/>
    <xdr:sp macro="" textlink="">
      <xdr:nvSpPr>
        <xdr:cNvPr id="69" name="テキスト ボックス 68"/>
        <xdr:cNvSpPr txBox="1"/>
      </xdr:nvSpPr>
      <xdr:spPr>
        <a:xfrm>
          <a:off x="4622800" y="269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221,747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2132</xdr:rowOff>
    </xdr:from>
    <xdr:to>
      <xdr:col>3</xdr:col>
      <xdr:colOff>955675</xdr:colOff>
      <xdr:row>17</xdr:row>
      <xdr:rowOff>103732</xdr:rowOff>
    </xdr:to>
    <xdr:sp macro="" textlink="">
      <xdr:nvSpPr>
        <xdr:cNvPr id="70" name="円/楕円 69"/>
        <xdr:cNvSpPr/>
      </xdr:nvSpPr>
      <xdr:spPr bwMode="auto">
        <a:xfrm>
          <a:off x="4254500" y="2964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113909</xdr:rowOff>
    </xdr:from>
    <xdr:ext cx="762000" cy="259045"/>
    <xdr:sp macro="" textlink="">
      <xdr:nvSpPr>
        <xdr:cNvPr id="71" name="テキスト ボックス 70"/>
        <xdr:cNvSpPr txBox="1"/>
      </xdr:nvSpPr>
      <xdr:spPr>
        <a:xfrm>
          <a:off x="3924300" y="273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203,234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31825</xdr:rowOff>
    </xdr:from>
    <xdr:to>
      <xdr:col>3</xdr:col>
      <xdr:colOff>257175</xdr:colOff>
      <xdr:row>17</xdr:row>
      <xdr:rowOff>133425</xdr:rowOff>
    </xdr:to>
    <xdr:sp macro="" textlink="">
      <xdr:nvSpPr>
        <xdr:cNvPr id="72" name="円/楕円 71"/>
        <xdr:cNvSpPr/>
      </xdr:nvSpPr>
      <xdr:spPr bwMode="auto">
        <a:xfrm>
          <a:off x="3556000" y="2994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118202</xdr:rowOff>
    </xdr:from>
    <xdr:ext cx="762000" cy="259045"/>
    <xdr:sp macro="" textlink="">
      <xdr:nvSpPr>
        <xdr:cNvPr id="73" name="テキスト ボックス 72"/>
        <xdr:cNvSpPr txBox="1"/>
      </xdr:nvSpPr>
      <xdr:spPr>
        <a:xfrm>
          <a:off x="3225800" y="30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190,245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41207</xdr:rowOff>
    </xdr:from>
    <xdr:to>
      <xdr:col>2</xdr:col>
      <xdr:colOff>692150</xdr:colOff>
      <xdr:row>17</xdr:row>
      <xdr:rowOff>142807</xdr:rowOff>
    </xdr:to>
    <xdr:sp macro="" textlink="">
      <xdr:nvSpPr>
        <xdr:cNvPr id="74" name="円/楕円 73"/>
        <xdr:cNvSpPr/>
      </xdr:nvSpPr>
      <xdr:spPr bwMode="auto">
        <a:xfrm>
          <a:off x="2857500" y="3003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127584</xdr:rowOff>
    </xdr:from>
    <xdr:ext cx="762000" cy="259045"/>
    <xdr:sp macro="" textlink="">
      <xdr:nvSpPr>
        <xdr:cNvPr id="75" name="テキスト ボックス 74"/>
        <xdr:cNvSpPr txBox="1"/>
      </xdr:nvSpPr>
      <xdr:spPr>
        <a:xfrm>
          <a:off x="2527300" y="308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35560</xdr:rowOff>
    </xdr:from>
    <xdr:to>
      <xdr:col>4</xdr:col>
      <xdr:colOff>1117600</xdr:colOff>
      <xdr:row>35</xdr:row>
      <xdr:rowOff>101691</xdr:rowOff>
    </xdr:to>
    <xdr:cxnSp macro="">
      <xdr:nvCxnSpPr>
        <xdr:cNvPr id="110" name="直線コネクタ 109"/>
        <xdr:cNvCxnSpPr/>
      </xdr:nvCxnSpPr>
      <xdr:spPr bwMode="auto">
        <a:xfrm flipV="1">
          <a:off x="5003800" y="6645910"/>
          <a:ext cx="647700" cy="66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263150</xdr:rowOff>
    </xdr:from>
    <xdr:ext cx="762000" cy="259045"/>
    <xdr:sp macro="" textlink="">
      <xdr:nvSpPr>
        <xdr:cNvPr id="111" name="人口1人当たり決算額の推移平均値テキスト445"/>
        <xdr:cNvSpPr txBox="1"/>
      </xdr:nvSpPr>
      <xdr:spPr>
        <a:xfrm>
          <a:off x="5740400" y="6873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62459</xdr:rowOff>
    </xdr:from>
    <xdr:to>
      <xdr:col>4</xdr:col>
      <xdr:colOff>469900</xdr:colOff>
      <xdr:row>35</xdr:row>
      <xdr:rowOff>101691</xdr:rowOff>
    </xdr:to>
    <xdr:cxnSp macro="">
      <xdr:nvCxnSpPr>
        <xdr:cNvPr id="113" name="直線コネクタ 112"/>
        <xdr:cNvCxnSpPr/>
      </xdr:nvCxnSpPr>
      <xdr:spPr bwMode="auto">
        <a:xfrm>
          <a:off x="4305300" y="6672809"/>
          <a:ext cx="698500" cy="39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10841</xdr:rowOff>
    </xdr:from>
    <xdr:ext cx="736600" cy="259045"/>
    <xdr:sp macro="" textlink="">
      <xdr:nvSpPr>
        <xdr:cNvPr id="115" name="テキスト ボックス 114"/>
        <xdr:cNvSpPr txBox="1"/>
      </xdr:nvSpPr>
      <xdr:spPr>
        <a:xfrm>
          <a:off x="4622800" y="6964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62459</xdr:rowOff>
    </xdr:from>
    <xdr:to>
      <xdr:col>3</xdr:col>
      <xdr:colOff>904875</xdr:colOff>
      <xdr:row>35</xdr:row>
      <xdr:rowOff>80790</xdr:rowOff>
    </xdr:to>
    <xdr:cxnSp macro="">
      <xdr:nvCxnSpPr>
        <xdr:cNvPr id="116" name="直線コネクタ 115"/>
        <xdr:cNvCxnSpPr/>
      </xdr:nvCxnSpPr>
      <xdr:spPr bwMode="auto">
        <a:xfrm flipV="1">
          <a:off x="3606800" y="6672809"/>
          <a:ext cx="698500" cy="18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269618</xdr:rowOff>
    </xdr:from>
    <xdr:to>
      <xdr:col>3</xdr:col>
      <xdr:colOff>955675</xdr:colOff>
      <xdr:row>36</xdr:row>
      <xdr:rowOff>28318</xdr:rowOff>
    </xdr:to>
    <xdr:sp macro="" textlink="">
      <xdr:nvSpPr>
        <xdr:cNvPr id="117" name="フローチャート : 判断 116"/>
        <xdr:cNvSpPr/>
      </xdr:nvSpPr>
      <xdr:spPr bwMode="auto">
        <a:xfrm>
          <a:off x="42545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13095</xdr:rowOff>
    </xdr:from>
    <xdr:ext cx="762000" cy="259045"/>
    <xdr:sp macro="" textlink="">
      <xdr:nvSpPr>
        <xdr:cNvPr id="118" name="テキスト ボックス 117"/>
        <xdr:cNvSpPr txBox="1"/>
      </xdr:nvSpPr>
      <xdr:spPr>
        <a:xfrm>
          <a:off x="3924300" y="696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80790</xdr:rowOff>
    </xdr:from>
    <xdr:to>
      <xdr:col>3</xdr:col>
      <xdr:colOff>206375</xdr:colOff>
      <xdr:row>35</xdr:row>
      <xdr:rowOff>86592</xdr:rowOff>
    </xdr:to>
    <xdr:cxnSp macro="">
      <xdr:nvCxnSpPr>
        <xdr:cNvPr id="119" name="直線コネクタ 118"/>
        <xdr:cNvCxnSpPr/>
      </xdr:nvCxnSpPr>
      <xdr:spPr bwMode="auto">
        <a:xfrm flipV="1">
          <a:off x="2908300" y="6691140"/>
          <a:ext cx="698500" cy="5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205849</xdr:rowOff>
    </xdr:from>
    <xdr:to>
      <xdr:col>3</xdr:col>
      <xdr:colOff>257175</xdr:colOff>
      <xdr:row>35</xdr:row>
      <xdr:rowOff>307449</xdr:rowOff>
    </xdr:to>
    <xdr:sp macro="" textlink="">
      <xdr:nvSpPr>
        <xdr:cNvPr id="120" name="フローチャート : 判断 119"/>
        <xdr:cNvSpPr/>
      </xdr:nvSpPr>
      <xdr:spPr bwMode="auto">
        <a:xfrm>
          <a:off x="3556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292226</xdr:rowOff>
    </xdr:from>
    <xdr:ext cx="762000" cy="259045"/>
    <xdr:sp macro="" textlink="">
      <xdr:nvSpPr>
        <xdr:cNvPr id="121" name="テキスト ボックス 120"/>
        <xdr:cNvSpPr txBox="1"/>
      </xdr:nvSpPr>
      <xdr:spPr>
        <a:xfrm>
          <a:off x="3225800" y="690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195573</xdr:rowOff>
    </xdr:from>
    <xdr:to>
      <xdr:col>2</xdr:col>
      <xdr:colOff>692150</xdr:colOff>
      <xdr:row>35</xdr:row>
      <xdr:rowOff>297173</xdr:rowOff>
    </xdr:to>
    <xdr:sp macro="" textlink="">
      <xdr:nvSpPr>
        <xdr:cNvPr id="122" name="フローチャート : 判断 121"/>
        <xdr:cNvSpPr/>
      </xdr:nvSpPr>
      <xdr:spPr bwMode="auto">
        <a:xfrm>
          <a:off x="2857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281950</xdr:rowOff>
    </xdr:from>
    <xdr:ext cx="762000" cy="259045"/>
    <xdr:sp macro="" textlink="">
      <xdr:nvSpPr>
        <xdr:cNvPr id="123" name="テキスト ボックス 122"/>
        <xdr:cNvSpPr txBox="1"/>
      </xdr:nvSpPr>
      <xdr:spPr>
        <a:xfrm>
          <a:off x="2527300" y="689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327660</xdr:rowOff>
    </xdr:from>
    <xdr:to>
      <xdr:col>5</xdr:col>
      <xdr:colOff>34925</xdr:colOff>
      <xdr:row>35</xdr:row>
      <xdr:rowOff>86360</xdr:rowOff>
    </xdr:to>
    <xdr:sp macro="" textlink="">
      <xdr:nvSpPr>
        <xdr:cNvPr id="129" name="円/楕円 128"/>
        <xdr:cNvSpPr/>
      </xdr:nvSpPr>
      <xdr:spPr bwMode="auto">
        <a:xfrm>
          <a:off x="5600700" y="6595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172737</xdr:rowOff>
    </xdr:from>
    <xdr:ext cx="762000" cy="259045"/>
    <xdr:sp macro="" textlink="">
      <xdr:nvSpPr>
        <xdr:cNvPr id="130" name="人口1人当たり決算額の推移該当値テキスト445"/>
        <xdr:cNvSpPr txBox="1"/>
      </xdr:nvSpPr>
      <xdr:spPr>
        <a:xfrm>
          <a:off x="5740400" y="644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58,650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50891</xdr:rowOff>
    </xdr:from>
    <xdr:to>
      <xdr:col>4</xdr:col>
      <xdr:colOff>520700</xdr:colOff>
      <xdr:row>35</xdr:row>
      <xdr:rowOff>152491</xdr:rowOff>
    </xdr:to>
    <xdr:sp macro="" textlink="">
      <xdr:nvSpPr>
        <xdr:cNvPr id="131" name="円/楕円 130"/>
        <xdr:cNvSpPr/>
      </xdr:nvSpPr>
      <xdr:spPr bwMode="auto">
        <a:xfrm>
          <a:off x="4953000" y="6661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162668</xdr:rowOff>
    </xdr:from>
    <xdr:ext cx="736600" cy="259045"/>
    <xdr:sp macro="" textlink="">
      <xdr:nvSpPr>
        <xdr:cNvPr id="132" name="テキスト ボックス 131"/>
        <xdr:cNvSpPr txBox="1"/>
      </xdr:nvSpPr>
      <xdr:spPr>
        <a:xfrm>
          <a:off x="4622800" y="643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52,575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11659</xdr:rowOff>
    </xdr:from>
    <xdr:to>
      <xdr:col>3</xdr:col>
      <xdr:colOff>955675</xdr:colOff>
      <xdr:row>35</xdr:row>
      <xdr:rowOff>113259</xdr:rowOff>
    </xdr:to>
    <xdr:sp macro="" textlink="">
      <xdr:nvSpPr>
        <xdr:cNvPr id="133" name="円/楕円 132"/>
        <xdr:cNvSpPr/>
      </xdr:nvSpPr>
      <xdr:spPr bwMode="auto">
        <a:xfrm>
          <a:off x="4254500" y="6622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123436</xdr:rowOff>
    </xdr:from>
    <xdr:ext cx="762000" cy="259045"/>
    <xdr:sp macro="" textlink="">
      <xdr:nvSpPr>
        <xdr:cNvPr id="134" name="テキスト ボックス 133"/>
        <xdr:cNvSpPr txBox="1"/>
      </xdr:nvSpPr>
      <xdr:spPr>
        <a:xfrm>
          <a:off x="3924300" y="639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56,179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29990</xdr:rowOff>
    </xdr:from>
    <xdr:to>
      <xdr:col>3</xdr:col>
      <xdr:colOff>257175</xdr:colOff>
      <xdr:row>35</xdr:row>
      <xdr:rowOff>131590</xdr:rowOff>
    </xdr:to>
    <xdr:sp macro="" textlink="">
      <xdr:nvSpPr>
        <xdr:cNvPr id="135" name="円/楕円 134"/>
        <xdr:cNvSpPr/>
      </xdr:nvSpPr>
      <xdr:spPr bwMode="auto">
        <a:xfrm>
          <a:off x="3556000" y="664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141767</xdr:rowOff>
    </xdr:from>
    <xdr:ext cx="762000" cy="259045"/>
    <xdr:sp macro="" textlink="">
      <xdr:nvSpPr>
        <xdr:cNvPr id="136" name="テキスト ボックス 135"/>
        <xdr:cNvSpPr txBox="1"/>
      </xdr:nvSpPr>
      <xdr:spPr>
        <a:xfrm>
          <a:off x="3225800" y="640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54,495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35792</xdr:rowOff>
    </xdr:from>
    <xdr:to>
      <xdr:col>2</xdr:col>
      <xdr:colOff>692150</xdr:colOff>
      <xdr:row>35</xdr:row>
      <xdr:rowOff>137392</xdr:rowOff>
    </xdr:to>
    <xdr:sp macro="" textlink="">
      <xdr:nvSpPr>
        <xdr:cNvPr id="137" name="円/楕円 136"/>
        <xdr:cNvSpPr/>
      </xdr:nvSpPr>
      <xdr:spPr bwMode="auto">
        <a:xfrm>
          <a:off x="2857500" y="6646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147569</xdr:rowOff>
    </xdr:from>
    <xdr:ext cx="762000" cy="259045"/>
    <xdr:sp macro="" textlink="">
      <xdr:nvSpPr>
        <xdr:cNvPr id="138" name="テキスト ボックス 137"/>
        <xdr:cNvSpPr txBox="1"/>
      </xdr:nvSpPr>
      <xdr:spPr>
        <a:xfrm>
          <a:off x="2527300" y="641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岐阜県東白川村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2,375
2,361
87.09
3,038,312
2,711,190
298,086
1,584,111
2,572,039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21.8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81916</xdr:rowOff>
    </xdr:from>
    <xdr:to>
      <xdr:col>6</xdr:col>
      <xdr:colOff>511175</xdr:colOff>
      <xdr:row>37</xdr:row>
      <xdr:rowOff>123009</xdr:rowOff>
    </xdr:to>
    <xdr:cxnSp macro="">
      <xdr:nvCxnSpPr>
        <xdr:cNvPr id="63" name="直線コネクタ 62"/>
        <xdr:cNvCxnSpPr/>
      </xdr:nvCxnSpPr>
      <xdr:spPr>
        <a:xfrm flipV="1">
          <a:off x="3797300" y="6425566"/>
          <a:ext cx="838200" cy="4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123009</xdr:rowOff>
    </xdr:from>
    <xdr:to>
      <xdr:col>5</xdr:col>
      <xdr:colOff>358775</xdr:colOff>
      <xdr:row>37</xdr:row>
      <xdr:rowOff>167201</xdr:rowOff>
    </xdr:to>
    <xdr:cxnSp macro="">
      <xdr:nvCxnSpPr>
        <xdr:cNvPr id="66" name="直線コネクタ 65"/>
        <xdr:cNvCxnSpPr/>
      </xdr:nvCxnSpPr>
      <xdr:spPr>
        <a:xfrm flipV="1">
          <a:off x="2908300" y="6466659"/>
          <a:ext cx="889000" cy="4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167201</xdr:rowOff>
    </xdr:from>
    <xdr:to>
      <xdr:col>4</xdr:col>
      <xdr:colOff>155575</xdr:colOff>
      <xdr:row>38</xdr:row>
      <xdr:rowOff>39998</xdr:rowOff>
    </xdr:to>
    <xdr:cxnSp macro="">
      <xdr:nvCxnSpPr>
        <xdr:cNvPr id="69" name="直線コネクタ 68"/>
        <xdr:cNvCxnSpPr/>
      </xdr:nvCxnSpPr>
      <xdr:spPr>
        <a:xfrm flipV="1">
          <a:off x="2019300" y="6510851"/>
          <a:ext cx="889000" cy="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35296</xdr:rowOff>
    </xdr:from>
    <xdr:to>
      <xdr:col>4</xdr:col>
      <xdr:colOff>206375</xdr:colOff>
      <xdr:row>38</xdr:row>
      <xdr:rowOff>136896</xdr:rowOff>
    </xdr:to>
    <xdr:sp macro="" textlink="">
      <xdr:nvSpPr>
        <xdr:cNvPr id="70" name="フローチャート : 判断 69"/>
        <xdr:cNvSpPr/>
      </xdr:nvSpPr>
      <xdr:spPr>
        <a:xfrm>
          <a:off x="2857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128023</xdr:rowOff>
    </xdr:from>
    <xdr:ext cx="599010" cy="259045"/>
    <xdr:sp macro="" textlink="">
      <xdr:nvSpPr>
        <xdr:cNvPr id="71" name="テキスト ボックス 70"/>
        <xdr:cNvSpPr txBox="1"/>
      </xdr:nvSpPr>
      <xdr:spPr>
        <a:xfrm>
          <a:off x="2608794"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39998</xdr:rowOff>
    </xdr:from>
    <xdr:to>
      <xdr:col>2</xdr:col>
      <xdr:colOff>638175</xdr:colOff>
      <xdr:row>38</xdr:row>
      <xdr:rowOff>53894</xdr:rowOff>
    </xdr:to>
    <xdr:cxnSp macro="">
      <xdr:nvCxnSpPr>
        <xdr:cNvPr id="72" name="直線コネクタ 71"/>
        <xdr:cNvCxnSpPr/>
      </xdr:nvCxnSpPr>
      <xdr:spPr>
        <a:xfrm flipV="1">
          <a:off x="1130300" y="6555098"/>
          <a:ext cx="889000" cy="1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36952</xdr:rowOff>
    </xdr:from>
    <xdr:to>
      <xdr:col>3</xdr:col>
      <xdr:colOff>3175</xdr:colOff>
      <xdr:row>38</xdr:row>
      <xdr:rowOff>138552</xdr:rowOff>
    </xdr:to>
    <xdr:sp macro="" textlink="">
      <xdr:nvSpPr>
        <xdr:cNvPr id="73" name="フローチャート : 判断 72"/>
        <xdr:cNvSpPr/>
      </xdr:nvSpPr>
      <xdr:spPr>
        <a:xfrm>
          <a:off x="1968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129679</xdr:rowOff>
    </xdr:from>
    <xdr:ext cx="599010" cy="259045"/>
    <xdr:sp macro="" textlink="">
      <xdr:nvSpPr>
        <xdr:cNvPr id="74" name="テキスト ボックス 73"/>
        <xdr:cNvSpPr txBox="1"/>
      </xdr:nvSpPr>
      <xdr:spPr>
        <a:xfrm>
          <a:off x="1719794"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41015</xdr:rowOff>
    </xdr:from>
    <xdr:to>
      <xdr:col>1</xdr:col>
      <xdr:colOff>485775</xdr:colOff>
      <xdr:row>38</xdr:row>
      <xdr:rowOff>142615</xdr:rowOff>
    </xdr:to>
    <xdr:sp macro="" textlink="">
      <xdr:nvSpPr>
        <xdr:cNvPr id="75" name="フローチャート : 判断 74"/>
        <xdr:cNvSpPr/>
      </xdr:nvSpPr>
      <xdr:spPr>
        <a:xfrm>
          <a:off x="1079500" y="6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133742</xdr:rowOff>
    </xdr:from>
    <xdr:ext cx="599010" cy="259045"/>
    <xdr:sp macro="" textlink="">
      <xdr:nvSpPr>
        <xdr:cNvPr id="76" name="テキスト ボックス 75"/>
        <xdr:cNvSpPr txBox="1"/>
      </xdr:nvSpPr>
      <xdr:spPr>
        <a:xfrm>
          <a:off x="830794" y="664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31116</xdr:rowOff>
    </xdr:from>
    <xdr:to>
      <xdr:col>6</xdr:col>
      <xdr:colOff>561975</xdr:colOff>
      <xdr:row>37</xdr:row>
      <xdr:rowOff>132716</xdr:rowOff>
    </xdr:to>
    <xdr:sp macro="" textlink="">
      <xdr:nvSpPr>
        <xdr:cNvPr id="82" name="円/楕円 81"/>
        <xdr:cNvSpPr/>
      </xdr:nvSpPr>
      <xdr:spPr>
        <a:xfrm>
          <a:off x="4584700" y="63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53993</xdr:rowOff>
    </xdr:from>
    <xdr:ext cx="599010" cy="259045"/>
    <xdr:sp macro="" textlink="">
      <xdr:nvSpPr>
        <xdr:cNvPr id="83" name="人件費該当値テキスト"/>
        <xdr:cNvSpPr txBox="1"/>
      </xdr:nvSpPr>
      <xdr:spPr>
        <a:xfrm>
          <a:off x="4686300" y="622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210,194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72209</xdr:rowOff>
    </xdr:from>
    <xdr:to>
      <xdr:col>5</xdr:col>
      <xdr:colOff>409575</xdr:colOff>
      <xdr:row>38</xdr:row>
      <xdr:rowOff>2359</xdr:rowOff>
    </xdr:to>
    <xdr:sp macro="" textlink="">
      <xdr:nvSpPr>
        <xdr:cNvPr id="84" name="円/楕円 83"/>
        <xdr:cNvSpPr/>
      </xdr:nvSpPr>
      <xdr:spPr>
        <a:xfrm>
          <a:off x="3746500" y="64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18886</xdr:rowOff>
    </xdr:from>
    <xdr:ext cx="599010" cy="259045"/>
    <xdr:sp macro="" textlink="">
      <xdr:nvSpPr>
        <xdr:cNvPr id="85" name="テキスト ボックス 84"/>
        <xdr:cNvSpPr txBox="1"/>
      </xdr:nvSpPr>
      <xdr:spPr>
        <a:xfrm>
          <a:off x="3497794" y="619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197,611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116401</xdr:rowOff>
    </xdr:from>
    <xdr:to>
      <xdr:col>4</xdr:col>
      <xdr:colOff>206375</xdr:colOff>
      <xdr:row>38</xdr:row>
      <xdr:rowOff>46551</xdr:rowOff>
    </xdr:to>
    <xdr:sp macro="" textlink="">
      <xdr:nvSpPr>
        <xdr:cNvPr id="86" name="円/楕円 85"/>
        <xdr:cNvSpPr/>
      </xdr:nvSpPr>
      <xdr:spPr>
        <a:xfrm>
          <a:off x="2857500" y="64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63078</xdr:rowOff>
    </xdr:from>
    <xdr:ext cx="599010" cy="259045"/>
    <xdr:sp macro="" textlink="">
      <xdr:nvSpPr>
        <xdr:cNvPr id="87" name="テキスト ボックス 86"/>
        <xdr:cNvSpPr txBox="1"/>
      </xdr:nvSpPr>
      <xdr:spPr>
        <a:xfrm>
          <a:off x="2608794" y="623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184,079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160648</xdr:rowOff>
    </xdr:from>
    <xdr:to>
      <xdr:col>3</xdr:col>
      <xdr:colOff>3175</xdr:colOff>
      <xdr:row>38</xdr:row>
      <xdr:rowOff>90798</xdr:rowOff>
    </xdr:to>
    <xdr:sp macro="" textlink="">
      <xdr:nvSpPr>
        <xdr:cNvPr id="88" name="円/楕円 87"/>
        <xdr:cNvSpPr/>
      </xdr:nvSpPr>
      <xdr:spPr>
        <a:xfrm>
          <a:off x="1968500" y="650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107325</xdr:rowOff>
    </xdr:from>
    <xdr:ext cx="599010" cy="259045"/>
    <xdr:sp macro="" textlink="">
      <xdr:nvSpPr>
        <xdr:cNvPr id="89" name="テキスト ボックス 88"/>
        <xdr:cNvSpPr txBox="1"/>
      </xdr:nvSpPr>
      <xdr:spPr>
        <a:xfrm>
          <a:off x="1719794" y="627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170,530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3094</xdr:rowOff>
    </xdr:from>
    <xdr:to>
      <xdr:col>1</xdr:col>
      <xdr:colOff>485775</xdr:colOff>
      <xdr:row>38</xdr:row>
      <xdr:rowOff>104694</xdr:rowOff>
    </xdr:to>
    <xdr:sp macro="" textlink="">
      <xdr:nvSpPr>
        <xdr:cNvPr id="90" name="円/楕円 89"/>
        <xdr:cNvSpPr/>
      </xdr:nvSpPr>
      <xdr:spPr>
        <a:xfrm>
          <a:off x="1079500" y="651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121220</xdr:rowOff>
    </xdr:from>
    <xdr:ext cx="599010" cy="259045"/>
    <xdr:sp macro="" textlink="">
      <xdr:nvSpPr>
        <xdr:cNvPr id="91" name="テキスト ボックス 90"/>
        <xdr:cNvSpPr txBox="1"/>
      </xdr:nvSpPr>
      <xdr:spPr>
        <a:xfrm>
          <a:off x="830794" y="6293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12420</xdr:rowOff>
    </xdr:from>
    <xdr:to>
      <xdr:col>6</xdr:col>
      <xdr:colOff>511175</xdr:colOff>
      <xdr:row>58</xdr:row>
      <xdr:rowOff>35359</xdr:rowOff>
    </xdr:to>
    <xdr:cxnSp macro="">
      <xdr:nvCxnSpPr>
        <xdr:cNvPr id="122" name="直線コネクタ 121"/>
        <xdr:cNvCxnSpPr/>
      </xdr:nvCxnSpPr>
      <xdr:spPr>
        <a:xfrm>
          <a:off x="3797300" y="9956520"/>
          <a:ext cx="838200" cy="2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134591</xdr:rowOff>
    </xdr:from>
    <xdr:ext cx="599010" cy="259045"/>
    <xdr:sp macro="" textlink="">
      <xdr:nvSpPr>
        <xdr:cNvPr id="123" name="物件費平均値テキスト"/>
        <xdr:cNvSpPr txBox="1"/>
      </xdr:nvSpPr>
      <xdr:spPr>
        <a:xfrm>
          <a:off x="4686300" y="9735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12420</xdr:rowOff>
    </xdr:from>
    <xdr:to>
      <xdr:col>5</xdr:col>
      <xdr:colOff>358775</xdr:colOff>
      <xdr:row>58</xdr:row>
      <xdr:rowOff>64089</xdr:rowOff>
    </xdr:to>
    <xdr:cxnSp macro="">
      <xdr:nvCxnSpPr>
        <xdr:cNvPr id="125" name="直線コネクタ 124"/>
        <xdr:cNvCxnSpPr/>
      </xdr:nvCxnSpPr>
      <xdr:spPr>
        <a:xfrm flipV="1">
          <a:off x="2908300" y="9956520"/>
          <a:ext cx="889000" cy="5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69665</xdr:rowOff>
    </xdr:from>
    <xdr:ext cx="599010" cy="259045"/>
    <xdr:sp macro="" textlink="">
      <xdr:nvSpPr>
        <xdr:cNvPr id="127" name="テキスト ボックス 126"/>
        <xdr:cNvSpPr txBox="1"/>
      </xdr:nvSpPr>
      <xdr:spPr>
        <a:xfrm>
          <a:off x="3497794"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64089</xdr:rowOff>
    </xdr:from>
    <xdr:to>
      <xdr:col>4</xdr:col>
      <xdr:colOff>155575</xdr:colOff>
      <xdr:row>58</xdr:row>
      <xdr:rowOff>85699</xdr:rowOff>
    </xdr:to>
    <xdr:cxnSp macro="">
      <xdr:nvCxnSpPr>
        <xdr:cNvPr id="128" name="直線コネクタ 127"/>
        <xdr:cNvCxnSpPr/>
      </xdr:nvCxnSpPr>
      <xdr:spPr>
        <a:xfrm flipV="1">
          <a:off x="2019300" y="10008189"/>
          <a:ext cx="889000" cy="2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109118</xdr:rowOff>
    </xdr:from>
    <xdr:to>
      <xdr:col>4</xdr:col>
      <xdr:colOff>206375</xdr:colOff>
      <xdr:row>58</xdr:row>
      <xdr:rowOff>39268</xdr:rowOff>
    </xdr:to>
    <xdr:sp macro="" textlink="">
      <xdr:nvSpPr>
        <xdr:cNvPr id="129" name="フローチャート : 判断 128"/>
        <xdr:cNvSpPr/>
      </xdr:nvSpPr>
      <xdr:spPr>
        <a:xfrm>
          <a:off x="2857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55795</xdr:rowOff>
    </xdr:from>
    <xdr:ext cx="599010" cy="259045"/>
    <xdr:sp macro="" textlink="">
      <xdr:nvSpPr>
        <xdr:cNvPr id="130" name="テキスト ボックス 129"/>
        <xdr:cNvSpPr txBox="1"/>
      </xdr:nvSpPr>
      <xdr:spPr>
        <a:xfrm>
          <a:off x="2608794"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85699</xdr:rowOff>
    </xdr:from>
    <xdr:to>
      <xdr:col>2</xdr:col>
      <xdr:colOff>638175</xdr:colOff>
      <xdr:row>58</xdr:row>
      <xdr:rowOff>97615</xdr:rowOff>
    </xdr:to>
    <xdr:cxnSp macro="">
      <xdr:nvCxnSpPr>
        <xdr:cNvPr id="131" name="直線コネクタ 130"/>
        <xdr:cNvCxnSpPr/>
      </xdr:nvCxnSpPr>
      <xdr:spPr>
        <a:xfrm flipV="1">
          <a:off x="1130300" y="10029799"/>
          <a:ext cx="889000" cy="1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60794</xdr:rowOff>
    </xdr:from>
    <xdr:to>
      <xdr:col>3</xdr:col>
      <xdr:colOff>3175</xdr:colOff>
      <xdr:row>57</xdr:row>
      <xdr:rowOff>162394</xdr:rowOff>
    </xdr:to>
    <xdr:sp macro="" textlink="">
      <xdr:nvSpPr>
        <xdr:cNvPr id="132" name="フローチャート : 判断 131"/>
        <xdr:cNvSpPr/>
      </xdr:nvSpPr>
      <xdr:spPr>
        <a:xfrm>
          <a:off x="1968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7471</xdr:rowOff>
    </xdr:from>
    <xdr:ext cx="599010" cy="259045"/>
    <xdr:sp macro="" textlink="">
      <xdr:nvSpPr>
        <xdr:cNvPr id="133" name="テキスト ボックス 132"/>
        <xdr:cNvSpPr txBox="1"/>
      </xdr:nvSpPr>
      <xdr:spPr>
        <a:xfrm>
          <a:off x="1719794"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88529</xdr:rowOff>
    </xdr:from>
    <xdr:to>
      <xdr:col>1</xdr:col>
      <xdr:colOff>485775</xdr:colOff>
      <xdr:row>58</xdr:row>
      <xdr:rowOff>18679</xdr:rowOff>
    </xdr:to>
    <xdr:sp macro="" textlink="">
      <xdr:nvSpPr>
        <xdr:cNvPr id="134" name="フローチャート : 判断 133"/>
        <xdr:cNvSpPr/>
      </xdr:nvSpPr>
      <xdr:spPr>
        <a:xfrm>
          <a:off x="1079500" y="986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35206</xdr:rowOff>
    </xdr:from>
    <xdr:ext cx="599010" cy="259045"/>
    <xdr:sp macro="" textlink="">
      <xdr:nvSpPr>
        <xdr:cNvPr id="135" name="テキスト ボックス 134"/>
        <xdr:cNvSpPr txBox="1"/>
      </xdr:nvSpPr>
      <xdr:spPr>
        <a:xfrm>
          <a:off x="830794" y="963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156009</xdr:rowOff>
    </xdr:from>
    <xdr:to>
      <xdr:col>6</xdr:col>
      <xdr:colOff>561975</xdr:colOff>
      <xdr:row>58</xdr:row>
      <xdr:rowOff>86159</xdr:rowOff>
    </xdr:to>
    <xdr:sp macro="" textlink="">
      <xdr:nvSpPr>
        <xdr:cNvPr id="141" name="円/楕円 140"/>
        <xdr:cNvSpPr/>
      </xdr:nvSpPr>
      <xdr:spPr>
        <a:xfrm>
          <a:off x="4584700" y="992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90141</xdr:rowOff>
    </xdr:from>
    <xdr:ext cx="599010" cy="259045"/>
    <xdr:sp macro="" textlink="">
      <xdr:nvSpPr>
        <xdr:cNvPr id="142" name="物件費該当値テキスト"/>
        <xdr:cNvSpPr txBox="1"/>
      </xdr:nvSpPr>
      <xdr:spPr>
        <a:xfrm>
          <a:off x="4686300" y="986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143,901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133070</xdr:rowOff>
    </xdr:from>
    <xdr:to>
      <xdr:col>5</xdr:col>
      <xdr:colOff>409575</xdr:colOff>
      <xdr:row>58</xdr:row>
      <xdr:rowOff>63220</xdr:rowOff>
    </xdr:to>
    <xdr:sp macro="" textlink="">
      <xdr:nvSpPr>
        <xdr:cNvPr id="143" name="円/楕円 142"/>
        <xdr:cNvSpPr/>
      </xdr:nvSpPr>
      <xdr:spPr>
        <a:xfrm>
          <a:off x="3746500" y="99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54347</xdr:rowOff>
    </xdr:from>
    <xdr:ext cx="599010" cy="259045"/>
    <xdr:sp macro="" textlink="">
      <xdr:nvSpPr>
        <xdr:cNvPr id="144" name="テキスト ボックス 143"/>
        <xdr:cNvSpPr txBox="1"/>
      </xdr:nvSpPr>
      <xdr:spPr>
        <a:xfrm>
          <a:off x="3497794" y="999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157,949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13289</xdr:rowOff>
    </xdr:from>
    <xdr:to>
      <xdr:col>4</xdr:col>
      <xdr:colOff>206375</xdr:colOff>
      <xdr:row>58</xdr:row>
      <xdr:rowOff>114889</xdr:rowOff>
    </xdr:to>
    <xdr:sp macro="" textlink="">
      <xdr:nvSpPr>
        <xdr:cNvPr id="145" name="円/楕円 144"/>
        <xdr:cNvSpPr/>
      </xdr:nvSpPr>
      <xdr:spPr>
        <a:xfrm>
          <a:off x="2857500" y="995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106016</xdr:rowOff>
    </xdr:from>
    <xdr:ext cx="599010" cy="259045"/>
    <xdr:sp macro="" textlink="">
      <xdr:nvSpPr>
        <xdr:cNvPr id="146" name="テキスト ボックス 145"/>
        <xdr:cNvSpPr txBox="1"/>
      </xdr:nvSpPr>
      <xdr:spPr>
        <a:xfrm>
          <a:off x="2608794" y="1005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126,306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34899</xdr:rowOff>
    </xdr:from>
    <xdr:to>
      <xdr:col>3</xdr:col>
      <xdr:colOff>3175</xdr:colOff>
      <xdr:row>58</xdr:row>
      <xdr:rowOff>136499</xdr:rowOff>
    </xdr:to>
    <xdr:sp macro="" textlink="">
      <xdr:nvSpPr>
        <xdr:cNvPr id="147" name="円/楕円 146"/>
        <xdr:cNvSpPr/>
      </xdr:nvSpPr>
      <xdr:spPr>
        <a:xfrm>
          <a:off x="1968500" y="997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127626</xdr:rowOff>
    </xdr:from>
    <xdr:ext cx="599010" cy="259045"/>
    <xdr:sp macro="" textlink="">
      <xdr:nvSpPr>
        <xdr:cNvPr id="148" name="テキスト ボックス 147"/>
        <xdr:cNvSpPr txBox="1"/>
      </xdr:nvSpPr>
      <xdr:spPr>
        <a:xfrm>
          <a:off x="1719794" y="1007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113,071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46815</xdr:rowOff>
    </xdr:from>
    <xdr:to>
      <xdr:col>1</xdr:col>
      <xdr:colOff>485775</xdr:colOff>
      <xdr:row>58</xdr:row>
      <xdr:rowOff>148415</xdr:rowOff>
    </xdr:to>
    <xdr:sp macro="" textlink="">
      <xdr:nvSpPr>
        <xdr:cNvPr id="149" name="円/楕円 148"/>
        <xdr:cNvSpPr/>
      </xdr:nvSpPr>
      <xdr:spPr>
        <a:xfrm>
          <a:off x="1079500" y="999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139542</xdr:rowOff>
    </xdr:from>
    <xdr:ext cx="599010" cy="259045"/>
    <xdr:sp macro="" textlink="">
      <xdr:nvSpPr>
        <xdr:cNvPr id="150" name="テキスト ボックス 149"/>
        <xdr:cNvSpPr txBox="1"/>
      </xdr:nvSpPr>
      <xdr:spPr>
        <a:xfrm>
          <a:off x="830794" y="100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33286</xdr:rowOff>
    </xdr:from>
    <xdr:to>
      <xdr:col>6</xdr:col>
      <xdr:colOff>511175</xdr:colOff>
      <xdr:row>78</xdr:row>
      <xdr:rowOff>64605</xdr:rowOff>
    </xdr:to>
    <xdr:cxnSp macro="">
      <xdr:nvCxnSpPr>
        <xdr:cNvPr id="179" name="直線コネクタ 178"/>
        <xdr:cNvCxnSpPr/>
      </xdr:nvCxnSpPr>
      <xdr:spPr>
        <a:xfrm>
          <a:off x="3797300" y="13406386"/>
          <a:ext cx="8382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32829</xdr:rowOff>
    </xdr:from>
    <xdr:to>
      <xdr:col>5</xdr:col>
      <xdr:colOff>358775</xdr:colOff>
      <xdr:row>78</xdr:row>
      <xdr:rowOff>33286</xdr:rowOff>
    </xdr:to>
    <xdr:cxnSp macro="">
      <xdr:nvCxnSpPr>
        <xdr:cNvPr id="182" name="直線コネクタ 181"/>
        <xdr:cNvCxnSpPr/>
      </xdr:nvCxnSpPr>
      <xdr:spPr>
        <a:xfrm>
          <a:off x="2908300" y="1340592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156049</xdr:rowOff>
    </xdr:from>
    <xdr:ext cx="534377" cy="259045"/>
    <xdr:sp macro="" textlink="">
      <xdr:nvSpPr>
        <xdr:cNvPr id="184" name="テキスト ボックス 183"/>
        <xdr:cNvSpPr txBox="1"/>
      </xdr:nvSpPr>
      <xdr:spPr>
        <a:xfrm>
          <a:off x="3530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32829</xdr:rowOff>
    </xdr:from>
    <xdr:to>
      <xdr:col>4</xdr:col>
      <xdr:colOff>155575</xdr:colOff>
      <xdr:row>78</xdr:row>
      <xdr:rowOff>82511</xdr:rowOff>
    </xdr:to>
    <xdr:cxnSp macro="">
      <xdr:nvCxnSpPr>
        <xdr:cNvPr id="185" name="直線コネクタ 184"/>
        <xdr:cNvCxnSpPr/>
      </xdr:nvCxnSpPr>
      <xdr:spPr>
        <a:xfrm flipV="1">
          <a:off x="2019300" y="13405929"/>
          <a:ext cx="889000"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63297</xdr:rowOff>
    </xdr:from>
    <xdr:to>
      <xdr:col>4</xdr:col>
      <xdr:colOff>206375</xdr:colOff>
      <xdr:row>76</xdr:row>
      <xdr:rowOff>164897</xdr:rowOff>
    </xdr:to>
    <xdr:sp macro="" textlink="">
      <xdr:nvSpPr>
        <xdr:cNvPr id="186" name="フローチャート : 判断 185"/>
        <xdr:cNvSpPr/>
      </xdr:nvSpPr>
      <xdr:spPr>
        <a:xfrm>
          <a:off x="2857500" y="1309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9974</xdr:rowOff>
    </xdr:from>
    <xdr:ext cx="534377" cy="259045"/>
    <xdr:sp macro="" textlink="">
      <xdr:nvSpPr>
        <xdr:cNvPr id="187" name="テキスト ボックス 186"/>
        <xdr:cNvSpPr txBox="1"/>
      </xdr:nvSpPr>
      <xdr:spPr>
        <a:xfrm>
          <a:off x="2641111" y="128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81902</xdr:rowOff>
    </xdr:from>
    <xdr:to>
      <xdr:col>2</xdr:col>
      <xdr:colOff>638175</xdr:colOff>
      <xdr:row>78</xdr:row>
      <xdr:rowOff>82511</xdr:rowOff>
    </xdr:to>
    <xdr:cxnSp macro="">
      <xdr:nvCxnSpPr>
        <xdr:cNvPr id="188" name="直線コネクタ 187"/>
        <xdr:cNvCxnSpPr/>
      </xdr:nvCxnSpPr>
      <xdr:spPr>
        <a:xfrm>
          <a:off x="1130300" y="13455002"/>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134696</xdr:rowOff>
    </xdr:from>
    <xdr:to>
      <xdr:col>3</xdr:col>
      <xdr:colOff>3175</xdr:colOff>
      <xdr:row>77</xdr:row>
      <xdr:rowOff>64846</xdr:rowOff>
    </xdr:to>
    <xdr:sp macro="" textlink="">
      <xdr:nvSpPr>
        <xdr:cNvPr id="189" name="フローチャート : 判断 188"/>
        <xdr:cNvSpPr/>
      </xdr:nvSpPr>
      <xdr:spPr>
        <a:xfrm>
          <a:off x="1968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81373</xdr:rowOff>
    </xdr:from>
    <xdr:ext cx="534377" cy="259045"/>
    <xdr:sp macro="" textlink="">
      <xdr:nvSpPr>
        <xdr:cNvPr id="190" name="テキスト ボックス 189"/>
        <xdr:cNvSpPr txBox="1"/>
      </xdr:nvSpPr>
      <xdr:spPr>
        <a:xfrm>
          <a:off x="1752111" y="129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121532</xdr:rowOff>
    </xdr:from>
    <xdr:to>
      <xdr:col>1</xdr:col>
      <xdr:colOff>485775</xdr:colOff>
      <xdr:row>77</xdr:row>
      <xdr:rowOff>51682</xdr:rowOff>
    </xdr:to>
    <xdr:sp macro="" textlink="">
      <xdr:nvSpPr>
        <xdr:cNvPr id="191" name="フローチャート : 判断 190"/>
        <xdr:cNvSpPr/>
      </xdr:nvSpPr>
      <xdr:spPr>
        <a:xfrm>
          <a:off x="1079500" y="131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68210</xdr:rowOff>
    </xdr:from>
    <xdr:ext cx="534377" cy="259045"/>
    <xdr:sp macro="" textlink="">
      <xdr:nvSpPr>
        <xdr:cNvPr id="192" name="テキスト ボックス 191"/>
        <xdr:cNvSpPr txBox="1"/>
      </xdr:nvSpPr>
      <xdr:spPr>
        <a:xfrm>
          <a:off x="863111" y="1292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13805</xdr:rowOff>
    </xdr:from>
    <xdr:to>
      <xdr:col>6</xdr:col>
      <xdr:colOff>561975</xdr:colOff>
      <xdr:row>78</xdr:row>
      <xdr:rowOff>115405</xdr:rowOff>
    </xdr:to>
    <xdr:sp macro="" textlink="">
      <xdr:nvSpPr>
        <xdr:cNvPr id="198" name="円/楕円 197"/>
        <xdr:cNvSpPr/>
      </xdr:nvSpPr>
      <xdr:spPr>
        <a:xfrm>
          <a:off x="4584700" y="133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163682</xdr:rowOff>
    </xdr:from>
    <xdr:ext cx="469744" cy="259045"/>
    <xdr:sp macro="" textlink="">
      <xdr:nvSpPr>
        <xdr:cNvPr id="199" name="維持補修費該当値テキスト"/>
        <xdr:cNvSpPr txBox="1"/>
      </xdr:nvSpPr>
      <xdr:spPr>
        <a:xfrm>
          <a:off x="4686300" y="1336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153936</xdr:rowOff>
    </xdr:from>
    <xdr:to>
      <xdr:col>5</xdr:col>
      <xdr:colOff>409575</xdr:colOff>
      <xdr:row>78</xdr:row>
      <xdr:rowOff>84086</xdr:rowOff>
    </xdr:to>
    <xdr:sp macro="" textlink="">
      <xdr:nvSpPr>
        <xdr:cNvPr id="200" name="円/楕円 199"/>
        <xdr:cNvSpPr/>
      </xdr:nvSpPr>
      <xdr:spPr>
        <a:xfrm>
          <a:off x="3746500" y="1335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75213</xdr:rowOff>
    </xdr:from>
    <xdr:ext cx="469744" cy="259045"/>
    <xdr:sp macro="" textlink="">
      <xdr:nvSpPr>
        <xdr:cNvPr id="201" name="テキスト ボックス 200"/>
        <xdr:cNvSpPr txBox="1"/>
      </xdr:nvSpPr>
      <xdr:spPr>
        <a:xfrm>
          <a:off x="3562427" y="1344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153479</xdr:rowOff>
    </xdr:from>
    <xdr:to>
      <xdr:col>4</xdr:col>
      <xdr:colOff>206375</xdr:colOff>
      <xdr:row>78</xdr:row>
      <xdr:rowOff>83629</xdr:rowOff>
    </xdr:to>
    <xdr:sp macro="" textlink="">
      <xdr:nvSpPr>
        <xdr:cNvPr id="202" name="円/楕円 201"/>
        <xdr:cNvSpPr/>
      </xdr:nvSpPr>
      <xdr:spPr>
        <a:xfrm>
          <a:off x="2857500" y="1335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74756</xdr:rowOff>
    </xdr:from>
    <xdr:ext cx="469744" cy="259045"/>
    <xdr:sp macro="" textlink="">
      <xdr:nvSpPr>
        <xdr:cNvPr id="203" name="テキスト ボックス 202"/>
        <xdr:cNvSpPr txBox="1"/>
      </xdr:nvSpPr>
      <xdr:spPr>
        <a:xfrm>
          <a:off x="2673427" y="1344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31711</xdr:rowOff>
    </xdr:from>
    <xdr:to>
      <xdr:col>3</xdr:col>
      <xdr:colOff>3175</xdr:colOff>
      <xdr:row>78</xdr:row>
      <xdr:rowOff>133311</xdr:rowOff>
    </xdr:to>
    <xdr:sp macro="" textlink="">
      <xdr:nvSpPr>
        <xdr:cNvPr id="204" name="円/楕円 203"/>
        <xdr:cNvSpPr/>
      </xdr:nvSpPr>
      <xdr:spPr>
        <a:xfrm>
          <a:off x="1968500" y="1340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124438</xdr:rowOff>
    </xdr:from>
    <xdr:ext cx="469744" cy="259045"/>
    <xdr:sp macro="" textlink="">
      <xdr:nvSpPr>
        <xdr:cNvPr id="205" name="テキスト ボックス 204"/>
        <xdr:cNvSpPr txBox="1"/>
      </xdr:nvSpPr>
      <xdr:spPr>
        <a:xfrm>
          <a:off x="1784427" y="1349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31102</xdr:rowOff>
    </xdr:from>
    <xdr:to>
      <xdr:col>1</xdr:col>
      <xdr:colOff>485775</xdr:colOff>
      <xdr:row>78</xdr:row>
      <xdr:rowOff>132702</xdr:rowOff>
    </xdr:to>
    <xdr:sp macro="" textlink="">
      <xdr:nvSpPr>
        <xdr:cNvPr id="206" name="円/楕円 205"/>
        <xdr:cNvSpPr/>
      </xdr:nvSpPr>
      <xdr:spPr>
        <a:xfrm>
          <a:off x="1079500" y="1340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123829</xdr:rowOff>
    </xdr:from>
    <xdr:ext cx="469744" cy="259045"/>
    <xdr:sp macro="" textlink="">
      <xdr:nvSpPr>
        <xdr:cNvPr id="207" name="テキスト ボックス 206"/>
        <xdr:cNvSpPr txBox="1"/>
      </xdr:nvSpPr>
      <xdr:spPr>
        <a:xfrm>
          <a:off x="895427" y="1349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66002</xdr:rowOff>
    </xdr:from>
    <xdr:to>
      <xdr:col>6</xdr:col>
      <xdr:colOff>511175</xdr:colOff>
      <xdr:row>97</xdr:row>
      <xdr:rowOff>15342</xdr:rowOff>
    </xdr:to>
    <xdr:cxnSp macro="">
      <xdr:nvCxnSpPr>
        <xdr:cNvPr id="237" name="直線コネクタ 236"/>
        <xdr:cNvCxnSpPr/>
      </xdr:nvCxnSpPr>
      <xdr:spPr>
        <a:xfrm flipV="1">
          <a:off x="3797300" y="16525202"/>
          <a:ext cx="838200" cy="12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36453</xdr:rowOff>
    </xdr:from>
    <xdr:ext cx="534377" cy="259045"/>
    <xdr:sp macro="" textlink="">
      <xdr:nvSpPr>
        <xdr:cNvPr id="238" name="扶助費平均値テキスト"/>
        <xdr:cNvSpPr txBox="1"/>
      </xdr:nvSpPr>
      <xdr:spPr>
        <a:xfrm>
          <a:off x="4686300" y="1649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164846</xdr:rowOff>
    </xdr:from>
    <xdr:to>
      <xdr:col>5</xdr:col>
      <xdr:colOff>358775</xdr:colOff>
      <xdr:row>97</xdr:row>
      <xdr:rowOff>15342</xdr:rowOff>
    </xdr:to>
    <xdr:cxnSp macro="">
      <xdr:nvCxnSpPr>
        <xdr:cNvPr id="240" name="直線コネクタ 239"/>
        <xdr:cNvCxnSpPr/>
      </xdr:nvCxnSpPr>
      <xdr:spPr>
        <a:xfrm>
          <a:off x="2908300" y="16624046"/>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78452</xdr:rowOff>
    </xdr:from>
    <xdr:ext cx="534377" cy="259045"/>
    <xdr:sp macro="" textlink="">
      <xdr:nvSpPr>
        <xdr:cNvPr id="242" name="テキスト ボックス 241"/>
        <xdr:cNvSpPr txBox="1"/>
      </xdr:nvSpPr>
      <xdr:spPr>
        <a:xfrm>
          <a:off x="3530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164846</xdr:rowOff>
    </xdr:from>
    <xdr:to>
      <xdr:col>4</xdr:col>
      <xdr:colOff>155575</xdr:colOff>
      <xdr:row>97</xdr:row>
      <xdr:rowOff>93142</xdr:rowOff>
    </xdr:to>
    <xdr:cxnSp macro="">
      <xdr:nvCxnSpPr>
        <xdr:cNvPr id="243" name="直線コネクタ 242"/>
        <xdr:cNvCxnSpPr/>
      </xdr:nvCxnSpPr>
      <xdr:spPr>
        <a:xfrm flipV="1">
          <a:off x="2019300" y="16624046"/>
          <a:ext cx="889000" cy="9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49073</xdr:rowOff>
    </xdr:from>
    <xdr:to>
      <xdr:col>4</xdr:col>
      <xdr:colOff>206375</xdr:colOff>
      <xdr:row>96</xdr:row>
      <xdr:rowOff>150673</xdr:rowOff>
    </xdr:to>
    <xdr:sp macro="" textlink="">
      <xdr:nvSpPr>
        <xdr:cNvPr id="244" name="フローチャート : 判断 243"/>
        <xdr:cNvSpPr/>
      </xdr:nvSpPr>
      <xdr:spPr>
        <a:xfrm>
          <a:off x="2857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167200</xdr:rowOff>
    </xdr:from>
    <xdr:ext cx="534377" cy="259045"/>
    <xdr:sp macro="" textlink="">
      <xdr:nvSpPr>
        <xdr:cNvPr id="245" name="テキスト ボックス 244"/>
        <xdr:cNvSpPr txBox="1"/>
      </xdr:nvSpPr>
      <xdr:spPr>
        <a:xfrm>
          <a:off x="2641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93142</xdr:rowOff>
    </xdr:from>
    <xdr:to>
      <xdr:col>2</xdr:col>
      <xdr:colOff>638175</xdr:colOff>
      <xdr:row>97</xdr:row>
      <xdr:rowOff>112446</xdr:rowOff>
    </xdr:to>
    <xdr:cxnSp macro="">
      <xdr:nvCxnSpPr>
        <xdr:cNvPr id="246" name="直線コネクタ 245"/>
        <xdr:cNvCxnSpPr/>
      </xdr:nvCxnSpPr>
      <xdr:spPr>
        <a:xfrm flipV="1">
          <a:off x="1130300" y="167237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147269</xdr:rowOff>
    </xdr:from>
    <xdr:to>
      <xdr:col>3</xdr:col>
      <xdr:colOff>3175</xdr:colOff>
      <xdr:row>97</xdr:row>
      <xdr:rowOff>77419</xdr:rowOff>
    </xdr:to>
    <xdr:sp macro="" textlink="">
      <xdr:nvSpPr>
        <xdr:cNvPr id="247" name="フローチャート : 判断 246"/>
        <xdr:cNvSpPr/>
      </xdr:nvSpPr>
      <xdr:spPr>
        <a:xfrm>
          <a:off x="1968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93946</xdr:rowOff>
    </xdr:from>
    <xdr:ext cx="534377" cy="259045"/>
    <xdr:sp macro="" textlink="">
      <xdr:nvSpPr>
        <xdr:cNvPr id="248" name="テキスト ボックス 247"/>
        <xdr:cNvSpPr txBox="1"/>
      </xdr:nvSpPr>
      <xdr:spPr>
        <a:xfrm>
          <a:off x="1752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127558</xdr:rowOff>
    </xdr:from>
    <xdr:to>
      <xdr:col>1</xdr:col>
      <xdr:colOff>485775</xdr:colOff>
      <xdr:row>97</xdr:row>
      <xdr:rowOff>57708</xdr:rowOff>
    </xdr:to>
    <xdr:sp macro="" textlink="">
      <xdr:nvSpPr>
        <xdr:cNvPr id="249" name="フローチャート : 判断 248"/>
        <xdr:cNvSpPr/>
      </xdr:nvSpPr>
      <xdr:spPr>
        <a:xfrm>
          <a:off x="1079500" y="1658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74235</xdr:rowOff>
    </xdr:from>
    <xdr:ext cx="534377" cy="259045"/>
    <xdr:sp macro="" textlink="">
      <xdr:nvSpPr>
        <xdr:cNvPr id="250" name="テキスト ボックス 249"/>
        <xdr:cNvSpPr txBox="1"/>
      </xdr:nvSpPr>
      <xdr:spPr>
        <a:xfrm>
          <a:off x="863111" y="1636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15202</xdr:rowOff>
    </xdr:from>
    <xdr:to>
      <xdr:col>6</xdr:col>
      <xdr:colOff>561975</xdr:colOff>
      <xdr:row>96</xdr:row>
      <xdr:rowOff>116802</xdr:rowOff>
    </xdr:to>
    <xdr:sp macro="" textlink="">
      <xdr:nvSpPr>
        <xdr:cNvPr id="256" name="円/楕円 255"/>
        <xdr:cNvSpPr/>
      </xdr:nvSpPr>
      <xdr:spPr>
        <a:xfrm>
          <a:off x="4584700" y="164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38079</xdr:rowOff>
    </xdr:from>
    <xdr:ext cx="534377" cy="259045"/>
    <xdr:sp macro="" textlink="">
      <xdr:nvSpPr>
        <xdr:cNvPr id="257" name="扶助費該当値テキスト"/>
        <xdr:cNvSpPr txBox="1"/>
      </xdr:nvSpPr>
      <xdr:spPr>
        <a:xfrm>
          <a:off x="4686300" y="163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68,803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135992</xdr:rowOff>
    </xdr:from>
    <xdr:to>
      <xdr:col>5</xdr:col>
      <xdr:colOff>409575</xdr:colOff>
      <xdr:row>97</xdr:row>
      <xdr:rowOff>66142</xdr:rowOff>
    </xdr:to>
    <xdr:sp macro="" textlink="">
      <xdr:nvSpPr>
        <xdr:cNvPr id="258" name="円/楕円 257"/>
        <xdr:cNvSpPr/>
      </xdr:nvSpPr>
      <xdr:spPr>
        <a:xfrm>
          <a:off x="3746500" y="165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57269</xdr:rowOff>
    </xdr:from>
    <xdr:ext cx="534377" cy="259045"/>
    <xdr:sp macro="" textlink="">
      <xdr:nvSpPr>
        <xdr:cNvPr id="259" name="テキスト ボックス 258"/>
        <xdr:cNvSpPr txBox="1"/>
      </xdr:nvSpPr>
      <xdr:spPr>
        <a:xfrm>
          <a:off x="3530111" y="1668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59,292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114046</xdr:rowOff>
    </xdr:from>
    <xdr:to>
      <xdr:col>4</xdr:col>
      <xdr:colOff>206375</xdr:colOff>
      <xdr:row>97</xdr:row>
      <xdr:rowOff>44196</xdr:rowOff>
    </xdr:to>
    <xdr:sp macro="" textlink="">
      <xdr:nvSpPr>
        <xdr:cNvPr id="260" name="円/楕円 259"/>
        <xdr:cNvSpPr/>
      </xdr:nvSpPr>
      <xdr:spPr>
        <a:xfrm>
          <a:off x="2857500" y="165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35323</xdr:rowOff>
    </xdr:from>
    <xdr:ext cx="534377" cy="259045"/>
    <xdr:sp macro="" textlink="">
      <xdr:nvSpPr>
        <xdr:cNvPr id="261" name="テキスト ボックス 260"/>
        <xdr:cNvSpPr txBox="1"/>
      </xdr:nvSpPr>
      <xdr:spPr>
        <a:xfrm>
          <a:off x="2641111" y="1666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61,020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42342</xdr:rowOff>
    </xdr:from>
    <xdr:to>
      <xdr:col>3</xdr:col>
      <xdr:colOff>3175</xdr:colOff>
      <xdr:row>97</xdr:row>
      <xdr:rowOff>143942</xdr:rowOff>
    </xdr:to>
    <xdr:sp macro="" textlink="">
      <xdr:nvSpPr>
        <xdr:cNvPr id="262" name="円/楕円 261"/>
        <xdr:cNvSpPr/>
      </xdr:nvSpPr>
      <xdr:spPr>
        <a:xfrm>
          <a:off x="1968500" y="166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135069</xdr:rowOff>
    </xdr:from>
    <xdr:ext cx="534377" cy="259045"/>
    <xdr:sp macro="" textlink="">
      <xdr:nvSpPr>
        <xdr:cNvPr id="263" name="テキスト ボックス 262"/>
        <xdr:cNvSpPr txBox="1"/>
      </xdr:nvSpPr>
      <xdr:spPr>
        <a:xfrm>
          <a:off x="1752111" y="167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53,166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61646</xdr:rowOff>
    </xdr:from>
    <xdr:to>
      <xdr:col>1</xdr:col>
      <xdr:colOff>485775</xdr:colOff>
      <xdr:row>97</xdr:row>
      <xdr:rowOff>163246</xdr:rowOff>
    </xdr:to>
    <xdr:sp macro="" textlink="">
      <xdr:nvSpPr>
        <xdr:cNvPr id="264" name="円/楕円 263"/>
        <xdr:cNvSpPr/>
      </xdr:nvSpPr>
      <xdr:spPr>
        <a:xfrm>
          <a:off x="1079500" y="166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154373</xdr:rowOff>
    </xdr:from>
    <xdr:ext cx="534377" cy="259045"/>
    <xdr:sp macro="" textlink="">
      <xdr:nvSpPr>
        <xdr:cNvPr id="265" name="テキスト ボックス 264"/>
        <xdr:cNvSpPr txBox="1"/>
      </xdr:nvSpPr>
      <xdr:spPr>
        <a:xfrm>
          <a:off x="863111" y="167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119503</xdr:rowOff>
    </xdr:from>
    <xdr:to>
      <xdr:col>15</xdr:col>
      <xdr:colOff>180975</xdr:colOff>
      <xdr:row>36</xdr:row>
      <xdr:rowOff>10072</xdr:rowOff>
    </xdr:to>
    <xdr:cxnSp macro="">
      <xdr:nvCxnSpPr>
        <xdr:cNvPr id="294" name="直線コネクタ 293"/>
        <xdr:cNvCxnSpPr/>
      </xdr:nvCxnSpPr>
      <xdr:spPr>
        <a:xfrm flipV="1">
          <a:off x="9639300" y="6120253"/>
          <a:ext cx="838200" cy="6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156039</xdr:rowOff>
    </xdr:from>
    <xdr:ext cx="599010" cy="259045"/>
    <xdr:sp macro="" textlink="">
      <xdr:nvSpPr>
        <xdr:cNvPr id="295" name="補助費等平均値テキスト"/>
        <xdr:cNvSpPr txBox="1"/>
      </xdr:nvSpPr>
      <xdr:spPr>
        <a:xfrm>
          <a:off x="10528300" y="615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10072</xdr:rowOff>
    </xdr:from>
    <xdr:to>
      <xdr:col>14</xdr:col>
      <xdr:colOff>28575</xdr:colOff>
      <xdr:row>36</xdr:row>
      <xdr:rowOff>114840</xdr:rowOff>
    </xdr:to>
    <xdr:cxnSp macro="">
      <xdr:nvCxnSpPr>
        <xdr:cNvPr id="297" name="直線コネクタ 296"/>
        <xdr:cNvCxnSpPr/>
      </xdr:nvCxnSpPr>
      <xdr:spPr>
        <a:xfrm flipV="1">
          <a:off x="8750300" y="6182272"/>
          <a:ext cx="889000" cy="10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110289</xdr:rowOff>
    </xdr:from>
    <xdr:ext cx="599010" cy="259045"/>
    <xdr:sp macro="" textlink="">
      <xdr:nvSpPr>
        <xdr:cNvPr id="299" name="テキスト ボックス 298"/>
        <xdr:cNvSpPr txBox="1"/>
      </xdr:nvSpPr>
      <xdr:spPr>
        <a:xfrm>
          <a:off x="9339794"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114840</xdr:rowOff>
    </xdr:from>
    <xdr:to>
      <xdr:col>12</xdr:col>
      <xdr:colOff>511175</xdr:colOff>
      <xdr:row>36</xdr:row>
      <xdr:rowOff>147308</xdr:rowOff>
    </xdr:to>
    <xdr:cxnSp macro="">
      <xdr:nvCxnSpPr>
        <xdr:cNvPr id="300" name="直線コネクタ 299"/>
        <xdr:cNvCxnSpPr/>
      </xdr:nvCxnSpPr>
      <xdr:spPr>
        <a:xfrm flipV="1">
          <a:off x="7861300" y="6287040"/>
          <a:ext cx="889000" cy="3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27605</xdr:rowOff>
    </xdr:from>
    <xdr:to>
      <xdr:col>12</xdr:col>
      <xdr:colOff>561975</xdr:colOff>
      <xdr:row>36</xdr:row>
      <xdr:rowOff>129205</xdr:rowOff>
    </xdr:to>
    <xdr:sp macro="" textlink="">
      <xdr:nvSpPr>
        <xdr:cNvPr id="301" name="フローチャート : 判断 300"/>
        <xdr:cNvSpPr/>
      </xdr:nvSpPr>
      <xdr:spPr>
        <a:xfrm>
          <a:off x="8699500" y="619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145732</xdr:rowOff>
    </xdr:from>
    <xdr:ext cx="599010" cy="259045"/>
    <xdr:sp macro="" textlink="">
      <xdr:nvSpPr>
        <xdr:cNvPr id="302" name="テキスト ボックス 301"/>
        <xdr:cNvSpPr txBox="1"/>
      </xdr:nvSpPr>
      <xdr:spPr>
        <a:xfrm>
          <a:off x="8450794" y="597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147308</xdr:rowOff>
    </xdr:from>
    <xdr:to>
      <xdr:col>11</xdr:col>
      <xdr:colOff>307975</xdr:colOff>
      <xdr:row>37</xdr:row>
      <xdr:rowOff>7569</xdr:rowOff>
    </xdr:to>
    <xdr:cxnSp macro="">
      <xdr:nvCxnSpPr>
        <xdr:cNvPr id="303" name="直線コネクタ 302"/>
        <xdr:cNvCxnSpPr/>
      </xdr:nvCxnSpPr>
      <xdr:spPr>
        <a:xfrm flipV="1">
          <a:off x="6972300" y="6319508"/>
          <a:ext cx="889000" cy="3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74247</xdr:rowOff>
    </xdr:from>
    <xdr:to>
      <xdr:col>11</xdr:col>
      <xdr:colOff>358775</xdr:colOff>
      <xdr:row>37</xdr:row>
      <xdr:rowOff>4397</xdr:rowOff>
    </xdr:to>
    <xdr:sp macro="" textlink="">
      <xdr:nvSpPr>
        <xdr:cNvPr id="304" name="フローチャート : 判断 303"/>
        <xdr:cNvSpPr/>
      </xdr:nvSpPr>
      <xdr:spPr>
        <a:xfrm>
          <a:off x="7810500" y="624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20924</xdr:rowOff>
    </xdr:from>
    <xdr:ext cx="599010" cy="259045"/>
    <xdr:sp macro="" textlink="">
      <xdr:nvSpPr>
        <xdr:cNvPr id="305" name="テキスト ボックス 304"/>
        <xdr:cNvSpPr txBox="1"/>
      </xdr:nvSpPr>
      <xdr:spPr>
        <a:xfrm>
          <a:off x="7561794" y="602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105329</xdr:rowOff>
    </xdr:from>
    <xdr:to>
      <xdr:col>10</xdr:col>
      <xdr:colOff>155575</xdr:colOff>
      <xdr:row>37</xdr:row>
      <xdr:rowOff>35479</xdr:rowOff>
    </xdr:to>
    <xdr:sp macro="" textlink="">
      <xdr:nvSpPr>
        <xdr:cNvPr id="306" name="フローチャート : 判断 305"/>
        <xdr:cNvSpPr/>
      </xdr:nvSpPr>
      <xdr:spPr>
        <a:xfrm>
          <a:off x="6921500" y="627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52006</xdr:rowOff>
    </xdr:from>
    <xdr:ext cx="599010" cy="259045"/>
    <xdr:sp macro="" textlink="">
      <xdr:nvSpPr>
        <xdr:cNvPr id="307" name="テキスト ボックス 306"/>
        <xdr:cNvSpPr txBox="1"/>
      </xdr:nvSpPr>
      <xdr:spPr>
        <a:xfrm>
          <a:off x="6672794" y="605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68703</xdr:rowOff>
    </xdr:from>
    <xdr:to>
      <xdr:col>15</xdr:col>
      <xdr:colOff>231775</xdr:colOff>
      <xdr:row>35</xdr:row>
      <xdr:rowOff>170303</xdr:rowOff>
    </xdr:to>
    <xdr:sp macro="" textlink="">
      <xdr:nvSpPr>
        <xdr:cNvPr id="313" name="円/楕円 312"/>
        <xdr:cNvSpPr/>
      </xdr:nvSpPr>
      <xdr:spPr>
        <a:xfrm>
          <a:off x="10426700" y="606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91580</xdr:rowOff>
    </xdr:from>
    <xdr:ext cx="599010" cy="259045"/>
    <xdr:sp macro="" textlink="">
      <xdr:nvSpPr>
        <xdr:cNvPr id="314" name="補助費等該当値テキスト"/>
        <xdr:cNvSpPr txBox="1"/>
      </xdr:nvSpPr>
      <xdr:spPr>
        <a:xfrm>
          <a:off x="10528300" y="592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160,301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130722</xdr:rowOff>
    </xdr:from>
    <xdr:to>
      <xdr:col>14</xdr:col>
      <xdr:colOff>79375</xdr:colOff>
      <xdr:row>36</xdr:row>
      <xdr:rowOff>60872</xdr:rowOff>
    </xdr:to>
    <xdr:sp macro="" textlink="">
      <xdr:nvSpPr>
        <xdr:cNvPr id="315" name="円/楕円 314"/>
        <xdr:cNvSpPr/>
      </xdr:nvSpPr>
      <xdr:spPr>
        <a:xfrm>
          <a:off x="9588500" y="61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77399</xdr:rowOff>
    </xdr:from>
    <xdr:ext cx="599010" cy="259045"/>
    <xdr:sp macro="" textlink="">
      <xdr:nvSpPr>
        <xdr:cNvPr id="316" name="テキスト ボックス 315"/>
        <xdr:cNvSpPr txBox="1"/>
      </xdr:nvSpPr>
      <xdr:spPr>
        <a:xfrm>
          <a:off x="9339794" y="590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144,023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64040</xdr:rowOff>
    </xdr:from>
    <xdr:to>
      <xdr:col>12</xdr:col>
      <xdr:colOff>561975</xdr:colOff>
      <xdr:row>36</xdr:row>
      <xdr:rowOff>165640</xdr:rowOff>
    </xdr:to>
    <xdr:sp macro="" textlink="">
      <xdr:nvSpPr>
        <xdr:cNvPr id="317" name="円/楕円 316"/>
        <xdr:cNvSpPr/>
      </xdr:nvSpPr>
      <xdr:spPr>
        <a:xfrm>
          <a:off x="8699500" y="623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156767</xdr:rowOff>
    </xdr:from>
    <xdr:ext cx="599010" cy="259045"/>
    <xdr:sp macro="" textlink="">
      <xdr:nvSpPr>
        <xdr:cNvPr id="318" name="テキスト ボックス 317"/>
        <xdr:cNvSpPr txBox="1"/>
      </xdr:nvSpPr>
      <xdr:spPr>
        <a:xfrm>
          <a:off x="8450794" y="632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116,525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96508</xdr:rowOff>
    </xdr:from>
    <xdr:to>
      <xdr:col>11</xdr:col>
      <xdr:colOff>358775</xdr:colOff>
      <xdr:row>37</xdr:row>
      <xdr:rowOff>26658</xdr:rowOff>
    </xdr:to>
    <xdr:sp macro="" textlink="">
      <xdr:nvSpPr>
        <xdr:cNvPr id="319" name="円/楕円 318"/>
        <xdr:cNvSpPr/>
      </xdr:nvSpPr>
      <xdr:spPr>
        <a:xfrm>
          <a:off x="7810500" y="626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17785</xdr:rowOff>
    </xdr:from>
    <xdr:ext cx="599010" cy="259045"/>
    <xdr:sp macro="" textlink="">
      <xdr:nvSpPr>
        <xdr:cNvPr id="320" name="テキスト ボックス 319"/>
        <xdr:cNvSpPr txBox="1"/>
      </xdr:nvSpPr>
      <xdr:spPr>
        <a:xfrm>
          <a:off x="7561794" y="636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108,003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128219</xdr:rowOff>
    </xdr:from>
    <xdr:to>
      <xdr:col>10</xdr:col>
      <xdr:colOff>155575</xdr:colOff>
      <xdr:row>37</xdr:row>
      <xdr:rowOff>58369</xdr:rowOff>
    </xdr:to>
    <xdr:sp macro="" textlink="">
      <xdr:nvSpPr>
        <xdr:cNvPr id="321" name="円/楕円 320"/>
        <xdr:cNvSpPr/>
      </xdr:nvSpPr>
      <xdr:spPr>
        <a:xfrm>
          <a:off x="6921500" y="6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49496</xdr:rowOff>
    </xdr:from>
    <xdr:ext cx="534377" cy="259045"/>
    <xdr:sp macro="" textlink="">
      <xdr:nvSpPr>
        <xdr:cNvPr id="322" name="テキスト ボックス 321"/>
        <xdr:cNvSpPr txBox="1"/>
      </xdr:nvSpPr>
      <xdr:spPr>
        <a:xfrm>
          <a:off x="6705111" y="63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24604</xdr:rowOff>
    </xdr:from>
    <xdr:to>
      <xdr:col>15</xdr:col>
      <xdr:colOff>180975</xdr:colOff>
      <xdr:row>58</xdr:row>
      <xdr:rowOff>49271</xdr:rowOff>
    </xdr:to>
    <xdr:cxnSp macro="">
      <xdr:nvCxnSpPr>
        <xdr:cNvPr id="349" name="直線コネクタ 348"/>
        <xdr:cNvCxnSpPr/>
      </xdr:nvCxnSpPr>
      <xdr:spPr>
        <a:xfrm flipV="1">
          <a:off x="9639300" y="9968704"/>
          <a:ext cx="8382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129966</xdr:rowOff>
    </xdr:from>
    <xdr:ext cx="599010" cy="259045"/>
    <xdr:sp macro="" textlink="">
      <xdr:nvSpPr>
        <xdr:cNvPr id="350" name="普通建設事業費平均値テキスト"/>
        <xdr:cNvSpPr txBox="1"/>
      </xdr:nvSpPr>
      <xdr:spPr>
        <a:xfrm>
          <a:off x="10528300" y="9902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40757</xdr:rowOff>
    </xdr:from>
    <xdr:to>
      <xdr:col>14</xdr:col>
      <xdr:colOff>28575</xdr:colOff>
      <xdr:row>58</xdr:row>
      <xdr:rowOff>49271</xdr:rowOff>
    </xdr:to>
    <xdr:cxnSp macro="">
      <xdr:nvCxnSpPr>
        <xdr:cNvPr id="352" name="直線コネクタ 351"/>
        <xdr:cNvCxnSpPr/>
      </xdr:nvCxnSpPr>
      <xdr:spPr>
        <a:xfrm>
          <a:off x="8750300" y="9984857"/>
          <a:ext cx="889000" cy="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94995</xdr:rowOff>
    </xdr:from>
    <xdr:ext cx="599010" cy="259045"/>
    <xdr:sp macro="" textlink="">
      <xdr:nvSpPr>
        <xdr:cNvPr id="354" name="テキスト ボックス 353"/>
        <xdr:cNvSpPr txBox="1"/>
      </xdr:nvSpPr>
      <xdr:spPr>
        <a:xfrm>
          <a:off x="9339794"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40757</xdr:rowOff>
    </xdr:from>
    <xdr:to>
      <xdr:col>12</xdr:col>
      <xdr:colOff>511175</xdr:colOff>
      <xdr:row>58</xdr:row>
      <xdr:rowOff>85994</xdr:rowOff>
    </xdr:to>
    <xdr:cxnSp macro="">
      <xdr:nvCxnSpPr>
        <xdr:cNvPr id="355" name="直線コネクタ 354"/>
        <xdr:cNvCxnSpPr/>
      </xdr:nvCxnSpPr>
      <xdr:spPr>
        <a:xfrm flipV="1">
          <a:off x="7861300" y="9984857"/>
          <a:ext cx="889000" cy="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135586</xdr:rowOff>
    </xdr:from>
    <xdr:to>
      <xdr:col>12</xdr:col>
      <xdr:colOff>561975</xdr:colOff>
      <xdr:row>58</xdr:row>
      <xdr:rowOff>65736</xdr:rowOff>
    </xdr:to>
    <xdr:sp macro="" textlink="">
      <xdr:nvSpPr>
        <xdr:cNvPr id="356" name="フローチャート : 判断 355"/>
        <xdr:cNvSpPr/>
      </xdr:nvSpPr>
      <xdr:spPr>
        <a:xfrm>
          <a:off x="8699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82263</xdr:rowOff>
    </xdr:from>
    <xdr:ext cx="599010" cy="259045"/>
    <xdr:sp macro="" textlink="">
      <xdr:nvSpPr>
        <xdr:cNvPr id="357" name="テキスト ボックス 356"/>
        <xdr:cNvSpPr txBox="1"/>
      </xdr:nvSpPr>
      <xdr:spPr>
        <a:xfrm>
          <a:off x="8450794"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85994</xdr:rowOff>
    </xdr:from>
    <xdr:to>
      <xdr:col>11</xdr:col>
      <xdr:colOff>307975</xdr:colOff>
      <xdr:row>58</xdr:row>
      <xdr:rowOff>100730</xdr:rowOff>
    </xdr:to>
    <xdr:cxnSp macro="">
      <xdr:nvCxnSpPr>
        <xdr:cNvPr id="358" name="直線コネクタ 357"/>
        <xdr:cNvCxnSpPr/>
      </xdr:nvCxnSpPr>
      <xdr:spPr>
        <a:xfrm flipV="1">
          <a:off x="6972300" y="10030094"/>
          <a:ext cx="889000" cy="1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140088</xdr:rowOff>
    </xdr:from>
    <xdr:to>
      <xdr:col>11</xdr:col>
      <xdr:colOff>358775</xdr:colOff>
      <xdr:row>58</xdr:row>
      <xdr:rowOff>70238</xdr:rowOff>
    </xdr:to>
    <xdr:sp macro="" textlink="">
      <xdr:nvSpPr>
        <xdr:cNvPr id="359" name="フローチャート : 判断 358"/>
        <xdr:cNvSpPr/>
      </xdr:nvSpPr>
      <xdr:spPr>
        <a:xfrm>
          <a:off x="7810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86765</xdr:rowOff>
    </xdr:from>
    <xdr:ext cx="599010" cy="259045"/>
    <xdr:sp macro="" textlink="">
      <xdr:nvSpPr>
        <xdr:cNvPr id="360" name="テキスト ボックス 359"/>
        <xdr:cNvSpPr txBox="1"/>
      </xdr:nvSpPr>
      <xdr:spPr>
        <a:xfrm>
          <a:off x="7561794"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158932</xdr:rowOff>
    </xdr:from>
    <xdr:to>
      <xdr:col>10</xdr:col>
      <xdr:colOff>155575</xdr:colOff>
      <xdr:row>58</xdr:row>
      <xdr:rowOff>89082</xdr:rowOff>
    </xdr:to>
    <xdr:sp macro="" textlink="">
      <xdr:nvSpPr>
        <xdr:cNvPr id="361" name="フローチャート : 判断 360"/>
        <xdr:cNvSpPr/>
      </xdr:nvSpPr>
      <xdr:spPr>
        <a:xfrm>
          <a:off x="6921500" y="993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105609</xdr:rowOff>
    </xdr:from>
    <xdr:ext cx="599010" cy="259045"/>
    <xdr:sp macro="" textlink="">
      <xdr:nvSpPr>
        <xdr:cNvPr id="362" name="テキスト ボックス 361"/>
        <xdr:cNvSpPr txBox="1"/>
      </xdr:nvSpPr>
      <xdr:spPr>
        <a:xfrm>
          <a:off x="6672794" y="970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145254</xdr:rowOff>
    </xdr:from>
    <xdr:to>
      <xdr:col>15</xdr:col>
      <xdr:colOff>231775</xdr:colOff>
      <xdr:row>58</xdr:row>
      <xdr:rowOff>75404</xdr:rowOff>
    </xdr:to>
    <xdr:sp macro="" textlink="">
      <xdr:nvSpPr>
        <xdr:cNvPr id="368" name="円/楕円 367"/>
        <xdr:cNvSpPr/>
      </xdr:nvSpPr>
      <xdr:spPr>
        <a:xfrm>
          <a:off x="10426700" y="99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104631</xdr:rowOff>
    </xdr:from>
    <xdr:ext cx="599010" cy="259045"/>
    <xdr:sp macro="" textlink="">
      <xdr:nvSpPr>
        <xdr:cNvPr id="369" name="普通建設事業費該当値テキスト"/>
        <xdr:cNvSpPr txBox="1"/>
      </xdr:nvSpPr>
      <xdr:spPr>
        <a:xfrm>
          <a:off x="10528300" y="970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251,741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169921</xdr:rowOff>
    </xdr:from>
    <xdr:to>
      <xdr:col>14</xdr:col>
      <xdr:colOff>79375</xdr:colOff>
      <xdr:row>58</xdr:row>
      <xdr:rowOff>100071</xdr:rowOff>
    </xdr:to>
    <xdr:sp macro="" textlink="">
      <xdr:nvSpPr>
        <xdr:cNvPr id="370" name="円/楕円 369"/>
        <xdr:cNvSpPr/>
      </xdr:nvSpPr>
      <xdr:spPr>
        <a:xfrm>
          <a:off x="9588500" y="994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91198</xdr:rowOff>
    </xdr:from>
    <xdr:ext cx="599010" cy="259045"/>
    <xdr:sp macro="" textlink="">
      <xdr:nvSpPr>
        <xdr:cNvPr id="371" name="テキスト ボックス 370"/>
        <xdr:cNvSpPr txBox="1"/>
      </xdr:nvSpPr>
      <xdr:spPr>
        <a:xfrm>
          <a:off x="9339794" y="1003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197,787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161407</xdr:rowOff>
    </xdr:from>
    <xdr:to>
      <xdr:col>12</xdr:col>
      <xdr:colOff>561975</xdr:colOff>
      <xdr:row>58</xdr:row>
      <xdr:rowOff>91557</xdr:rowOff>
    </xdr:to>
    <xdr:sp macro="" textlink="">
      <xdr:nvSpPr>
        <xdr:cNvPr id="372" name="円/楕円 371"/>
        <xdr:cNvSpPr/>
      </xdr:nvSpPr>
      <xdr:spPr>
        <a:xfrm>
          <a:off x="8699500" y="993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82684</xdr:rowOff>
    </xdr:from>
    <xdr:ext cx="599010" cy="259045"/>
    <xdr:sp macro="" textlink="">
      <xdr:nvSpPr>
        <xdr:cNvPr id="373" name="テキスト ボックス 372"/>
        <xdr:cNvSpPr txBox="1"/>
      </xdr:nvSpPr>
      <xdr:spPr>
        <a:xfrm>
          <a:off x="8450794" y="1002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35194</xdr:rowOff>
    </xdr:from>
    <xdr:to>
      <xdr:col>11</xdr:col>
      <xdr:colOff>358775</xdr:colOff>
      <xdr:row>58</xdr:row>
      <xdr:rowOff>136794</xdr:rowOff>
    </xdr:to>
    <xdr:sp macro="" textlink="">
      <xdr:nvSpPr>
        <xdr:cNvPr id="374" name="円/楕円 373"/>
        <xdr:cNvSpPr/>
      </xdr:nvSpPr>
      <xdr:spPr>
        <a:xfrm>
          <a:off x="7810500" y="997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127921</xdr:rowOff>
    </xdr:from>
    <xdr:ext cx="599010" cy="259045"/>
    <xdr:sp macro="" textlink="">
      <xdr:nvSpPr>
        <xdr:cNvPr id="375" name="テキスト ボックス 374"/>
        <xdr:cNvSpPr txBox="1"/>
      </xdr:nvSpPr>
      <xdr:spPr>
        <a:xfrm>
          <a:off x="7561794" y="1007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117,467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49930</xdr:rowOff>
    </xdr:from>
    <xdr:to>
      <xdr:col>10</xdr:col>
      <xdr:colOff>155575</xdr:colOff>
      <xdr:row>58</xdr:row>
      <xdr:rowOff>151530</xdr:rowOff>
    </xdr:to>
    <xdr:sp macro="" textlink="">
      <xdr:nvSpPr>
        <xdr:cNvPr id="376" name="円/楕円 375"/>
        <xdr:cNvSpPr/>
      </xdr:nvSpPr>
      <xdr:spPr>
        <a:xfrm>
          <a:off x="6921500" y="99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142657</xdr:rowOff>
    </xdr:from>
    <xdr:ext cx="534377" cy="259045"/>
    <xdr:sp macro="" textlink="">
      <xdr:nvSpPr>
        <xdr:cNvPr id="377" name="テキスト ボックス 376"/>
        <xdr:cNvSpPr txBox="1"/>
      </xdr:nvSpPr>
      <xdr:spPr>
        <a:xfrm>
          <a:off x="6705111" y="1008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130769</xdr:rowOff>
    </xdr:from>
    <xdr:to>
      <xdr:col>15</xdr:col>
      <xdr:colOff>180975</xdr:colOff>
      <xdr:row>78</xdr:row>
      <xdr:rowOff>8541</xdr:rowOff>
    </xdr:to>
    <xdr:cxnSp macro="">
      <xdr:nvCxnSpPr>
        <xdr:cNvPr id="406" name="直線コネクタ 405"/>
        <xdr:cNvCxnSpPr/>
      </xdr:nvCxnSpPr>
      <xdr:spPr>
        <a:xfrm flipV="1">
          <a:off x="9639300" y="13332419"/>
          <a:ext cx="838200" cy="4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10715</xdr:rowOff>
    </xdr:from>
    <xdr:ext cx="534377" cy="259045"/>
    <xdr:sp macro="" textlink="">
      <xdr:nvSpPr>
        <xdr:cNvPr id="407" name="普通建設事業費 （ うち新規整備　）平均値テキスト"/>
        <xdr:cNvSpPr txBox="1"/>
      </xdr:nvSpPr>
      <xdr:spPr>
        <a:xfrm>
          <a:off x="10528300" y="1338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163818</xdr:rowOff>
    </xdr:from>
    <xdr:to>
      <xdr:col>14</xdr:col>
      <xdr:colOff>28575</xdr:colOff>
      <xdr:row>78</xdr:row>
      <xdr:rowOff>8541</xdr:rowOff>
    </xdr:to>
    <xdr:cxnSp macro="">
      <xdr:nvCxnSpPr>
        <xdr:cNvPr id="409" name="直線コネクタ 408"/>
        <xdr:cNvCxnSpPr/>
      </xdr:nvCxnSpPr>
      <xdr:spPr>
        <a:xfrm>
          <a:off x="8750300" y="13365468"/>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60313</xdr:rowOff>
    </xdr:from>
    <xdr:ext cx="599010" cy="259045"/>
    <xdr:sp macro="" textlink="">
      <xdr:nvSpPr>
        <xdr:cNvPr id="411" name="テキスト ボックス 410"/>
        <xdr:cNvSpPr txBox="1"/>
      </xdr:nvSpPr>
      <xdr:spPr>
        <a:xfrm>
          <a:off x="9339794" y="1343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112136</xdr:rowOff>
    </xdr:from>
    <xdr:to>
      <xdr:col>12</xdr:col>
      <xdr:colOff>561975</xdr:colOff>
      <xdr:row>78</xdr:row>
      <xdr:rowOff>42286</xdr:rowOff>
    </xdr:to>
    <xdr:sp macro="" textlink="">
      <xdr:nvSpPr>
        <xdr:cNvPr id="412" name="フローチャート : 判断 411"/>
        <xdr:cNvSpPr/>
      </xdr:nvSpPr>
      <xdr:spPr>
        <a:xfrm>
          <a:off x="8699500" y="13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58813</xdr:rowOff>
    </xdr:from>
    <xdr:ext cx="599010" cy="259045"/>
    <xdr:sp macro="" textlink="">
      <xdr:nvSpPr>
        <xdr:cNvPr id="413" name="テキスト ボックス 412"/>
        <xdr:cNvSpPr txBox="1"/>
      </xdr:nvSpPr>
      <xdr:spPr>
        <a:xfrm>
          <a:off x="8450794" y="1308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79969</xdr:rowOff>
    </xdr:from>
    <xdr:to>
      <xdr:col>15</xdr:col>
      <xdr:colOff>231775</xdr:colOff>
      <xdr:row>78</xdr:row>
      <xdr:rowOff>10119</xdr:rowOff>
    </xdr:to>
    <xdr:sp macro="" textlink="">
      <xdr:nvSpPr>
        <xdr:cNvPr id="419" name="円/楕円 418"/>
        <xdr:cNvSpPr/>
      </xdr:nvSpPr>
      <xdr:spPr>
        <a:xfrm>
          <a:off x="10426700" y="1328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102846</xdr:rowOff>
    </xdr:from>
    <xdr:ext cx="599010" cy="259045"/>
    <xdr:sp macro="" textlink="">
      <xdr:nvSpPr>
        <xdr:cNvPr id="420" name="普通建設事業費 （ うち新規整備　）該当値テキスト"/>
        <xdr:cNvSpPr txBox="1"/>
      </xdr:nvSpPr>
      <xdr:spPr>
        <a:xfrm>
          <a:off x="10528300" y="1313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134,688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129191</xdr:rowOff>
    </xdr:from>
    <xdr:to>
      <xdr:col>14</xdr:col>
      <xdr:colOff>79375</xdr:colOff>
      <xdr:row>78</xdr:row>
      <xdr:rowOff>59341</xdr:rowOff>
    </xdr:to>
    <xdr:sp macro="" textlink="">
      <xdr:nvSpPr>
        <xdr:cNvPr id="421" name="円/楕円 420"/>
        <xdr:cNvSpPr/>
      </xdr:nvSpPr>
      <xdr:spPr>
        <a:xfrm>
          <a:off x="9588500" y="133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75868</xdr:rowOff>
    </xdr:from>
    <xdr:ext cx="599010" cy="259045"/>
    <xdr:sp macro="" textlink="">
      <xdr:nvSpPr>
        <xdr:cNvPr id="422" name="テキスト ボックス 421"/>
        <xdr:cNvSpPr txBox="1"/>
      </xdr:nvSpPr>
      <xdr:spPr>
        <a:xfrm>
          <a:off x="9339794" y="1310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108,850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113018</xdr:rowOff>
    </xdr:from>
    <xdr:to>
      <xdr:col>12</xdr:col>
      <xdr:colOff>561975</xdr:colOff>
      <xdr:row>78</xdr:row>
      <xdr:rowOff>43168</xdr:rowOff>
    </xdr:to>
    <xdr:sp macro="" textlink="">
      <xdr:nvSpPr>
        <xdr:cNvPr id="423" name="円/楕円 422"/>
        <xdr:cNvSpPr/>
      </xdr:nvSpPr>
      <xdr:spPr>
        <a:xfrm>
          <a:off x="8699500" y="133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34295</xdr:rowOff>
    </xdr:from>
    <xdr:ext cx="599010" cy="259045"/>
    <xdr:sp macro="" textlink="">
      <xdr:nvSpPr>
        <xdr:cNvPr id="424" name="テキスト ボックス 423"/>
        <xdr:cNvSpPr txBox="1"/>
      </xdr:nvSpPr>
      <xdr:spPr>
        <a:xfrm>
          <a:off x="8450794" y="1340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50496</xdr:rowOff>
    </xdr:from>
    <xdr:to>
      <xdr:col>15</xdr:col>
      <xdr:colOff>180975</xdr:colOff>
      <xdr:row>98</xdr:row>
      <xdr:rowOff>67821</xdr:rowOff>
    </xdr:to>
    <xdr:cxnSp macro="">
      <xdr:nvCxnSpPr>
        <xdr:cNvPr id="451" name="直線コネクタ 450"/>
        <xdr:cNvCxnSpPr/>
      </xdr:nvCxnSpPr>
      <xdr:spPr>
        <a:xfrm flipV="1">
          <a:off x="9639300" y="16852596"/>
          <a:ext cx="838200" cy="1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67821</xdr:rowOff>
    </xdr:from>
    <xdr:to>
      <xdr:col>14</xdr:col>
      <xdr:colOff>28575</xdr:colOff>
      <xdr:row>98</xdr:row>
      <xdr:rowOff>81048</xdr:rowOff>
    </xdr:to>
    <xdr:cxnSp macro="">
      <xdr:nvCxnSpPr>
        <xdr:cNvPr id="454" name="直線コネクタ 453"/>
        <xdr:cNvCxnSpPr/>
      </xdr:nvCxnSpPr>
      <xdr:spPr>
        <a:xfrm flipV="1">
          <a:off x="8750300" y="16869921"/>
          <a:ext cx="889000" cy="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111954</xdr:rowOff>
    </xdr:from>
    <xdr:ext cx="599010" cy="259045"/>
    <xdr:sp macro="" textlink="">
      <xdr:nvSpPr>
        <xdr:cNvPr id="456" name="テキスト ボックス 455"/>
        <xdr:cNvSpPr txBox="1"/>
      </xdr:nvSpPr>
      <xdr:spPr>
        <a:xfrm>
          <a:off x="9339794"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141368</xdr:rowOff>
    </xdr:from>
    <xdr:to>
      <xdr:col>12</xdr:col>
      <xdr:colOff>561975</xdr:colOff>
      <xdr:row>98</xdr:row>
      <xdr:rowOff>71518</xdr:rowOff>
    </xdr:to>
    <xdr:sp macro="" textlink="">
      <xdr:nvSpPr>
        <xdr:cNvPr id="457" name="フローチャート : 判断 456"/>
        <xdr:cNvSpPr/>
      </xdr:nvSpPr>
      <xdr:spPr>
        <a:xfrm>
          <a:off x="8699500" y="167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88045</xdr:rowOff>
    </xdr:from>
    <xdr:ext cx="599010" cy="259045"/>
    <xdr:sp macro="" textlink="">
      <xdr:nvSpPr>
        <xdr:cNvPr id="458" name="テキスト ボックス 457"/>
        <xdr:cNvSpPr txBox="1"/>
      </xdr:nvSpPr>
      <xdr:spPr>
        <a:xfrm>
          <a:off x="8450794" y="1654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171146</xdr:rowOff>
    </xdr:from>
    <xdr:to>
      <xdr:col>15</xdr:col>
      <xdr:colOff>231775</xdr:colOff>
      <xdr:row>98</xdr:row>
      <xdr:rowOff>101296</xdr:rowOff>
    </xdr:to>
    <xdr:sp macro="" textlink="">
      <xdr:nvSpPr>
        <xdr:cNvPr id="464" name="円/楕円 463"/>
        <xdr:cNvSpPr/>
      </xdr:nvSpPr>
      <xdr:spPr>
        <a:xfrm>
          <a:off x="10426700" y="168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104585</xdr:rowOff>
    </xdr:from>
    <xdr:ext cx="534377" cy="259045"/>
    <xdr:sp macro="" textlink="">
      <xdr:nvSpPr>
        <xdr:cNvPr id="465" name="普通建設事業費 （ うち更新整備　）該当値テキスト"/>
        <xdr:cNvSpPr txBox="1"/>
      </xdr:nvSpPr>
      <xdr:spPr>
        <a:xfrm>
          <a:off x="10528300" y="1673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17021</xdr:rowOff>
    </xdr:from>
    <xdr:to>
      <xdr:col>14</xdr:col>
      <xdr:colOff>79375</xdr:colOff>
      <xdr:row>98</xdr:row>
      <xdr:rowOff>118621</xdr:rowOff>
    </xdr:to>
    <xdr:sp macro="" textlink="">
      <xdr:nvSpPr>
        <xdr:cNvPr id="466" name="円/楕円 465"/>
        <xdr:cNvSpPr/>
      </xdr:nvSpPr>
      <xdr:spPr>
        <a:xfrm>
          <a:off x="9588500" y="1681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109748</xdr:rowOff>
    </xdr:from>
    <xdr:ext cx="534377" cy="259045"/>
    <xdr:sp macro="" textlink="">
      <xdr:nvSpPr>
        <xdr:cNvPr id="467" name="テキスト ボックス 466"/>
        <xdr:cNvSpPr txBox="1"/>
      </xdr:nvSpPr>
      <xdr:spPr>
        <a:xfrm>
          <a:off x="9372111" y="169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78,608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30248</xdr:rowOff>
    </xdr:from>
    <xdr:to>
      <xdr:col>12</xdr:col>
      <xdr:colOff>561975</xdr:colOff>
      <xdr:row>98</xdr:row>
      <xdr:rowOff>131848</xdr:rowOff>
    </xdr:to>
    <xdr:sp macro="" textlink="">
      <xdr:nvSpPr>
        <xdr:cNvPr id="468" name="円/楕円 467"/>
        <xdr:cNvSpPr/>
      </xdr:nvSpPr>
      <xdr:spPr>
        <a:xfrm>
          <a:off x="8699500" y="16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122975</xdr:rowOff>
    </xdr:from>
    <xdr:ext cx="534377" cy="259045"/>
    <xdr:sp macro="" textlink="">
      <xdr:nvSpPr>
        <xdr:cNvPr id="469" name="テキスト ボックス 468"/>
        <xdr:cNvSpPr txBox="1"/>
      </xdr:nvSpPr>
      <xdr:spPr>
        <a:xfrm>
          <a:off x="8483111" y="1692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31026</xdr:rowOff>
    </xdr:from>
    <xdr:to>
      <xdr:col>23</xdr:col>
      <xdr:colOff>517525</xdr:colOff>
      <xdr:row>39</xdr:row>
      <xdr:rowOff>41694</xdr:rowOff>
    </xdr:to>
    <xdr:cxnSp macro="">
      <xdr:nvCxnSpPr>
        <xdr:cNvPr id="498" name="直線コネクタ 497"/>
        <xdr:cNvCxnSpPr/>
      </xdr:nvCxnSpPr>
      <xdr:spPr>
        <a:xfrm>
          <a:off x="15481300" y="6717576"/>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105753</xdr:rowOff>
    </xdr:from>
    <xdr:to>
      <xdr:col>22</xdr:col>
      <xdr:colOff>365125</xdr:colOff>
      <xdr:row>39</xdr:row>
      <xdr:rowOff>31026</xdr:rowOff>
    </xdr:to>
    <xdr:cxnSp macro="">
      <xdr:nvCxnSpPr>
        <xdr:cNvPr id="501" name="直線コネクタ 500"/>
        <xdr:cNvCxnSpPr/>
      </xdr:nvCxnSpPr>
      <xdr:spPr>
        <a:xfrm>
          <a:off x="14592300" y="6620853"/>
          <a:ext cx="889000" cy="9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105753</xdr:rowOff>
    </xdr:from>
    <xdr:to>
      <xdr:col>21</xdr:col>
      <xdr:colOff>161925</xdr:colOff>
      <xdr:row>39</xdr:row>
      <xdr:rowOff>27940</xdr:rowOff>
    </xdr:to>
    <xdr:cxnSp macro="">
      <xdr:nvCxnSpPr>
        <xdr:cNvPr id="504" name="直線コネクタ 503"/>
        <xdr:cNvCxnSpPr/>
      </xdr:nvCxnSpPr>
      <xdr:spPr>
        <a:xfrm flipV="1">
          <a:off x="13703300" y="6620853"/>
          <a:ext cx="889000" cy="9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155588</xdr:rowOff>
    </xdr:from>
    <xdr:to>
      <xdr:col>21</xdr:col>
      <xdr:colOff>212725</xdr:colOff>
      <xdr:row>38</xdr:row>
      <xdr:rowOff>85737</xdr:rowOff>
    </xdr:to>
    <xdr:sp macro="" textlink="">
      <xdr:nvSpPr>
        <xdr:cNvPr id="505" name="フローチャート : 判断 504"/>
        <xdr:cNvSpPr/>
      </xdr:nvSpPr>
      <xdr:spPr>
        <a:xfrm>
          <a:off x="14541500" y="649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102265</xdr:rowOff>
    </xdr:from>
    <xdr:ext cx="534377" cy="259045"/>
    <xdr:sp macro="" textlink="">
      <xdr:nvSpPr>
        <xdr:cNvPr id="506" name="テキスト ボックス 505"/>
        <xdr:cNvSpPr txBox="1"/>
      </xdr:nvSpPr>
      <xdr:spPr>
        <a:xfrm>
          <a:off x="14325111" y="62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145110</xdr:rowOff>
    </xdr:from>
    <xdr:to>
      <xdr:col>19</xdr:col>
      <xdr:colOff>644525</xdr:colOff>
      <xdr:row>39</xdr:row>
      <xdr:rowOff>27940</xdr:rowOff>
    </xdr:to>
    <xdr:cxnSp macro="">
      <xdr:nvCxnSpPr>
        <xdr:cNvPr id="507" name="直線コネクタ 506"/>
        <xdr:cNvCxnSpPr/>
      </xdr:nvCxnSpPr>
      <xdr:spPr>
        <a:xfrm>
          <a:off x="12814300" y="6317310"/>
          <a:ext cx="889000" cy="3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136830</xdr:rowOff>
    </xdr:from>
    <xdr:to>
      <xdr:col>20</xdr:col>
      <xdr:colOff>9525</xdr:colOff>
      <xdr:row>38</xdr:row>
      <xdr:rowOff>66980</xdr:rowOff>
    </xdr:to>
    <xdr:sp macro="" textlink="">
      <xdr:nvSpPr>
        <xdr:cNvPr id="508" name="フローチャート : 判断 507"/>
        <xdr:cNvSpPr/>
      </xdr:nvSpPr>
      <xdr:spPr>
        <a:xfrm>
          <a:off x="13652500" y="64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83507</xdr:rowOff>
    </xdr:from>
    <xdr:ext cx="534377" cy="259045"/>
    <xdr:sp macro="" textlink="">
      <xdr:nvSpPr>
        <xdr:cNvPr id="509" name="テキスト ボックス 508"/>
        <xdr:cNvSpPr txBox="1"/>
      </xdr:nvSpPr>
      <xdr:spPr>
        <a:xfrm>
          <a:off x="13436111" y="62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76365</xdr:rowOff>
    </xdr:from>
    <xdr:to>
      <xdr:col>18</xdr:col>
      <xdr:colOff>492125</xdr:colOff>
      <xdr:row>38</xdr:row>
      <xdr:rowOff>6515</xdr:rowOff>
    </xdr:to>
    <xdr:sp macro="" textlink="">
      <xdr:nvSpPr>
        <xdr:cNvPr id="510" name="フローチャート : 判断 509"/>
        <xdr:cNvSpPr/>
      </xdr:nvSpPr>
      <xdr:spPr>
        <a:xfrm>
          <a:off x="12763500" y="64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169092</xdr:rowOff>
    </xdr:from>
    <xdr:ext cx="534377" cy="259045"/>
    <xdr:sp macro="" textlink="">
      <xdr:nvSpPr>
        <xdr:cNvPr id="511" name="テキスト ボックス 510"/>
        <xdr:cNvSpPr txBox="1"/>
      </xdr:nvSpPr>
      <xdr:spPr>
        <a:xfrm>
          <a:off x="12547111" y="651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162344</xdr:rowOff>
    </xdr:from>
    <xdr:to>
      <xdr:col>23</xdr:col>
      <xdr:colOff>568325</xdr:colOff>
      <xdr:row>39</xdr:row>
      <xdr:rowOff>92494</xdr:rowOff>
    </xdr:to>
    <xdr:sp macro="" textlink="">
      <xdr:nvSpPr>
        <xdr:cNvPr id="517" name="円/楕円 516"/>
        <xdr:cNvSpPr/>
      </xdr:nvSpPr>
      <xdr:spPr>
        <a:xfrm>
          <a:off x="16268700" y="667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77271</xdr:rowOff>
    </xdr:from>
    <xdr:ext cx="378565" cy="259045"/>
    <xdr:sp macro="" textlink="">
      <xdr:nvSpPr>
        <xdr:cNvPr id="518" name="災害復旧事業費該当値テキスト"/>
        <xdr:cNvSpPr txBox="1"/>
      </xdr:nvSpPr>
      <xdr:spPr>
        <a:xfrm>
          <a:off x="16370300" y="6592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151676</xdr:rowOff>
    </xdr:from>
    <xdr:to>
      <xdr:col>22</xdr:col>
      <xdr:colOff>415925</xdr:colOff>
      <xdr:row>39</xdr:row>
      <xdr:rowOff>81826</xdr:rowOff>
    </xdr:to>
    <xdr:sp macro="" textlink="">
      <xdr:nvSpPr>
        <xdr:cNvPr id="519" name="円/楕円 518"/>
        <xdr:cNvSpPr/>
      </xdr:nvSpPr>
      <xdr:spPr>
        <a:xfrm>
          <a:off x="15430500" y="66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72953</xdr:rowOff>
    </xdr:from>
    <xdr:ext cx="469744" cy="259045"/>
    <xdr:sp macro="" textlink="">
      <xdr:nvSpPr>
        <xdr:cNvPr id="520" name="テキスト ボックス 519"/>
        <xdr:cNvSpPr txBox="1"/>
      </xdr:nvSpPr>
      <xdr:spPr>
        <a:xfrm>
          <a:off x="15246427" y="675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54953</xdr:rowOff>
    </xdr:from>
    <xdr:to>
      <xdr:col>21</xdr:col>
      <xdr:colOff>212725</xdr:colOff>
      <xdr:row>38</xdr:row>
      <xdr:rowOff>156553</xdr:rowOff>
    </xdr:to>
    <xdr:sp macro="" textlink="">
      <xdr:nvSpPr>
        <xdr:cNvPr id="521" name="円/楕円 520"/>
        <xdr:cNvSpPr/>
      </xdr:nvSpPr>
      <xdr:spPr>
        <a:xfrm>
          <a:off x="14541500" y="65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147680</xdr:rowOff>
    </xdr:from>
    <xdr:ext cx="469744" cy="259045"/>
    <xdr:sp macro="" textlink="">
      <xdr:nvSpPr>
        <xdr:cNvPr id="522" name="テキスト ボックス 521"/>
        <xdr:cNvSpPr txBox="1"/>
      </xdr:nvSpPr>
      <xdr:spPr>
        <a:xfrm>
          <a:off x="14357427" y="66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148590</xdr:rowOff>
    </xdr:from>
    <xdr:to>
      <xdr:col>20</xdr:col>
      <xdr:colOff>9525</xdr:colOff>
      <xdr:row>39</xdr:row>
      <xdr:rowOff>78740</xdr:rowOff>
    </xdr:to>
    <xdr:sp macro="" textlink="">
      <xdr:nvSpPr>
        <xdr:cNvPr id="523" name="円/楕円 522"/>
        <xdr:cNvSpPr/>
      </xdr:nvSpPr>
      <xdr:spPr>
        <a:xfrm>
          <a:off x="13652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69867</xdr:rowOff>
    </xdr:from>
    <xdr:ext cx="469744" cy="259045"/>
    <xdr:sp macro="" textlink="">
      <xdr:nvSpPr>
        <xdr:cNvPr id="524" name="テキスト ボックス 523"/>
        <xdr:cNvSpPr txBox="1"/>
      </xdr:nvSpPr>
      <xdr:spPr>
        <a:xfrm>
          <a:off x="13468427" y="675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94310</xdr:rowOff>
    </xdr:from>
    <xdr:to>
      <xdr:col>18</xdr:col>
      <xdr:colOff>492125</xdr:colOff>
      <xdr:row>37</xdr:row>
      <xdr:rowOff>24460</xdr:rowOff>
    </xdr:to>
    <xdr:sp macro="" textlink="">
      <xdr:nvSpPr>
        <xdr:cNvPr id="525" name="円/楕円 524"/>
        <xdr:cNvSpPr/>
      </xdr:nvSpPr>
      <xdr:spPr>
        <a:xfrm>
          <a:off x="12763500" y="62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40987</xdr:rowOff>
    </xdr:from>
    <xdr:ext cx="534377" cy="259045"/>
    <xdr:sp macro="" textlink="">
      <xdr:nvSpPr>
        <xdr:cNvPr id="526" name="テキスト ボックス 525"/>
        <xdr:cNvSpPr txBox="1"/>
      </xdr:nvSpPr>
      <xdr:spPr>
        <a:xfrm>
          <a:off x="12547111" y="604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37" name="直線コネクタ 53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38" name="テキスト ボックス 53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39" name="直線コネクタ 53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144434</xdr:rowOff>
    </xdr:from>
    <xdr:ext cx="312906" cy="259045"/>
    <xdr:sp macro="" textlink="">
      <xdr:nvSpPr>
        <xdr:cNvPr id="540" name="テキスト ボックス 539"/>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1" name="直線コネクタ 54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54</xdr:row>
      <xdr:rowOff>160762</xdr:rowOff>
    </xdr:from>
    <xdr:ext cx="312906" cy="259045"/>
    <xdr:sp macro="" textlink="">
      <xdr:nvSpPr>
        <xdr:cNvPr id="542" name="テキスト ボックス 541"/>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3" name="直線コネクタ 54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5642</xdr:rowOff>
    </xdr:from>
    <xdr:ext cx="312906" cy="259045"/>
    <xdr:sp macro="" textlink="">
      <xdr:nvSpPr>
        <xdr:cNvPr id="544" name="テキスト ボックス 543"/>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5" name="直線コネクタ 54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21970</xdr:rowOff>
    </xdr:from>
    <xdr:ext cx="312906" cy="259045"/>
    <xdr:sp macro="" textlink="">
      <xdr:nvSpPr>
        <xdr:cNvPr id="546" name="テキスト ボックス 545"/>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47" name="直線コネクタ 54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38299</xdr:rowOff>
    </xdr:from>
    <xdr:ext cx="377026" cy="259045"/>
    <xdr:sp macro="" textlink="">
      <xdr:nvSpPr>
        <xdr:cNvPr id="548" name="テキスト ボックス 547"/>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0" name="テキスト ボックス 54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2" name="直線コネクタ 551"/>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3"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4" name="直線コネクタ 55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5"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6" name="直線コネクタ 55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57" name="直線コネクタ 556"/>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58"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59" name="フローチャート : 判断 558"/>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0" name="直線コネクタ 559"/>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1" name="フローチャート : 判断 560"/>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2" name="テキスト ボックス 561"/>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3" name="直線コネクタ 562"/>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4" name="フローチャート : 判断 563"/>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65" name="テキスト ボックス 56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66" name="直線コネクタ 565"/>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56243</xdr:rowOff>
    </xdr:from>
    <xdr:to>
      <xdr:col>20</xdr:col>
      <xdr:colOff>9525</xdr:colOff>
      <xdr:row>50</xdr:row>
      <xdr:rowOff>157843</xdr:rowOff>
    </xdr:to>
    <xdr:sp macro="" textlink="">
      <xdr:nvSpPr>
        <xdr:cNvPr id="567" name="フローチャート : 判断 566"/>
        <xdr:cNvSpPr/>
      </xdr:nvSpPr>
      <xdr:spPr>
        <a:xfrm>
          <a:off x="13652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2920</xdr:rowOff>
    </xdr:from>
    <xdr:ext cx="313932" cy="259045"/>
    <xdr:sp macro="" textlink="">
      <xdr:nvSpPr>
        <xdr:cNvPr id="568" name="テキスト ボックス 567"/>
        <xdr:cNvSpPr txBox="1"/>
      </xdr:nvSpPr>
      <xdr:spPr>
        <a:xfrm>
          <a:off x="13546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88900</xdr:rowOff>
    </xdr:from>
    <xdr:to>
      <xdr:col>18</xdr:col>
      <xdr:colOff>492125</xdr:colOff>
      <xdr:row>57</xdr:row>
      <xdr:rowOff>19050</xdr:rowOff>
    </xdr:to>
    <xdr:sp macro="" textlink="">
      <xdr:nvSpPr>
        <xdr:cNvPr id="569" name="フローチャート : 判断 568"/>
        <xdr:cNvSpPr/>
      </xdr:nvSpPr>
      <xdr:spPr>
        <a:xfrm>
          <a:off x="12763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55</xdr:row>
      <xdr:rowOff>35577</xdr:rowOff>
    </xdr:from>
    <xdr:ext cx="313932" cy="259045"/>
    <xdr:sp macro="" textlink="">
      <xdr:nvSpPr>
        <xdr:cNvPr id="570" name="テキスト ボックス 569"/>
        <xdr:cNvSpPr txBox="1"/>
      </xdr:nvSpPr>
      <xdr:spPr>
        <a:xfrm>
          <a:off x="12657333" y="9465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6" name="円/楕円 575"/>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77"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78" name="円/楕円 577"/>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79" name="テキスト ボックス 578"/>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0" name="円/楕円 579"/>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1" name="テキスト ボックス 580"/>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2" name="円/楕円 581"/>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3" name="テキスト ボックス 582"/>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4" name="円/楕円 583"/>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5" name="テキスト ボックス 584"/>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9" name="テキスト ボックス 59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3" name="テキスト ボックス 60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9" name="直線コネクタ 608"/>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10"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11" name="直線コネクタ 610"/>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2"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3" name="直線コネクタ 612"/>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133345</xdr:rowOff>
    </xdr:from>
    <xdr:to>
      <xdr:col>23</xdr:col>
      <xdr:colOff>517525</xdr:colOff>
      <xdr:row>76</xdr:row>
      <xdr:rowOff>151026</xdr:rowOff>
    </xdr:to>
    <xdr:cxnSp macro="">
      <xdr:nvCxnSpPr>
        <xdr:cNvPr id="614" name="直線コネクタ 613"/>
        <xdr:cNvCxnSpPr/>
      </xdr:nvCxnSpPr>
      <xdr:spPr>
        <a:xfrm flipV="1">
          <a:off x="15481300" y="13163545"/>
          <a:ext cx="838200" cy="1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5" name="公債費平均値テキスト"/>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6" name="フローチャート : 判断 615"/>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151026</xdr:rowOff>
    </xdr:from>
    <xdr:to>
      <xdr:col>22</xdr:col>
      <xdr:colOff>365125</xdr:colOff>
      <xdr:row>76</xdr:row>
      <xdr:rowOff>157843</xdr:rowOff>
    </xdr:to>
    <xdr:cxnSp macro="">
      <xdr:nvCxnSpPr>
        <xdr:cNvPr id="617" name="直線コネクタ 616"/>
        <xdr:cNvCxnSpPr/>
      </xdr:nvCxnSpPr>
      <xdr:spPr>
        <a:xfrm flipV="1">
          <a:off x="14592300" y="13181226"/>
          <a:ext cx="889000" cy="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8" name="フローチャート : 判断 617"/>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27405</xdr:rowOff>
    </xdr:from>
    <xdr:ext cx="599010" cy="259045"/>
    <xdr:sp macro="" textlink="">
      <xdr:nvSpPr>
        <xdr:cNvPr id="619" name="テキスト ボックス 618"/>
        <xdr:cNvSpPr txBox="1"/>
      </xdr:nvSpPr>
      <xdr:spPr>
        <a:xfrm>
          <a:off x="15181794"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157843</xdr:rowOff>
    </xdr:from>
    <xdr:to>
      <xdr:col>21</xdr:col>
      <xdr:colOff>161925</xdr:colOff>
      <xdr:row>77</xdr:row>
      <xdr:rowOff>20831</xdr:rowOff>
    </xdr:to>
    <xdr:cxnSp macro="">
      <xdr:nvCxnSpPr>
        <xdr:cNvPr id="620" name="直線コネクタ 619"/>
        <xdr:cNvCxnSpPr/>
      </xdr:nvCxnSpPr>
      <xdr:spPr>
        <a:xfrm flipV="1">
          <a:off x="13703300" y="13188043"/>
          <a:ext cx="889000" cy="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65415</xdr:rowOff>
    </xdr:from>
    <xdr:to>
      <xdr:col>21</xdr:col>
      <xdr:colOff>212725</xdr:colOff>
      <xdr:row>76</xdr:row>
      <xdr:rowOff>167015</xdr:rowOff>
    </xdr:to>
    <xdr:sp macro="" textlink="">
      <xdr:nvSpPr>
        <xdr:cNvPr id="621" name="フローチャート : 判断 620"/>
        <xdr:cNvSpPr/>
      </xdr:nvSpPr>
      <xdr:spPr>
        <a:xfrm>
          <a:off x="14541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12092</xdr:rowOff>
    </xdr:from>
    <xdr:ext cx="599010" cy="259045"/>
    <xdr:sp macro="" textlink="">
      <xdr:nvSpPr>
        <xdr:cNvPr id="622" name="テキスト ボックス 621"/>
        <xdr:cNvSpPr txBox="1"/>
      </xdr:nvSpPr>
      <xdr:spPr>
        <a:xfrm>
          <a:off x="14292794" y="1287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20831</xdr:rowOff>
    </xdr:from>
    <xdr:to>
      <xdr:col>19</xdr:col>
      <xdr:colOff>644525</xdr:colOff>
      <xdr:row>77</xdr:row>
      <xdr:rowOff>63230</xdr:rowOff>
    </xdr:to>
    <xdr:cxnSp macro="">
      <xdr:nvCxnSpPr>
        <xdr:cNvPr id="623" name="直線コネクタ 622"/>
        <xdr:cNvCxnSpPr/>
      </xdr:nvCxnSpPr>
      <xdr:spPr>
        <a:xfrm flipV="1">
          <a:off x="12814300" y="13222481"/>
          <a:ext cx="889000" cy="4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35392</xdr:rowOff>
    </xdr:from>
    <xdr:to>
      <xdr:col>20</xdr:col>
      <xdr:colOff>9525</xdr:colOff>
      <xdr:row>76</xdr:row>
      <xdr:rowOff>136992</xdr:rowOff>
    </xdr:to>
    <xdr:sp macro="" textlink="">
      <xdr:nvSpPr>
        <xdr:cNvPr id="624" name="フローチャート : 判断 623"/>
        <xdr:cNvSpPr/>
      </xdr:nvSpPr>
      <xdr:spPr>
        <a:xfrm>
          <a:off x="13652500" y="130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153519</xdr:rowOff>
    </xdr:from>
    <xdr:ext cx="599010" cy="259045"/>
    <xdr:sp macro="" textlink="">
      <xdr:nvSpPr>
        <xdr:cNvPr id="625" name="テキスト ボックス 624"/>
        <xdr:cNvSpPr txBox="1"/>
      </xdr:nvSpPr>
      <xdr:spPr>
        <a:xfrm>
          <a:off x="13403794" y="1284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27022</xdr:rowOff>
    </xdr:from>
    <xdr:to>
      <xdr:col>18</xdr:col>
      <xdr:colOff>492125</xdr:colOff>
      <xdr:row>76</xdr:row>
      <xdr:rowOff>128622</xdr:rowOff>
    </xdr:to>
    <xdr:sp macro="" textlink="">
      <xdr:nvSpPr>
        <xdr:cNvPr id="626" name="フローチャート : 判断 625"/>
        <xdr:cNvSpPr/>
      </xdr:nvSpPr>
      <xdr:spPr>
        <a:xfrm>
          <a:off x="12763500" y="130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145149</xdr:rowOff>
    </xdr:from>
    <xdr:ext cx="599010" cy="259045"/>
    <xdr:sp macro="" textlink="">
      <xdr:nvSpPr>
        <xdr:cNvPr id="627" name="テキスト ボックス 626"/>
        <xdr:cNvSpPr txBox="1"/>
      </xdr:nvSpPr>
      <xdr:spPr>
        <a:xfrm>
          <a:off x="12514794" y="128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82545</xdr:rowOff>
    </xdr:from>
    <xdr:to>
      <xdr:col>23</xdr:col>
      <xdr:colOff>568325</xdr:colOff>
      <xdr:row>77</xdr:row>
      <xdr:rowOff>12695</xdr:rowOff>
    </xdr:to>
    <xdr:sp macro="" textlink="">
      <xdr:nvSpPr>
        <xdr:cNvPr id="633" name="円/楕円 632"/>
        <xdr:cNvSpPr/>
      </xdr:nvSpPr>
      <xdr:spPr>
        <a:xfrm>
          <a:off x="16268700" y="1311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105422</xdr:rowOff>
    </xdr:from>
    <xdr:ext cx="599010" cy="259045"/>
    <xdr:sp macro="" textlink="">
      <xdr:nvSpPr>
        <xdr:cNvPr id="634" name="公債費該当値テキスト"/>
        <xdr:cNvSpPr txBox="1"/>
      </xdr:nvSpPr>
      <xdr:spPr>
        <a:xfrm>
          <a:off x="16370300" y="129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111,668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100226</xdr:rowOff>
    </xdr:from>
    <xdr:to>
      <xdr:col>22</xdr:col>
      <xdr:colOff>415925</xdr:colOff>
      <xdr:row>77</xdr:row>
      <xdr:rowOff>30376</xdr:rowOff>
    </xdr:to>
    <xdr:sp macro="" textlink="">
      <xdr:nvSpPr>
        <xdr:cNvPr id="635" name="円/楕円 634"/>
        <xdr:cNvSpPr/>
      </xdr:nvSpPr>
      <xdr:spPr>
        <a:xfrm>
          <a:off x="15430500" y="1313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21503</xdr:rowOff>
    </xdr:from>
    <xdr:ext cx="599010" cy="259045"/>
    <xdr:sp macro="" textlink="">
      <xdr:nvSpPr>
        <xdr:cNvPr id="636" name="テキスト ボックス 635"/>
        <xdr:cNvSpPr txBox="1"/>
      </xdr:nvSpPr>
      <xdr:spPr>
        <a:xfrm>
          <a:off x="15181794" y="1322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107,027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107043</xdr:rowOff>
    </xdr:from>
    <xdr:to>
      <xdr:col>21</xdr:col>
      <xdr:colOff>212725</xdr:colOff>
      <xdr:row>77</xdr:row>
      <xdr:rowOff>37193</xdr:rowOff>
    </xdr:to>
    <xdr:sp macro="" textlink="">
      <xdr:nvSpPr>
        <xdr:cNvPr id="637" name="円/楕円 636"/>
        <xdr:cNvSpPr/>
      </xdr:nvSpPr>
      <xdr:spPr>
        <a:xfrm>
          <a:off x="14541500" y="131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28320</xdr:rowOff>
    </xdr:from>
    <xdr:ext cx="599010" cy="259045"/>
    <xdr:sp macro="" textlink="">
      <xdr:nvSpPr>
        <xdr:cNvPr id="638" name="テキスト ボックス 637"/>
        <xdr:cNvSpPr txBox="1"/>
      </xdr:nvSpPr>
      <xdr:spPr>
        <a:xfrm>
          <a:off x="14292794" y="1322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105,238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141481</xdr:rowOff>
    </xdr:from>
    <xdr:to>
      <xdr:col>20</xdr:col>
      <xdr:colOff>9525</xdr:colOff>
      <xdr:row>77</xdr:row>
      <xdr:rowOff>71631</xdr:rowOff>
    </xdr:to>
    <xdr:sp macro="" textlink="">
      <xdr:nvSpPr>
        <xdr:cNvPr id="639" name="円/楕円 638"/>
        <xdr:cNvSpPr/>
      </xdr:nvSpPr>
      <xdr:spPr>
        <a:xfrm>
          <a:off x="13652500" y="1317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62758</xdr:rowOff>
    </xdr:from>
    <xdr:ext cx="534377" cy="259045"/>
    <xdr:sp macro="" textlink="">
      <xdr:nvSpPr>
        <xdr:cNvPr id="640" name="テキスト ボックス 639"/>
        <xdr:cNvSpPr txBox="1"/>
      </xdr:nvSpPr>
      <xdr:spPr>
        <a:xfrm>
          <a:off x="13436111" y="1326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96,199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12430</xdr:rowOff>
    </xdr:from>
    <xdr:to>
      <xdr:col>18</xdr:col>
      <xdr:colOff>492125</xdr:colOff>
      <xdr:row>77</xdr:row>
      <xdr:rowOff>114030</xdr:rowOff>
    </xdr:to>
    <xdr:sp macro="" textlink="">
      <xdr:nvSpPr>
        <xdr:cNvPr id="641" name="円/楕円 640"/>
        <xdr:cNvSpPr/>
      </xdr:nvSpPr>
      <xdr:spPr>
        <a:xfrm>
          <a:off x="12763500" y="1321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105157</xdr:rowOff>
    </xdr:from>
    <xdr:ext cx="534377" cy="259045"/>
    <xdr:sp macro="" textlink="">
      <xdr:nvSpPr>
        <xdr:cNvPr id="642" name="テキスト ボックス 641"/>
        <xdr:cNvSpPr txBox="1"/>
      </xdr:nvSpPr>
      <xdr:spPr>
        <a:xfrm>
          <a:off x="12547111" y="133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6" name="直線コネクタ 665"/>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7"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8" name="直線コネクタ 667"/>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9"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70" name="直線コネクタ 669"/>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140743</xdr:rowOff>
    </xdr:from>
    <xdr:to>
      <xdr:col>23</xdr:col>
      <xdr:colOff>517525</xdr:colOff>
      <xdr:row>99</xdr:row>
      <xdr:rowOff>18049</xdr:rowOff>
    </xdr:to>
    <xdr:cxnSp macro="">
      <xdr:nvCxnSpPr>
        <xdr:cNvPr id="671" name="直線コネクタ 670"/>
        <xdr:cNvCxnSpPr/>
      </xdr:nvCxnSpPr>
      <xdr:spPr>
        <a:xfrm>
          <a:off x="15481300" y="16942843"/>
          <a:ext cx="838200" cy="4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65270</xdr:rowOff>
    </xdr:from>
    <xdr:ext cx="534377" cy="259045"/>
    <xdr:sp macro="" textlink="">
      <xdr:nvSpPr>
        <xdr:cNvPr id="672" name="積立金平均値テキスト"/>
        <xdr:cNvSpPr txBox="1"/>
      </xdr:nvSpPr>
      <xdr:spPr>
        <a:xfrm>
          <a:off x="16370300" y="1669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3" name="フローチャート : 判断 672"/>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37201</xdr:rowOff>
    </xdr:from>
    <xdr:to>
      <xdr:col>22</xdr:col>
      <xdr:colOff>365125</xdr:colOff>
      <xdr:row>98</xdr:row>
      <xdr:rowOff>140743</xdr:rowOff>
    </xdr:to>
    <xdr:cxnSp macro="">
      <xdr:nvCxnSpPr>
        <xdr:cNvPr id="674" name="直線コネクタ 673"/>
        <xdr:cNvCxnSpPr/>
      </xdr:nvCxnSpPr>
      <xdr:spPr>
        <a:xfrm>
          <a:off x="14592300" y="16839301"/>
          <a:ext cx="889000" cy="10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5" name="フローチャート : 判断 674"/>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76" name="テキスト ボックス 675"/>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37201</xdr:rowOff>
    </xdr:from>
    <xdr:to>
      <xdr:col>21</xdr:col>
      <xdr:colOff>161925</xdr:colOff>
      <xdr:row>98</xdr:row>
      <xdr:rowOff>64125</xdr:rowOff>
    </xdr:to>
    <xdr:cxnSp macro="">
      <xdr:nvCxnSpPr>
        <xdr:cNvPr id="677" name="直線コネクタ 676"/>
        <xdr:cNvCxnSpPr/>
      </xdr:nvCxnSpPr>
      <xdr:spPr>
        <a:xfrm flipV="1">
          <a:off x="13703300" y="16839301"/>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28614</xdr:rowOff>
    </xdr:from>
    <xdr:to>
      <xdr:col>21</xdr:col>
      <xdr:colOff>212725</xdr:colOff>
      <xdr:row>98</xdr:row>
      <xdr:rowOff>130214</xdr:rowOff>
    </xdr:to>
    <xdr:sp macro="" textlink="">
      <xdr:nvSpPr>
        <xdr:cNvPr id="678" name="フローチャート : 判断 677"/>
        <xdr:cNvSpPr/>
      </xdr:nvSpPr>
      <xdr:spPr>
        <a:xfrm>
          <a:off x="14541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121341</xdr:rowOff>
    </xdr:from>
    <xdr:ext cx="534377" cy="259045"/>
    <xdr:sp macro="" textlink="">
      <xdr:nvSpPr>
        <xdr:cNvPr id="679" name="テキスト ボックス 678"/>
        <xdr:cNvSpPr txBox="1"/>
      </xdr:nvSpPr>
      <xdr:spPr>
        <a:xfrm>
          <a:off x="14325111" y="169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64125</xdr:rowOff>
    </xdr:from>
    <xdr:to>
      <xdr:col>19</xdr:col>
      <xdr:colOff>644525</xdr:colOff>
      <xdr:row>98</xdr:row>
      <xdr:rowOff>126797</xdr:rowOff>
    </xdr:to>
    <xdr:cxnSp macro="">
      <xdr:nvCxnSpPr>
        <xdr:cNvPr id="680" name="直線コネクタ 679"/>
        <xdr:cNvCxnSpPr/>
      </xdr:nvCxnSpPr>
      <xdr:spPr>
        <a:xfrm flipV="1">
          <a:off x="12814300" y="16866225"/>
          <a:ext cx="889000" cy="6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8620</xdr:rowOff>
    </xdr:from>
    <xdr:to>
      <xdr:col>20</xdr:col>
      <xdr:colOff>9525</xdr:colOff>
      <xdr:row>98</xdr:row>
      <xdr:rowOff>110220</xdr:rowOff>
    </xdr:to>
    <xdr:sp macro="" textlink="">
      <xdr:nvSpPr>
        <xdr:cNvPr id="681" name="フローチャート : 判断 680"/>
        <xdr:cNvSpPr/>
      </xdr:nvSpPr>
      <xdr:spPr>
        <a:xfrm>
          <a:off x="13652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126747</xdr:rowOff>
    </xdr:from>
    <xdr:ext cx="534377" cy="259045"/>
    <xdr:sp macro="" textlink="">
      <xdr:nvSpPr>
        <xdr:cNvPr id="682" name="テキスト ボックス 681"/>
        <xdr:cNvSpPr txBox="1"/>
      </xdr:nvSpPr>
      <xdr:spPr>
        <a:xfrm>
          <a:off x="13436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4155</xdr:rowOff>
    </xdr:from>
    <xdr:to>
      <xdr:col>18</xdr:col>
      <xdr:colOff>492125</xdr:colOff>
      <xdr:row>97</xdr:row>
      <xdr:rowOff>105755</xdr:rowOff>
    </xdr:to>
    <xdr:sp macro="" textlink="">
      <xdr:nvSpPr>
        <xdr:cNvPr id="683" name="フローチャート : 判断 682"/>
        <xdr:cNvSpPr/>
      </xdr:nvSpPr>
      <xdr:spPr>
        <a:xfrm>
          <a:off x="12763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122282</xdr:rowOff>
    </xdr:from>
    <xdr:ext cx="599010" cy="259045"/>
    <xdr:sp macro="" textlink="">
      <xdr:nvSpPr>
        <xdr:cNvPr id="684" name="テキスト ボックス 683"/>
        <xdr:cNvSpPr txBox="1"/>
      </xdr:nvSpPr>
      <xdr:spPr>
        <a:xfrm>
          <a:off x="12514794" y="1641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138699</xdr:rowOff>
    </xdr:from>
    <xdr:to>
      <xdr:col>23</xdr:col>
      <xdr:colOff>568325</xdr:colOff>
      <xdr:row>99</xdr:row>
      <xdr:rowOff>68849</xdr:rowOff>
    </xdr:to>
    <xdr:sp macro="" textlink="">
      <xdr:nvSpPr>
        <xdr:cNvPr id="690" name="円/楕円 689"/>
        <xdr:cNvSpPr/>
      </xdr:nvSpPr>
      <xdr:spPr>
        <a:xfrm>
          <a:off x="16268700" y="1694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53626</xdr:rowOff>
    </xdr:from>
    <xdr:ext cx="534377" cy="259045"/>
    <xdr:sp macro="" textlink="">
      <xdr:nvSpPr>
        <xdr:cNvPr id="691" name="積立金該当値テキスト"/>
        <xdr:cNvSpPr txBox="1"/>
      </xdr:nvSpPr>
      <xdr:spPr>
        <a:xfrm>
          <a:off x="16370300" y="168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89943</xdr:rowOff>
    </xdr:from>
    <xdr:to>
      <xdr:col>22</xdr:col>
      <xdr:colOff>415925</xdr:colOff>
      <xdr:row>99</xdr:row>
      <xdr:rowOff>20093</xdr:rowOff>
    </xdr:to>
    <xdr:sp macro="" textlink="">
      <xdr:nvSpPr>
        <xdr:cNvPr id="692" name="円/楕円 691"/>
        <xdr:cNvSpPr/>
      </xdr:nvSpPr>
      <xdr:spPr>
        <a:xfrm>
          <a:off x="15430500" y="168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11220</xdr:rowOff>
    </xdr:from>
    <xdr:ext cx="534377" cy="259045"/>
    <xdr:sp macro="" textlink="">
      <xdr:nvSpPr>
        <xdr:cNvPr id="693" name="テキスト ボックス 692"/>
        <xdr:cNvSpPr txBox="1"/>
      </xdr:nvSpPr>
      <xdr:spPr>
        <a:xfrm>
          <a:off x="15214111" y="1698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157851</xdr:rowOff>
    </xdr:from>
    <xdr:to>
      <xdr:col>21</xdr:col>
      <xdr:colOff>212725</xdr:colOff>
      <xdr:row>98</xdr:row>
      <xdr:rowOff>88001</xdr:rowOff>
    </xdr:to>
    <xdr:sp macro="" textlink="">
      <xdr:nvSpPr>
        <xdr:cNvPr id="694" name="円/楕円 693"/>
        <xdr:cNvSpPr/>
      </xdr:nvSpPr>
      <xdr:spPr>
        <a:xfrm>
          <a:off x="14541500" y="167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104528</xdr:rowOff>
    </xdr:from>
    <xdr:ext cx="534377" cy="259045"/>
    <xdr:sp macro="" textlink="">
      <xdr:nvSpPr>
        <xdr:cNvPr id="695" name="テキスト ボックス 694"/>
        <xdr:cNvSpPr txBox="1"/>
      </xdr:nvSpPr>
      <xdr:spPr>
        <a:xfrm>
          <a:off x="14325111" y="1656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93,805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13325</xdr:rowOff>
    </xdr:from>
    <xdr:to>
      <xdr:col>20</xdr:col>
      <xdr:colOff>9525</xdr:colOff>
      <xdr:row>98</xdr:row>
      <xdr:rowOff>114925</xdr:rowOff>
    </xdr:to>
    <xdr:sp macro="" textlink="">
      <xdr:nvSpPr>
        <xdr:cNvPr id="696" name="円/楕円 695"/>
        <xdr:cNvSpPr/>
      </xdr:nvSpPr>
      <xdr:spPr>
        <a:xfrm>
          <a:off x="13652500" y="168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106052</xdr:rowOff>
    </xdr:from>
    <xdr:ext cx="534377" cy="259045"/>
    <xdr:sp macro="" textlink="">
      <xdr:nvSpPr>
        <xdr:cNvPr id="697" name="テキスト ボックス 696"/>
        <xdr:cNvSpPr txBox="1"/>
      </xdr:nvSpPr>
      <xdr:spPr>
        <a:xfrm>
          <a:off x="13436111" y="1690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79,672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75997</xdr:rowOff>
    </xdr:from>
    <xdr:to>
      <xdr:col>18</xdr:col>
      <xdr:colOff>492125</xdr:colOff>
      <xdr:row>99</xdr:row>
      <xdr:rowOff>6147</xdr:rowOff>
    </xdr:to>
    <xdr:sp macro="" textlink="">
      <xdr:nvSpPr>
        <xdr:cNvPr id="698" name="円/楕円 697"/>
        <xdr:cNvSpPr/>
      </xdr:nvSpPr>
      <xdr:spPr>
        <a:xfrm>
          <a:off x="12763500" y="1687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168724</xdr:rowOff>
    </xdr:from>
    <xdr:ext cx="534377" cy="259045"/>
    <xdr:sp macro="" textlink="">
      <xdr:nvSpPr>
        <xdr:cNvPr id="699" name="テキスト ボックス 698"/>
        <xdr:cNvSpPr txBox="1"/>
      </xdr:nvSpPr>
      <xdr:spPr>
        <a:xfrm>
          <a:off x="12547111" y="169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3" name="テキスト ボックス 71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5" name="テキスト ボックス 71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7" name="テキスト ボックス 71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9" name="テキスト ボックス 71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21" name="直線コネクタ 720"/>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4"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5" name="直線コネクタ 724"/>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101067</xdr:rowOff>
    </xdr:from>
    <xdr:to>
      <xdr:col>32</xdr:col>
      <xdr:colOff>187325</xdr:colOff>
      <xdr:row>38</xdr:row>
      <xdr:rowOff>139471</xdr:rowOff>
    </xdr:to>
    <xdr:cxnSp macro="">
      <xdr:nvCxnSpPr>
        <xdr:cNvPr id="726" name="直線コネクタ 725"/>
        <xdr:cNvCxnSpPr/>
      </xdr:nvCxnSpPr>
      <xdr:spPr>
        <a:xfrm>
          <a:off x="21323300" y="5244567"/>
          <a:ext cx="838200" cy="141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7"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8" name="フローチャート : 判断 727"/>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101067</xdr:rowOff>
    </xdr:from>
    <xdr:to>
      <xdr:col>31</xdr:col>
      <xdr:colOff>34925</xdr:colOff>
      <xdr:row>38</xdr:row>
      <xdr:rowOff>139471</xdr:rowOff>
    </xdr:to>
    <xdr:cxnSp macro="">
      <xdr:nvCxnSpPr>
        <xdr:cNvPr id="729" name="直線コネクタ 728"/>
        <xdr:cNvCxnSpPr/>
      </xdr:nvCxnSpPr>
      <xdr:spPr>
        <a:xfrm flipV="1">
          <a:off x="20434300" y="5244567"/>
          <a:ext cx="889000" cy="141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30" name="フローチャート : 判断 729"/>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142994</xdr:rowOff>
    </xdr:from>
    <xdr:ext cx="378565" cy="259045"/>
    <xdr:sp macro="" textlink="">
      <xdr:nvSpPr>
        <xdr:cNvPr id="731" name="テキスト ボックス 730"/>
        <xdr:cNvSpPr txBox="1"/>
      </xdr:nvSpPr>
      <xdr:spPr>
        <a:xfrm>
          <a:off x="21134017" y="64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133528</xdr:rowOff>
    </xdr:from>
    <xdr:to>
      <xdr:col>29</xdr:col>
      <xdr:colOff>517525</xdr:colOff>
      <xdr:row>38</xdr:row>
      <xdr:rowOff>139471</xdr:rowOff>
    </xdr:to>
    <xdr:cxnSp macro="">
      <xdr:nvCxnSpPr>
        <xdr:cNvPr id="732" name="直線コネクタ 731"/>
        <xdr:cNvCxnSpPr/>
      </xdr:nvCxnSpPr>
      <xdr:spPr>
        <a:xfrm>
          <a:off x="19545300" y="6477178"/>
          <a:ext cx="889000" cy="17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38836</xdr:rowOff>
    </xdr:from>
    <xdr:to>
      <xdr:col>29</xdr:col>
      <xdr:colOff>568325</xdr:colOff>
      <xdr:row>38</xdr:row>
      <xdr:rowOff>140436</xdr:rowOff>
    </xdr:to>
    <xdr:sp macro="" textlink="">
      <xdr:nvSpPr>
        <xdr:cNvPr id="733" name="フローチャート : 判断 732"/>
        <xdr:cNvSpPr/>
      </xdr:nvSpPr>
      <xdr:spPr>
        <a:xfrm>
          <a:off x="20383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156964</xdr:rowOff>
    </xdr:from>
    <xdr:ext cx="378565" cy="259045"/>
    <xdr:sp macro="" textlink="">
      <xdr:nvSpPr>
        <xdr:cNvPr id="734" name="テキスト ボックス 733"/>
        <xdr:cNvSpPr txBox="1"/>
      </xdr:nvSpPr>
      <xdr:spPr>
        <a:xfrm>
          <a:off x="20245017" y="632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133528</xdr:rowOff>
    </xdr:from>
    <xdr:to>
      <xdr:col>28</xdr:col>
      <xdr:colOff>314325</xdr:colOff>
      <xdr:row>37</xdr:row>
      <xdr:rowOff>135585</xdr:rowOff>
    </xdr:to>
    <xdr:cxnSp macro="">
      <xdr:nvCxnSpPr>
        <xdr:cNvPr id="735" name="直線コネクタ 734"/>
        <xdr:cNvCxnSpPr/>
      </xdr:nvCxnSpPr>
      <xdr:spPr>
        <a:xfrm flipV="1">
          <a:off x="18656300" y="647717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72441</xdr:rowOff>
    </xdr:from>
    <xdr:to>
      <xdr:col>28</xdr:col>
      <xdr:colOff>365125</xdr:colOff>
      <xdr:row>37</xdr:row>
      <xdr:rowOff>2591</xdr:rowOff>
    </xdr:to>
    <xdr:sp macro="" textlink="">
      <xdr:nvSpPr>
        <xdr:cNvPr id="736" name="フローチャート : 判断 735"/>
        <xdr:cNvSpPr/>
      </xdr:nvSpPr>
      <xdr:spPr>
        <a:xfrm>
          <a:off x="194945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19118</xdr:rowOff>
    </xdr:from>
    <xdr:ext cx="469744" cy="259045"/>
    <xdr:sp macro="" textlink="">
      <xdr:nvSpPr>
        <xdr:cNvPr id="737" name="テキスト ボックス 736"/>
        <xdr:cNvSpPr txBox="1"/>
      </xdr:nvSpPr>
      <xdr:spPr>
        <a:xfrm>
          <a:off x="19310427" y="601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17577</xdr:rowOff>
    </xdr:from>
    <xdr:to>
      <xdr:col>27</xdr:col>
      <xdr:colOff>161925</xdr:colOff>
      <xdr:row>37</xdr:row>
      <xdr:rowOff>119177</xdr:rowOff>
    </xdr:to>
    <xdr:sp macro="" textlink="">
      <xdr:nvSpPr>
        <xdr:cNvPr id="738" name="フローチャート : 判断 737"/>
        <xdr:cNvSpPr/>
      </xdr:nvSpPr>
      <xdr:spPr>
        <a:xfrm>
          <a:off x="18605500" y="636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135704</xdr:rowOff>
    </xdr:from>
    <xdr:ext cx="469744" cy="259045"/>
    <xdr:sp macro="" textlink="">
      <xdr:nvSpPr>
        <xdr:cNvPr id="739" name="テキスト ボックス 738"/>
        <xdr:cNvSpPr txBox="1"/>
      </xdr:nvSpPr>
      <xdr:spPr>
        <a:xfrm>
          <a:off x="18421427" y="61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88671</xdr:rowOff>
    </xdr:from>
    <xdr:to>
      <xdr:col>32</xdr:col>
      <xdr:colOff>238125</xdr:colOff>
      <xdr:row>39</xdr:row>
      <xdr:rowOff>18821</xdr:rowOff>
    </xdr:to>
    <xdr:sp macro="" textlink="">
      <xdr:nvSpPr>
        <xdr:cNvPr id="745" name="円/楕円 744"/>
        <xdr:cNvSpPr/>
      </xdr:nvSpPr>
      <xdr:spPr>
        <a:xfrm>
          <a:off x="22110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3598</xdr:rowOff>
    </xdr:from>
    <xdr:ext cx="249299" cy="259045"/>
    <xdr:sp macro="" textlink="">
      <xdr:nvSpPr>
        <xdr:cNvPr id="746" name="投資及び出資金該当値テキスト"/>
        <xdr:cNvSpPr txBox="1"/>
      </xdr:nvSpPr>
      <xdr:spPr>
        <a:xfrm>
          <a:off x="22212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50267</xdr:rowOff>
    </xdr:from>
    <xdr:to>
      <xdr:col>31</xdr:col>
      <xdr:colOff>85725</xdr:colOff>
      <xdr:row>30</xdr:row>
      <xdr:rowOff>151867</xdr:rowOff>
    </xdr:to>
    <xdr:sp macro="" textlink="">
      <xdr:nvSpPr>
        <xdr:cNvPr id="747" name="円/楕円 746"/>
        <xdr:cNvSpPr/>
      </xdr:nvSpPr>
      <xdr:spPr>
        <a:xfrm>
          <a:off x="21272500" y="519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28</xdr:row>
      <xdr:rowOff>168394</xdr:rowOff>
    </xdr:from>
    <xdr:ext cx="469744" cy="259045"/>
    <xdr:sp macro="" textlink="">
      <xdr:nvSpPr>
        <xdr:cNvPr id="748" name="テキスト ボックス 747"/>
        <xdr:cNvSpPr txBox="1"/>
      </xdr:nvSpPr>
      <xdr:spPr>
        <a:xfrm>
          <a:off x="21088427" y="496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88671</xdr:rowOff>
    </xdr:from>
    <xdr:to>
      <xdr:col>29</xdr:col>
      <xdr:colOff>568325</xdr:colOff>
      <xdr:row>39</xdr:row>
      <xdr:rowOff>18821</xdr:rowOff>
    </xdr:to>
    <xdr:sp macro="" textlink="">
      <xdr:nvSpPr>
        <xdr:cNvPr id="749" name="円/楕円 748"/>
        <xdr:cNvSpPr/>
      </xdr:nvSpPr>
      <xdr:spPr>
        <a:xfrm>
          <a:off x="20383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9948</xdr:rowOff>
    </xdr:from>
    <xdr:ext cx="249299" cy="259045"/>
    <xdr:sp macro="" textlink="">
      <xdr:nvSpPr>
        <xdr:cNvPr id="750" name="テキスト ボックス 749"/>
        <xdr:cNvSpPr txBox="1"/>
      </xdr:nvSpPr>
      <xdr:spPr>
        <a:xfrm>
          <a:off x="20309649"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82728</xdr:rowOff>
    </xdr:from>
    <xdr:to>
      <xdr:col>28</xdr:col>
      <xdr:colOff>365125</xdr:colOff>
      <xdr:row>38</xdr:row>
      <xdr:rowOff>12878</xdr:rowOff>
    </xdr:to>
    <xdr:sp macro="" textlink="">
      <xdr:nvSpPr>
        <xdr:cNvPr id="751" name="円/楕円 750"/>
        <xdr:cNvSpPr/>
      </xdr:nvSpPr>
      <xdr:spPr>
        <a:xfrm>
          <a:off x="194945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4005</xdr:rowOff>
    </xdr:from>
    <xdr:ext cx="378565" cy="259045"/>
    <xdr:sp macro="" textlink="">
      <xdr:nvSpPr>
        <xdr:cNvPr id="752" name="テキスト ボックス 751"/>
        <xdr:cNvSpPr txBox="1"/>
      </xdr:nvSpPr>
      <xdr:spPr>
        <a:xfrm>
          <a:off x="19356017" y="65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84785</xdr:rowOff>
    </xdr:from>
    <xdr:to>
      <xdr:col>27</xdr:col>
      <xdr:colOff>161925</xdr:colOff>
      <xdr:row>38</xdr:row>
      <xdr:rowOff>14936</xdr:rowOff>
    </xdr:to>
    <xdr:sp macro="" textlink="">
      <xdr:nvSpPr>
        <xdr:cNvPr id="753" name="円/楕円 752"/>
        <xdr:cNvSpPr/>
      </xdr:nvSpPr>
      <xdr:spPr>
        <a:xfrm>
          <a:off x="18605500" y="64284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6063</xdr:rowOff>
    </xdr:from>
    <xdr:ext cx="378565" cy="259045"/>
    <xdr:sp macro="" textlink="">
      <xdr:nvSpPr>
        <xdr:cNvPr id="754" name="テキスト ボックス 753"/>
        <xdr:cNvSpPr txBox="1"/>
      </xdr:nvSpPr>
      <xdr:spPr>
        <a:xfrm>
          <a:off x="18467017" y="65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70" name="テキスト ボックス 76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2" name="テキスト ボックス 77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8" name="直線コネクタ 777"/>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9"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81"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2" name="直線コネクタ 781"/>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4" name="貸付金平均値テキスト"/>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5" name="フローチャート : 判断 784"/>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7" name="フローチャート : 判断 786"/>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88" name="テキスト ボックス 787"/>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15428</xdr:rowOff>
    </xdr:from>
    <xdr:to>
      <xdr:col>29</xdr:col>
      <xdr:colOff>568325</xdr:colOff>
      <xdr:row>58</xdr:row>
      <xdr:rowOff>117028</xdr:rowOff>
    </xdr:to>
    <xdr:sp macro="" textlink="">
      <xdr:nvSpPr>
        <xdr:cNvPr id="790" name="フローチャート : 判断 789"/>
        <xdr:cNvSpPr/>
      </xdr:nvSpPr>
      <xdr:spPr>
        <a:xfrm>
          <a:off x="20383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133555</xdr:rowOff>
    </xdr:from>
    <xdr:ext cx="534377" cy="259045"/>
    <xdr:sp macro="" textlink="">
      <xdr:nvSpPr>
        <xdr:cNvPr id="791" name="テキスト ボックス 790"/>
        <xdr:cNvSpPr txBox="1"/>
      </xdr:nvSpPr>
      <xdr:spPr>
        <a:xfrm>
          <a:off x="20167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38080</xdr:rowOff>
    </xdr:from>
    <xdr:to>
      <xdr:col>28</xdr:col>
      <xdr:colOff>314325</xdr:colOff>
      <xdr:row>59</xdr:row>
      <xdr:rowOff>44450</xdr:rowOff>
    </xdr:to>
    <xdr:cxnSp macro="">
      <xdr:nvCxnSpPr>
        <xdr:cNvPr id="792" name="直線コネクタ 791"/>
        <xdr:cNvCxnSpPr/>
      </xdr:nvCxnSpPr>
      <xdr:spPr>
        <a:xfrm>
          <a:off x="18656300" y="10153630"/>
          <a:ext cx="889000" cy="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10879</xdr:rowOff>
    </xdr:from>
    <xdr:to>
      <xdr:col>28</xdr:col>
      <xdr:colOff>365125</xdr:colOff>
      <xdr:row>58</xdr:row>
      <xdr:rowOff>112479</xdr:rowOff>
    </xdr:to>
    <xdr:sp macro="" textlink="">
      <xdr:nvSpPr>
        <xdr:cNvPr id="793" name="フローチャート : 判断 792"/>
        <xdr:cNvSpPr/>
      </xdr:nvSpPr>
      <xdr:spPr>
        <a:xfrm>
          <a:off x="19494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129006</xdr:rowOff>
    </xdr:from>
    <xdr:ext cx="534377" cy="259045"/>
    <xdr:sp macro="" textlink="">
      <xdr:nvSpPr>
        <xdr:cNvPr id="794" name="テキスト ボックス 793"/>
        <xdr:cNvSpPr txBox="1"/>
      </xdr:nvSpPr>
      <xdr:spPr>
        <a:xfrm>
          <a:off x="19278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4775</xdr:rowOff>
    </xdr:from>
    <xdr:to>
      <xdr:col>27</xdr:col>
      <xdr:colOff>161925</xdr:colOff>
      <xdr:row>58</xdr:row>
      <xdr:rowOff>106375</xdr:rowOff>
    </xdr:to>
    <xdr:sp macro="" textlink="">
      <xdr:nvSpPr>
        <xdr:cNvPr id="795" name="フローチャート : 判断 794"/>
        <xdr:cNvSpPr/>
      </xdr:nvSpPr>
      <xdr:spPr>
        <a:xfrm>
          <a:off x="18605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122902</xdr:rowOff>
    </xdr:from>
    <xdr:ext cx="534377" cy="259045"/>
    <xdr:sp macro="" textlink="">
      <xdr:nvSpPr>
        <xdr:cNvPr id="796" name="テキスト ボックス 795"/>
        <xdr:cNvSpPr txBox="1"/>
      </xdr:nvSpPr>
      <xdr:spPr>
        <a:xfrm>
          <a:off x="18389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2" name="円/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249299" cy="259045"/>
    <xdr:sp macro="" textlink="">
      <xdr:nvSpPr>
        <xdr:cNvPr id="803" name="貸付金該当値テキスト"/>
        <xdr:cNvSpPr txBox="1"/>
      </xdr:nvSpPr>
      <xdr:spPr>
        <a:xfrm>
          <a:off x="22212300" y="10044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4" name="円/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5" name="テキスト ボックス 80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6" name="円/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7" name="テキスト ボックス 80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8" name="円/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9" name="テキスト ボックス 80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158730</xdr:rowOff>
    </xdr:from>
    <xdr:to>
      <xdr:col>27</xdr:col>
      <xdr:colOff>161925</xdr:colOff>
      <xdr:row>59</xdr:row>
      <xdr:rowOff>88880</xdr:rowOff>
    </xdr:to>
    <xdr:sp macro="" textlink="">
      <xdr:nvSpPr>
        <xdr:cNvPr id="810" name="円/楕円 809"/>
        <xdr:cNvSpPr/>
      </xdr:nvSpPr>
      <xdr:spPr>
        <a:xfrm>
          <a:off x="18605500" y="1010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80007</xdr:rowOff>
    </xdr:from>
    <xdr:ext cx="378565" cy="259045"/>
    <xdr:sp macro="" textlink="">
      <xdr:nvSpPr>
        <xdr:cNvPr id="811" name="テキスト ボックス 810"/>
        <xdr:cNvSpPr txBox="1"/>
      </xdr:nvSpPr>
      <xdr:spPr>
        <a:xfrm>
          <a:off x="18467017" y="1019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5" name="直線コネクタ 834"/>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6"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7" name="直線コネクタ 836"/>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8"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9" name="直線コネクタ 838"/>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98339</xdr:rowOff>
    </xdr:from>
    <xdr:to>
      <xdr:col>32</xdr:col>
      <xdr:colOff>187325</xdr:colOff>
      <xdr:row>72</xdr:row>
      <xdr:rowOff>83251</xdr:rowOff>
    </xdr:to>
    <xdr:cxnSp macro="">
      <xdr:nvCxnSpPr>
        <xdr:cNvPr id="840" name="直線コネクタ 839"/>
        <xdr:cNvCxnSpPr/>
      </xdr:nvCxnSpPr>
      <xdr:spPr>
        <a:xfrm flipV="1">
          <a:off x="21323300" y="12271289"/>
          <a:ext cx="8382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21965</xdr:rowOff>
    </xdr:from>
    <xdr:ext cx="599010" cy="259045"/>
    <xdr:sp macro="" textlink="">
      <xdr:nvSpPr>
        <xdr:cNvPr id="841" name="繰出金平均値テキスト"/>
        <xdr:cNvSpPr txBox="1"/>
      </xdr:nvSpPr>
      <xdr:spPr>
        <a:xfrm>
          <a:off x="22212300" y="12709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2" name="フローチャート : 判断 841"/>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31702</xdr:rowOff>
    </xdr:from>
    <xdr:to>
      <xdr:col>31</xdr:col>
      <xdr:colOff>34925</xdr:colOff>
      <xdr:row>72</xdr:row>
      <xdr:rowOff>83251</xdr:rowOff>
    </xdr:to>
    <xdr:cxnSp macro="">
      <xdr:nvCxnSpPr>
        <xdr:cNvPr id="843" name="直線コネクタ 842"/>
        <xdr:cNvCxnSpPr/>
      </xdr:nvCxnSpPr>
      <xdr:spPr>
        <a:xfrm>
          <a:off x="20434300" y="12376102"/>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4" name="フローチャート : 判断 843"/>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153227</xdr:rowOff>
    </xdr:from>
    <xdr:ext cx="599010" cy="259045"/>
    <xdr:sp macro="" textlink="">
      <xdr:nvSpPr>
        <xdr:cNvPr id="845" name="テキスト ボックス 844"/>
        <xdr:cNvSpPr txBox="1"/>
      </xdr:nvSpPr>
      <xdr:spPr>
        <a:xfrm>
          <a:off x="21023794"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31702</xdr:rowOff>
    </xdr:from>
    <xdr:to>
      <xdr:col>29</xdr:col>
      <xdr:colOff>517525</xdr:colOff>
      <xdr:row>72</xdr:row>
      <xdr:rowOff>104168</xdr:rowOff>
    </xdr:to>
    <xdr:cxnSp macro="">
      <xdr:nvCxnSpPr>
        <xdr:cNvPr id="846" name="直線コネクタ 845"/>
        <xdr:cNvCxnSpPr/>
      </xdr:nvCxnSpPr>
      <xdr:spPr>
        <a:xfrm flipV="1">
          <a:off x="19545300" y="12376102"/>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59098</xdr:rowOff>
    </xdr:from>
    <xdr:to>
      <xdr:col>29</xdr:col>
      <xdr:colOff>568325</xdr:colOff>
      <xdr:row>74</xdr:row>
      <xdr:rowOff>160698</xdr:rowOff>
    </xdr:to>
    <xdr:sp macro="" textlink="">
      <xdr:nvSpPr>
        <xdr:cNvPr id="847" name="フローチャート : 判断 846"/>
        <xdr:cNvSpPr/>
      </xdr:nvSpPr>
      <xdr:spPr>
        <a:xfrm>
          <a:off x="20383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151825</xdr:rowOff>
    </xdr:from>
    <xdr:ext cx="599010" cy="259045"/>
    <xdr:sp macro="" textlink="">
      <xdr:nvSpPr>
        <xdr:cNvPr id="848" name="テキスト ボックス 847"/>
        <xdr:cNvSpPr txBox="1"/>
      </xdr:nvSpPr>
      <xdr:spPr>
        <a:xfrm>
          <a:off x="20134794" y="1283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104168</xdr:rowOff>
    </xdr:from>
    <xdr:to>
      <xdr:col>28</xdr:col>
      <xdr:colOff>314325</xdr:colOff>
      <xdr:row>72</xdr:row>
      <xdr:rowOff>151412</xdr:rowOff>
    </xdr:to>
    <xdr:cxnSp macro="">
      <xdr:nvCxnSpPr>
        <xdr:cNvPr id="849" name="直線コネクタ 848"/>
        <xdr:cNvCxnSpPr/>
      </xdr:nvCxnSpPr>
      <xdr:spPr>
        <a:xfrm flipV="1">
          <a:off x="18656300" y="12448568"/>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87788</xdr:rowOff>
    </xdr:from>
    <xdr:to>
      <xdr:col>28</xdr:col>
      <xdr:colOff>365125</xdr:colOff>
      <xdr:row>75</xdr:row>
      <xdr:rowOff>17938</xdr:rowOff>
    </xdr:to>
    <xdr:sp macro="" textlink="">
      <xdr:nvSpPr>
        <xdr:cNvPr id="850" name="フローチャート : 判断 849"/>
        <xdr:cNvSpPr/>
      </xdr:nvSpPr>
      <xdr:spPr>
        <a:xfrm>
          <a:off x="19494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9065</xdr:rowOff>
    </xdr:from>
    <xdr:ext cx="599010" cy="259045"/>
    <xdr:sp macro="" textlink="">
      <xdr:nvSpPr>
        <xdr:cNvPr id="851" name="テキスト ボックス 850"/>
        <xdr:cNvSpPr txBox="1"/>
      </xdr:nvSpPr>
      <xdr:spPr>
        <a:xfrm>
          <a:off x="19245794" y="1286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60325</xdr:colOff>
      <xdr:row>72</xdr:row>
      <xdr:rowOff>73568</xdr:rowOff>
    </xdr:from>
    <xdr:to>
      <xdr:col>27</xdr:col>
      <xdr:colOff>161925</xdr:colOff>
      <xdr:row>73</xdr:row>
      <xdr:rowOff>3718</xdr:rowOff>
    </xdr:to>
    <xdr:sp macro="" textlink="">
      <xdr:nvSpPr>
        <xdr:cNvPr id="852" name="フローチャート : 判断 851"/>
        <xdr:cNvSpPr/>
      </xdr:nvSpPr>
      <xdr:spPr>
        <a:xfrm>
          <a:off x="18605500" y="1241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20245</xdr:rowOff>
    </xdr:from>
    <xdr:ext cx="599010" cy="259045"/>
    <xdr:sp macro="" textlink="">
      <xdr:nvSpPr>
        <xdr:cNvPr id="853" name="テキスト ボックス 852"/>
        <xdr:cNvSpPr txBox="1"/>
      </xdr:nvSpPr>
      <xdr:spPr>
        <a:xfrm>
          <a:off x="18356794" y="1219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47539</xdr:rowOff>
    </xdr:from>
    <xdr:to>
      <xdr:col>32</xdr:col>
      <xdr:colOff>238125</xdr:colOff>
      <xdr:row>71</xdr:row>
      <xdr:rowOff>149139</xdr:rowOff>
    </xdr:to>
    <xdr:sp macro="" textlink="">
      <xdr:nvSpPr>
        <xdr:cNvPr id="859" name="円/楕円 858"/>
        <xdr:cNvSpPr/>
      </xdr:nvSpPr>
      <xdr:spPr>
        <a:xfrm>
          <a:off x="22110700" y="122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70416</xdr:rowOff>
    </xdr:from>
    <xdr:ext cx="599010" cy="259045"/>
    <xdr:sp macro="" textlink="">
      <xdr:nvSpPr>
        <xdr:cNvPr id="860" name="繰出金該当値テキスト"/>
        <xdr:cNvSpPr txBox="1"/>
      </xdr:nvSpPr>
      <xdr:spPr>
        <a:xfrm>
          <a:off x="22212300" y="1207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172,928</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32451</xdr:rowOff>
    </xdr:from>
    <xdr:to>
      <xdr:col>31</xdr:col>
      <xdr:colOff>85725</xdr:colOff>
      <xdr:row>72</xdr:row>
      <xdr:rowOff>134051</xdr:rowOff>
    </xdr:to>
    <xdr:sp macro="" textlink="">
      <xdr:nvSpPr>
        <xdr:cNvPr id="861" name="円/楕円 860"/>
        <xdr:cNvSpPr/>
      </xdr:nvSpPr>
      <xdr:spPr>
        <a:xfrm>
          <a:off x="21272500" y="1237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150578</xdr:rowOff>
    </xdr:from>
    <xdr:ext cx="599010" cy="259045"/>
    <xdr:sp macro="" textlink="">
      <xdr:nvSpPr>
        <xdr:cNvPr id="862" name="テキスト ボックス 861"/>
        <xdr:cNvSpPr txBox="1"/>
      </xdr:nvSpPr>
      <xdr:spPr>
        <a:xfrm>
          <a:off x="21023794" y="1215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152,408</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152352</xdr:rowOff>
    </xdr:from>
    <xdr:to>
      <xdr:col>29</xdr:col>
      <xdr:colOff>568325</xdr:colOff>
      <xdr:row>72</xdr:row>
      <xdr:rowOff>82502</xdr:rowOff>
    </xdr:to>
    <xdr:sp macro="" textlink="">
      <xdr:nvSpPr>
        <xdr:cNvPr id="863" name="円/楕円 862"/>
        <xdr:cNvSpPr/>
      </xdr:nvSpPr>
      <xdr:spPr>
        <a:xfrm>
          <a:off x="20383500" y="1232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70</xdr:row>
      <xdr:rowOff>99029</xdr:rowOff>
    </xdr:from>
    <xdr:ext cx="599010" cy="259045"/>
    <xdr:sp macro="" textlink="">
      <xdr:nvSpPr>
        <xdr:cNvPr id="864" name="テキスト ボックス 863"/>
        <xdr:cNvSpPr txBox="1"/>
      </xdr:nvSpPr>
      <xdr:spPr>
        <a:xfrm>
          <a:off x="20134794" y="1210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159,173</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53368</xdr:rowOff>
    </xdr:from>
    <xdr:to>
      <xdr:col>28</xdr:col>
      <xdr:colOff>365125</xdr:colOff>
      <xdr:row>72</xdr:row>
      <xdr:rowOff>154968</xdr:rowOff>
    </xdr:to>
    <xdr:sp macro="" textlink="">
      <xdr:nvSpPr>
        <xdr:cNvPr id="865" name="円/楕円 864"/>
        <xdr:cNvSpPr/>
      </xdr:nvSpPr>
      <xdr:spPr>
        <a:xfrm>
          <a:off x="19494500" y="1239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45</xdr:rowOff>
    </xdr:from>
    <xdr:ext cx="599010" cy="259045"/>
    <xdr:sp macro="" textlink="">
      <xdr:nvSpPr>
        <xdr:cNvPr id="866" name="テキスト ボックス 865"/>
        <xdr:cNvSpPr txBox="1"/>
      </xdr:nvSpPr>
      <xdr:spPr>
        <a:xfrm>
          <a:off x="19245794" y="1217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149,663</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100612</xdr:rowOff>
    </xdr:from>
    <xdr:to>
      <xdr:col>27</xdr:col>
      <xdr:colOff>161925</xdr:colOff>
      <xdr:row>73</xdr:row>
      <xdr:rowOff>30762</xdr:rowOff>
    </xdr:to>
    <xdr:sp macro="" textlink="">
      <xdr:nvSpPr>
        <xdr:cNvPr id="867" name="円/楕円 866"/>
        <xdr:cNvSpPr/>
      </xdr:nvSpPr>
      <xdr:spPr>
        <a:xfrm>
          <a:off x="18605500" y="1244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21889</xdr:rowOff>
    </xdr:from>
    <xdr:ext cx="599010" cy="259045"/>
    <xdr:sp macro="" textlink="">
      <xdr:nvSpPr>
        <xdr:cNvPr id="868" name="テキスト ボックス 867"/>
        <xdr:cNvSpPr txBox="1"/>
      </xdr:nvSpPr>
      <xdr:spPr>
        <a:xfrm>
          <a:off x="18356794" y="1253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143,463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本村の人口規模は、類似団体の中でも少ない方であり、スケールメリットが働かず、住民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人当たりの経費については、全体で</a:t>
          </a:r>
          <a:r>
            <a:rPr kumimoji="1" lang="en-US" altLang="ja-JP" sz="1100">
              <a:solidFill>
                <a:schemeClr val="dk1"/>
              </a:solidFill>
              <a:effectLst/>
              <a:latin typeface="+mn-lt"/>
              <a:ea typeface="+mn-ea"/>
              <a:cs typeface="+mn-cs"/>
            </a:rPr>
            <a:t>1,072,360</a:t>
          </a:r>
          <a:r>
            <a:rPr kumimoji="1" lang="ja-JP" altLang="ja-JP" sz="1100">
              <a:solidFill>
                <a:schemeClr val="dk1"/>
              </a:solidFill>
              <a:effectLst/>
              <a:latin typeface="+mn-lt"/>
              <a:ea typeface="+mn-ea"/>
              <a:cs typeface="+mn-cs"/>
            </a:rPr>
            <a:t>円と非効率にならざるを得ない状況となっている。特に人件費と繰出金で高いが、人件費については、地方創生事業等、地域活性化のため新たな事業展開に対応するため、人員の充実を図ったものである。人口対策など政策的業務については、人員体制も充実させていきたいと考えている。また、繰出金については、直営で行っている国保診療所事業や簡易水道施設への施設維持管理費や元利償還金への繰出金が必要となっているためで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岐阜県東白川村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2,375
2,361
87.09
3,038,312
2,711,190
298,086
1,584,111
2,572,039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21.8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169483</xdr:rowOff>
    </xdr:from>
    <xdr:to>
      <xdr:col>6</xdr:col>
      <xdr:colOff>511175</xdr:colOff>
      <xdr:row>38</xdr:row>
      <xdr:rowOff>11896</xdr:rowOff>
    </xdr:to>
    <xdr:cxnSp macro="">
      <xdr:nvCxnSpPr>
        <xdr:cNvPr id="62" name="直線コネクタ 61"/>
        <xdr:cNvCxnSpPr/>
      </xdr:nvCxnSpPr>
      <xdr:spPr>
        <a:xfrm>
          <a:off x="3797300" y="6513133"/>
          <a:ext cx="8382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152174</xdr:rowOff>
    </xdr:from>
    <xdr:ext cx="534377" cy="259045"/>
    <xdr:sp macro="" textlink="">
      <xdr:nvSpPr>
        <xdr:cNvPr id="63" name="議会費平均値テキスト"/>
        <xdr:cNvSpPr txBox="1"/>
      </xdr:nvSpPr>
      <xdr:spPr>
        <a:xfrm>
          <a:off x="4686300" y="63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169483</xdr:rowOff>
    </xdr:from>
    <xdr:to>
      <xdr:col>5</xdr:col>
      <xdr:colOff>358775</xdr:colOff>
      <xdr:row>38</xdr:row>
      <xdr:rowOff>42806</xdr:rowOff>
    </xdr:to>
    <xdr:cxnSp macro="">
      <xdr:nvCxnSpPr>
        <xdr:cNvPr id="65" name="直線コネクタ 64"/>
        <xdr:cNvCxnSpPr/>
      </xdr:nvCxnSpPr>
      <xdr:spPr>
        <a:xfrm flipV="1">
          <a:off x="2908300" y="6513133"/>
          <a:ext cx="889000" cy="4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49023</xdr:rowOff>
    </xdr:from>
    <xdr:ext cx="534377" cy="259045"/>
    <xdr:sp macro="" textlink="">
      <xdr:nvSpPr>
        <xdr:cNvPr id="67" name="テキスト ボックス 66"/>
        <xdr:cNvSpPr txBox="1"/>
      </xdr:nvSpPr>
      <xdr:spPr>
        <a:xfrm>
          <a:off x="3530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42806</xdr:rowOff>
    </xdr:from>
    <xdr:to>
      <xdr:col>4</xdr:col>
      <xdr:colOff>155575</xdr:colOff>
      <xdr:row>38</xdr:row>
      <xdr:rowOff>44374</xdr:rowOff>
    </xdr:to>
    <xdr:cxnSp macro="">
      <xdr:nvCxnSpPr>
        <xdr:cNvPr id="68" name="直線コネクタ 67"/>
        <xdr:cNvCxnSpPr/>
      </xdr:nvCxnSpPr>
      <xdr:spPr>
        <a:xfrm flipV="1">
          <a:off x="2019300" y="6557906"/>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125101</xdr:rowOff>
    </xdr:from>
    <xdr:to>
      <xdr:col>4</xdr:col>
      <xdr:colOff>206375</xdr:colOff>
      <xdr:row>38</xdr:row>
      <xdr:rowOff>55251</xdr:rowOff>
    </xdr:to>
    <xdr:sp macro="" textlink="">
      <xdr:nvSpPr>
        <xdr:cNvPr id="69" name="フローチャート : 判断 68"/>
        <xdr:cNvSpPr/>
      </xdr:nvSpPr>
      <xdr:spPr>
        <a:xfrm>
          <a:off x="2857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71778</xdr:rowOff>
    </xdr:from>
    <xdr:ext cx="534377" cy="259045"/>
    <xdr:sp macro="" textlink="">
      <xdr:nvSpPr>
        <xdr:cNvPr id="70" name="テキスト ボックス 69"/>
        <xdr:cNvSpPr txBox="1"/>
      </xdr:nvSpPr>
      <xdr:spPr>
        <a:xfrm>
          <a:off x="2641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39230</xdr:rowOff>
    </xdr:from>
    <xdr:to>
      <xdr:col>2</xdr:col>
      <xdr:colOff>638175</xdr:colOff>
      <xdr:row>38</xdr:row>
      <xdr:rowOff>44374</xdr:rowOff>
    </xdr:to>
    <xdr:cxnSp macro="">
      <xdr:nvCxnSpPr>
        <xdr:cNvPr id="71" name="直線コネクタ 70"/>
        <xdr:cNvCxnSpPr/>
      </xdr:nvCxnSpPr>
      <xdr:spPr>
        <a:xfrm>
          <a:off x="1130300" y="6554330"/>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125345</xdr:rowOff>
    </xdr:from>
    <xdr:to>
      <xdr:col>3</xdr:col>
      <xdr:colOff>3175</xdr:colOff>
      <xdr:row>38</xdr:row>
      <xdr:rowOff>55496</xdr:rowOff>
    </xdr:to>
    <xdr:sp macro="" textlink="">
      <xdr:nvSpPr>
        <xdr:cNvPr id="72" name="フローチャート : 判断 71"/>
        <xdr:cNvSpPr/>
      </xdr:nvSpPr>
      <xdr:spPr>
        <a:xfrm>
          <a:off x="1968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72022</xdr:rowOff>
    </xdr:from>
    <xdr:ext cx="534377" cy="259045"/>
    <xdr:sp macro="" textlink="">
      <xdr:nvSpPr>
        <xdr:cNvPr id="73" name="テキスト ボックス 72"/>
        <xdr:cNvSpPr txBox="1"/>
      </xdr:nvSpPr>
      <xdr:spPr>
        <a:xfrm>
          <a:off x="1752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119516</xdr:rowOff>
    </xdr:from>
    <xdr:to>
      <xdr:col>1</xdr:col>
      <xdr:colOff>485775</xdr:colOff>
      <xdr:row>38</xdr:row>
      <xdr:rowOff>49666</xdr:rowOff>
    </xdr:to>
    <xdr:sp macro="" textlink="">
      <xdr:nvSpPr>
        <xdr:cNvPr id="74" name="フローチャート : 判断 73"/>
        <xdr:cNvSpPr/>
      </xdr:nvSpPr>
      <xdr:spPr>
        <a:xfrm>
          <a:off x="1079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66193</xdr:rowOff>
    </xdr:from>
    <xdr:ext cx="534377" cy="259045"/>
    <xdr:sp macro="" textlink="">
      <xdr:nvSpPr>
        <xdr:cNvPr id="75" name="テキスト ボックス 74"/>
        <xdr:cNvSpPr txBox="1"/>
      </xdr:nvSpPr>
      <xdr:spPr>
        <a:xfrm>
          <a:off x="863111" y="62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132546</xdr:rowOff>
    </xdr:from>
    <xdr:to>
      <xdr:col>6</xdr:col>
      <xdr:colOff>561975</xdr:colOff>
      <xdr:row>38</xdr:row>
      <xdr:rowOff>62696</xdr:rowOff>
    </xdr:to>
    <xdr:sp macro="" textlink="">
      <xdr:nvSpPr>
        <xdr:cNvPr id="81" name="円/楕円 80"/>
        <xdr:cNvSpPr/>
      </xdr:nvSpPr>
      <xdr:spPr>
        <a:xfrm>
          <a:off x="4584700" y="64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107724</xdr:rowOff>
    </xdr:from>
    <xdr:ext cx="534377" cy="259045"/>
    <xdr:sp macro="" textlink="">
      <xdr:nvSpPr>
        <xdr:cNvPr id="82" name="議会費該当値テキスト"/>
        <xdr:cNvSpPr txBox="1"/>
      </xdr:nvSpPr>
      <xdr:spPr>
        <a:xfrm>
          <a:off x="4686300" y="645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15,827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118683</xdr:rowOff>
    </xdr:from>
    <xdr:to>
      <xdr:col>5</xdr:col>
      <xdr:colOff>409575</xdr:colOff>
      <xdr:row>38</xdr:row>
      <xdr:rowOff>48833</xdr:rowOff>
    </xdr:to>
    <xdr:sp macro="" textlink="">
      <xdr:nvSpPr>
        <xdr:cNvPr id="83" name="円/楕円 82"/>
        <xdr:cNvSpPr/>
      </xdr:nvSpPr>
      <xdr:spPr>
        <a:xfrm>
          <a:off x="3746500" y="646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65360</xdr:rowOff>
    </xdr:from>
    <xdr:ext cx="534377" cy="259045"/>
    <xdr:sp macro="" textlink="">
      <xdr:nvSpPr>
        <xdr:cNvPr id="84" name="テキスト ボックス 83"/>
        <xdr:cNvSpPr txBox="1"/>
      </xdr:nvSpPr>
      <xdr:spPr>
        <a:xfrm>
          <a:off x="3530111" y="623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163456</xdr:rowOff>
    </xdr:from>
    <xdr:to>
      <xdr:col>4</xdr:col>
      <xdr:colOff>206375</xdr:colOff>
      <xdr:row>38</xdr:row>
      <xdr:rowOff>93606</xdr:rowOff>
    </xdr:to>
    <xdr:sp macro="" textlink="">
      <xdr:nvSpPr>
        <xdr:cNvPr id="85" name="円/楕円 84"/>
        <xdr:cNvSpPr/>
      </xdr:nvSpPr>
      <xdr:spPr>
        <a:xfrm>
          <a:off x="2857500" y="65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84733</xdr:rowOff>
    </xdr:from>
    <xdr:ext cx="534377" cy="259045"/>
    <xdr:sp macro="" textlink="">
      <xdr:nvSpPr>
        <xdr:cNvPr id="86" name="テキスト ボックス 85"/>
        <xdr:cNvSpPr txBox="1"/>
      </xdr:nvSpPr>
      <xdr:spPr>
        <a:xfrm>
          <a:off x="2641111" y="65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165024</xdr:rowOff>
    </xdr:from>
    <xdr:to>
      <xdr:col>3</xdr:col>
      <xdr:colOff>3175</xdr:colOff>
      <xdr:row>38</xdr:row>
      <xdr:rowOff>95174</xdr:rowOff>
    </xdr:to>
    <xdr:sp macro="" textlink="">
      <xdr:nvSpPr>
        <xdr:cNvPr id="87" name="円/楕円 86"/>
        <xdr:cNvSpPr/>
      </xdr:nvSpPr>
      <xdr:spPr>
        <a:xfrm>
          <a:off x="1968500" y="65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86301</xdr:rowOff>
    </xdr:from>
    <xdr:ext cx="534377" cy="259045"/>
    <xdr:sp macro="" textlink="">
      <xdr:nvSpPr>
        <xdr:cNvPr id="88" name="テキスト ボックス 87"/>
        <xdr:cNvSpPr txBox="1"/>
      </xdr:nvSpPr>
      <xdr:spPr>
        <a:xfrm>
          <a:off x="1752111" y="660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159880</xdr:rowOff>
    </xdr:from>
    <xdr:to>
      <xdr:col>1</xdr:col>
      <xdr:colOff>485775</xdr:colOff>
      <xdr:row>38</xdr:row>
      <xdr:rowOff>90030</xdr:rowOff>
    </xdr:to>
    <xdr:sp macro="" textlink="">
      <xdr:nvSpPr>
        <xdr:cNvPr id="89" name="円/楕円 88"/>
        <xdr:cNvSpPr/>
      </xdr:nvSpPr>
      <xdr:spPr>
        <a:xfrm>
          <a:off x="1079500" y="65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81157</xdr:rowOff>
    </xdr:from>
    <xdr:ext cx="534377" cy="259045"/>
    <xdr:sp macro="" textlink="">
      <xdr:nvSpPr>
        <xdr:cNvPr id="90" name="テキスト ボックス 89"/>
        <xdr:cNvSpPr txBox="1"/>
      </xdr:nvSpPr>
      <xdr:spPr>
        <a:xfrm>
          <a:off x="863111" y="65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92972</xdr:rowOff>
    </xdr:from>
    <xdr:to>
      <xdr:col>6</xdr:col>
      <xdr:colOff>511175</xdr:colOff>
      <xdr:row>57</xdr:row>
      <xdr:rowOff>162144</xdr:rowOff>
    </xdr:to>
    <xdr:cxnSp macro="">
      <xdr:nvCxnSpPr>
        <xdr:cNvPr id="119" name="直線コネクタ 118"/>
        <xdr:cNvCxnSpPr/>
      </xdr:nvCxnSpPr>
      <xdr:spPr>
        <a:xfrm>
          <a:off x="3797300" y="9865622"/>
          <a:ext cx="838200" cy="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59777</xdr:rowOff>
    </xdr:from>
    <xdr:ext cx="599010" cy="259045"/>
    <xdr:sp macro="" textlink="">
      <xdr:nvSpPr>
        <xdr:cNvPr id="120" name="総務費平均値テキスト"/>
        <xdr:cNvSpPr txBox="1"/>
      </xdr:nvSpPr>
      <xdr:spPr>
        <a:xfrm>
          <a:off x="4686300" y="9660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31545</xdr:rowOff>
    </xdr:from>
    <xdr:to>
      <xdr:col>5</xdr:col>
      <xdr:colOff>358775</xdr:colOff>
      <xdr:row>57</xdr:row>
      <xdr:rowOff>92972</xdr:rowOff>
    </xdr:to>
    <xdr:cxnSp macro="">
      <xdr:nvCxnSpPr>
        <xdr:cNvPr id="122" name="直線コネクタ 121"/>
        <xdr:cNvCxnSpPr/>
      </xdr:nvCxnSpPr>
      <xdr:spPr>
        <a:xfrm>
          <a:off x="2908300" y="9804195"/>
          <a:ext cx="889000" cy="6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139885</xdr:rowOff>
    </xdr:from>
    <xdr:ext cx="599010" cy="259045"/>
    <xdr:sp macro="" textlink="">
      <xdr:nvSpPr>
        <xdr:cNvPr id="124" name="テキスト ボックス 123"/>
        <xdr:cNvSpPr txBox="1"/>
      </xdr:nvSpPr>
      <xdr:spPr>
        <a:xfrm>
          <a:off x="3497794"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31545</xdr:rowOff>
    </xdr:from>
    <xdr:to>
      <xdr:col>4</xdr:col>
      <xdr:colOff>155575</xdr:colOff>
      <xdr:row>58</xdr:row>
      <xdr:rowOff>28348</xdr:rowOff>
    </xdr:to>
    <xdr:cxnSp macro="">
      <xdr:nvCxnSpPr>
        <xdr:cNvPr id="125" name="直線コネクタ 124"/>
        <xdr:cNvCxnSpPr/>
      </xdr:nvCxnSpPr>
      <xdr:spPr>
        <a:xfrm flipV="1">
          <a:off x="2019300" y="9804195"/>
          <a:ext cx="889000" cy="16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6" name="フローチャート : 判断 125"/>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146640</xdr:rowOff>
    </xdr:from>
    <xdr:ext cx="599010" cy="259045"/>
    <xdr:sp macro="" textlink="">
      <xdr:nvSpPr>
        <xdr:cNvPr id="127" name="テキスト ボックス 126"/>
        <xdr:cNvSpPr txBox="1"/>
      </xdr:nvSpPr>
      <xdr:spPr>
        <a:xfrm>
          <a:off x="2608794" y="991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152231</xdr:rowOff>
    </xdr:from>
    <xdr:to>
      <xdr:col>2</xdr:col>
      <xdr:colOff>638175</xdr:colOff>
      <xdr:row>58</xdr:row>
      <xdr:rowOff>28348</xdr:rowOff>
    </xdr:to>
    <xdr:cxnSp macro="">
      <xdr:nvCxnSpPr>
        <xdr:cNvPr id="128" name="直線コネクタ 127"/>
        <xdr:cNvCxnSpPr/>
      </xdr:nvCxnSpPr>
      <xdr:spPr>
        <a:xfrm>
          <a:off x="1130300" y="9924881"/>
          <a:ext cx="889000" cy="4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48628</xdr:rowOff>
    </xdr:from>
    <xdr:to>
      <xdr:col>3</xdr:col>
      <xdr:colOff>3175</xdr:colOff>
      <xdr:row>57</xdr:row>
      <xdr:rowOff>150228</xdr:rowOff>
    </xdr:to>
    <xdr:sp macro="" textlink="">
      <xdr:nvSpPr>
        <xdr:cNvPr id="129" name="フローチャート : 判断 128"/>
        <xdr:cNvSpPr/>
      </xdr:nvSpPr>
      <xdr:spPr>
        <a:xfrm>
          <a:off x="1968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166755</xdr:rowOff>
    </xdr:from>
    <xdr:ext cx="599010" cy="259045"/>
    <xdr:sp macro="" textlink="">
      <xdr:nvSpPr>
        <xdr:cNvPr id="130" name="テキスト ボックス 129"/>
        <xdr:cNvSpPr txBox="1"/>
      </xdr:nvSpPr>
      <xdr:spPr>
        <a:xfrm>
          <a:off x="1719794" y="959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100597</xdr:rowOff>
    </xdr:from>
    <xdr:to>
      <xdr:col>1</xdr:col>
      <xdr:colOff>485775</xdr:colOff>
      <xdr:row>57</xdr:row>
      <xdr:rowOff>30747</xdr:rowOff>
    </xdr:to>
    <xdr:sp macro="" textlink="">
      <xdr:nvSpPr>
        <xdr:cNvPr id="131" name="フローチャート : 判断 130"/>
        <xdr:cNvSpPr/>
      </xdr:nvSpPr>
      <xdr:spPr>
        <a:xfrm>
          <a:off x="1079500" y="970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47274</xdr:rowOff>
    </xdr:from>
    <xdr:ext cx="599010" cy="259045"/>
    <xdr:sp macro="" textlink="">
      <xdr:nvSpPr>
        <xdr:cNvPr id="132" name="テキスト ボックス 131"/>
        <xdr:cNvSpPr txBox="1"/>
      </xdr:nvSpPr>
      <xdr:spPr>
        <a:xfrm>
          <a:off x="830794" y="947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111344</xdr:rowOff>
    </xdr:from>
    <xdr:to>
      <xdr:col>6</xdr:col>
      <xdr:colOff>561975</xdr:colOff>
      <xdr:row>58</xdr:row>
      <xdr:rowOff>41494</xdr:rowOff>
    </xdr:to>
    <xdr:sp macro="" textlink="">
      <xdr:nvSpPr>
        <xdr:cNvPr id="138" name="円/楕円 137"/>
        <xdr:cNvSpPr/>
      </xdr:nvSpPr>
      <xdr:spPr>
        <a:xfrm>
          <a:off x="4584700" y="98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89771</xdr:rowOff>
    </xdr:from>
    <xdr:ext cx="599010" cy="259045"/>
    <xdr:sp macro="" textlink="">
      <xdr:nvSpPr>
        <xdr:cNvPr id="139" name="総務費該当値テキスト"/>
        <xdr:cNvSpPr txBox="1"/>
      </xdr:nvSpPr>
      <xdr:spPr>
        <a:xfrm>
          <a:off x="4686300" y="986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177,328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42172</xdr:rowOff>
    </xdr:from>
    <xdr:to>
      <xdr:col>5</xdr:col>
      <xdr:colOff>409575</xdr:colOff>
      <xdr:row>57</xdr:row>
      <xdr:rowOff>143772</xdr:rowOff>
    </xdr:to>
    <xdr:sp macro="" textlink="">
      <xdr:nvSpPr>
        <xdr:cNvPr id="140" name="円/楕円 139"/>
        <xdr:cNvSpPr/>
      </xdr:nvSpPr>
      <xdr:spPr>
        <a:xfrm>
          <a:off x="3746500" y="981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160299</xdr:rowOff>
    </xdr:from>
    <xdr:ext cx="599010" cy="259045"/>
    <xdr:sp macro="" textlink="">
      <xdr:nvSpPr>
        <xdr:cNvPr id="141" name="テキスト ボックス 140"/>
        <xdr:cNvSpPr txBox="1"/>
      </xdr:nvSpPr>
      <xdr:spPr>
        <a:xfrm>
          <a:off x="3497794" y="959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231,794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152195</xdr:rowOff>
    </xdr:from>
    <xdr:to>
      <xdr:col>4</xdr:col>
      <xdr:colOff>206375</xdr:colOff>
      <xdr:row>57</xdr:row>
      <xdr:rowOff>82345</xdr:rowOff>
    </xdr:to>
    <xdr:sp macro="" textlink="">
      <xdr:nvSpPr>
        <xdr:cNvPr id="142" name="円/楕円 141"/>
        <xdr:cNvSpPr/>
      </xdr:nvSpPr>
      <xdr:spPr>
        <a:xfrm>
          <a:off x="2857500" y="97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98872</xdr:rowOff>
    </xdr:from>
    <xdr:ext cx="599010" cy="259045"/>
    <xdr:sp macro="" textlink="">
      <xdr:nvSpPr>
        <xdr:cNvPr id="143" name="テキスト ボックス 142"/>
        <xdr:cNvSpPr txBox="1"/>
      </xdr:nvSpPr>
      <xdr:spPr>
        <a:xfrm>
          <a:off x="2608794" y="952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280,162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148998</xdr:rowOff>
    </xdr:from>
    <xdr:to>
      <xdr:col>3</xdr:col>
      <xdr:colOff>3175</xdr:colOff>
      <xdr:row>58</xdr:row>
      <xdr:rowOff>79148</xdr:rowOff>
    </xdr:to>
    <xdr:sp macro="" textlink="">
      <xdr:nvSpPr>
        <xdr:cNvPr id="144" name="円/楕円 143"/>
        <xdr:cNvSpPr/>
      </xdr:nvSpPr>
      <xdr:spPr>
        <a:xfrm>
          <a:off x="1968500" y="992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70275</xdr:rowOff>
    </xdr:from>
    <xdr:ext cx="599010" cy="259045"/>
    <xdr:sp macro="" textlink="">
      <xdr:nvSpPr>
        <xdr:cNvPr id="145" name="テキスト ボックス 144"/>
        <xdr:cNvSpPr txBox="1"/>
      </xdr:nvSpPr>
      <xdr:spPr>
        <a:xfrm>
          <a:off x="1719794" y="1001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101431</xdr:rowOff>
    </xdr:from>
    <xdr:to>
      <xdr:col>1</xdr:col>
      <xdr:colOff>485775</xdr:colOff>
      <xdr:row>58</xdr:row>
      <xdr:rowOff>31581</xdr:rowOff>
    </xdr:to>
    <xdr:sp macro="" textlink="">
      <xdr:nvSpPr>
        <xdr:cNvPr id="146" name="円/楕円 145"/>
        <xdr:cNvSpPr/>
      </xdr:nvSpPr>
      <xdr:spPr>
        <a:xfrm>
          <a:off x="1079500" y="987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22708</xdr:rowOff>
    </xdr:from>
    <xdr:ext cx="599010" cy="259045"/>
    <xdr:sp macro="" textlink="">
      <xdr:nvSpPr>
        <xdr:cNvPr id="147" name="テキスト ボックス 146"/>
        <xdr:cNvSpPr txBox="1"/>
      </xdr:nvSpPr>
      <xdr:spPr>
        <a:xfrm>
          <a:off x="830794" y="996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89359</xdr:rowOff>
    </xdr:from>
    <xdr:to>
      <xdr:col>6</xdr:col>
      <xdr:colOff>511175</xdr:colOff>
      <xdr:row>77</xdr:row>
      <xdr:rowOff>107966</xdr:rowOff>
    </xdr:to>
    <xdr:cxnSp macro="">
      <xdr:nvCxnSpPr>
        <xdr:cNvPr id="178" name="直線コネクタ 177"/>
        <xdr:cNvCxnSpPr/>
      </xdr:nvCxnSpPr>
      <xdr:spPr>
        <a:xfrm flipV="1">
          <a:off x="3797300" y="13291009"/>
          <a:ext cx="838200" cy="1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107966</xdr:rowOff>
    </xdr:from>
    <xdr:to>
      <xdr:col>5</xdr:col>
      <xdr:colOff>358775</xdr:colOff>
      <xdr:row>77</xdr:row>
      <xdr:rowOff>140109</xdr:rowOff>
    </xdr:to>
    <xdr:cxnSp macro="">
      <xdr:nvCxnSpPr>
        <xdr:cNvPr id="181" name="直線コネクタ 180"/>
        <xdr:cNvCxnSpPr/>
      </xdr:nvCxnSpPr>
      <xdr:spPr>
        <a:xfrm flipV="1">
          <a:off x="2908300" y="13309616"/>
          <a:ext cx="889000" cy="3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12392</xdr:rowOff>
    </xdr:from>
    <xdr:ext cx="599010" cy="259045"/>
    <xdr:sp macro="" textlink="">
      <xdr:nvSpPr>
        <xdr:cNvPr id="183" name="テキスト ボックス 182"/>
        <xdr:cNvSpPr txBox="1"/>
      </xdr:nvSpPr>
      <xdr:spPr>
        <a:xfrm>
          <a:off x="3497794"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140109</xdr:rowOff>
    </xdr:from>
    <xdr:to>
      <xdr:col>4</xdr:col>
      <xdr:colOff>155575</xdr:colOff>
      <xdr:row>78</xdr:row>
      <xdr:rowOff>14452</xdr:rowOff>
    </xdr:to>
    <xdr:cxnSp macro="">
      <xdr:nvCxnSpPr>
        <xdr:cNvPr id="184" name="直線コネクタ 183"/>
        <xdr:cNvCxnSpPr/>
      </xdr:nvCxnSpPr>
      <xdr:spPr>
        <a:xfrm flipV="1">
          <a:off x="2019300" y="13341759"/>
          <a:ext cx="889000" cy="4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69855</xdr:rowOff>
    </xdr:from>
    <xdr:to>
      <xdr:col>4</xdr:col>
      <xdr:colOff>206375</xdr:colOff>
      <xdr:row>78</xdr:row>
      <xdr:rowOff>5</xdr:rowOff>
    </xdr:to>
    <xdr:sp macro="" textlink="">
      <xdr:nvSpPr>
        <xdr:cNvPr id="185" name="フローチャート : 判断 184"/>
        <xdr:cNvSpPr/>
      </xdr:nvSpPr>
      <xdr:spPr>
        <a:xfrm>
          <a:off x="2857500" y="132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16532</xdr:rowOff>
    </xdr:from>
    <xdr:ext cx="599010" cy="259045"/>
    <xdr:sp macro="" textlink="">
      <xdr:nvSpPr>
        <xdr:cNvPr id="186" name="テキスト ボックス 185"/>
        <xdr:cNvSpPr txBox="1"/>
      </xdr:nvSpPr>
      <xdr:spPr>
        <a:xfrm>
          <a:off x="2608794" y="1304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14452</xdr:rowOff>
    </xdr:from>
    <xdr:to>
      <xdr:col>2</xdr:col>
      <xdr:colOff>638175</xdr:colOff>
      <xdr:row>78</xdr:row>
      <xdr:rowOff>37514</xdr:rowOff>
    </xdr:to>
    <xdr:cxnSp macro="">
      <xdr:nvCxnSpPr>
        <xdr:cNvPr id="187" name="直線コネクタ 186"/>
        <xdr:cNvCxnSpPr/>
      </xdr:nvCxnSpPr>
      <xdr:spPr>
        <a:xfrm flipV="1">
          <a:off x="1130300" y="13387552"/>
          <a:ext cx="889000" cy="2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14010</xdr:rowOff>
    </xdr:from>
    <xdr:to>
      <xdr:col>3</xdr:col>
      <xdr:colOff>3175</xdr:colOff>
      <xdr:row>77</xdr:row>
      <xdr:rowOff>115610</xdr:rowOff>
    </xdr:to>
    <xdr:sp macro="" textlink="">
      <xdr:nvSpPr>
        <xdr:cNvPr id="188" name="フローチャート : 判断 187"/>
        <xdr:cNvSpPr/>
      </xdr:nvSpPr>
      <xdr:spPr>
        <a:xfrm>
          <a:off x="1968500" y="132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132137</xdr:rowOff>
    </xdr:from>
    <xdr:ext cx="599010" cy="259045"/>
    <xdr:sp macro="" textlink="">
      <xdr:nvSpPr>
        <xdr:cNvPr id="189" name="テキスト ボックス 188"/>
        <xdr:cNvSpPr txBox="1"/>
      </xdr:nvSpPr>
      <xdr:spPr>
        <a:xfrm>
          <a:off x="1719794" y="1299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39633</xdr:rowOff>
    </xdr:from>
    <xdr:to>
      <xdr:col>1</xdr:col>
      <xdr:colOff>485775</xdr:colOff>
      <xdr:row>77</xdr:row>
      <xdr:rowOff>141233</xdr:rowOff>
    </xdr:to>
    <xdr:sp macro="" textlink="">
      <xdr:nvSpPr>
        <xdr:cNvPr id="190" name="フローチャート : 判断 189"/>
        <xdr:cNvSpPr/>
      </xdr:nvSpPr>
      <xdr:spPr>
        <a:xfrm>
          <a:off x="1079500" y="1324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157760</xdr:rowOff>
    </xdr:from>
    <xdr:ext cx="599010" cy="259045"/>
    <xdr:sp macro="" textlink="">
      <xdr:nvSpPr>
        <xdr:cNvPr id="191" name="テキスト ボックス 190"/>
        <xdr:cNvSpPr txBox="1"/>
      </xdr:nvSpPr>
      <xdr:spPr>
        <a:xfrm>
          <a:off x="830794" y="1301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38559</xdr:rowOff>
    </xdr:from>
    <xdr:to>
      <xdr:col>6</xdr:col>
      <xdr:colOff>561975</xdr:colOff>
      <xdr:row>77</xdr:row>
      <xdr:rowOff>140159</xdr:rowOff>
    </xdr:to>
    <xdr:sp macro="" textlink="">
      <xdr:nvSpPr>
        <xdr:cNvPr id="197" name="円/楕円 196"/>
        <xdr:cNvSpPr/>
      </xdr:nvSpPr>
      <xdr:spPr>
        <a:xfrm>
          <a:off x="4584700" y="132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61436</xdr:rowOff>
    </xdr:from>
    <xdr:ext cx="599010" cy="259045"/>
    <xdr:sp macro="" textlink="">
      <xdr:nvSpPr>
        <xdr:cNvPr id="198" name="民生費該当値テキスト"/>
        <xdr:cNvSpPr txBox="1"/>
      </xdr:nvSpPr>
      <xdr:spPr>
        <a:xfrm>
          <a:off x="4686300" y="1309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215,830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57166</xdr:rowOff>
    </xdr:from>
    <xdr:to>
      <xdr:col>5</xdr:col>
      <xdr:colOff>409575</xdr:colOff>
      <xdr:row>77</xdr:row>
      <xdr:rowOff>158766</xdr:rowOff>
    </xdr:to>
    <xdr:sp macro="" textlink="">
      <xdr:nvSpPr>
        <xdr:cNvPr id="199" name="円/楕円 198"/>
        <xdr:cNvSpPr/>
      </xdr:nvSpPr>
      <xdr:spPr>
        <a:xfrm>
          <a:off x="3746500" y="1325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3843</xdr:rowOff>
    </xdr:from>
    <xdr:ext cx="599010" cy="259045"/>
    <xdr:sp macro="" textlink="">
      <xdr:nvSpPr>
        <xdr:cNvPr id="200" name="テキスト ボックス 199"/>
        <xdr:cNvSpPr txBox="1"/>
      </xdr:nvSpPr>
      <xdr:spPr>
        <a:xfrm>
          <a:off x="3497794" y="1303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204,435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89309</xdr:rowOff>
    </xdr:from>
    <xdr:to>
      <xdr:col>4</xdr:col>
      <xdr:colOff>206375</xdr:colOff>
      <xdr:row>78</xdr:row>
      <xdr:rowOff>19459</xdr:rowOff>
    </xdr:to>
    <xdr:sp macro="" textlink="">
      <xdr:nvSpPr>
        <xdr:cNvPr id="201" name="円/楕円 200"/>
        <xdr:cNvSpPr/>
      </xdr:nvSpPr>
      <xdr:spPr>
        <a:xfrm>
          <a:off x="2857500" y="1329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10586</xdr:rowOff>
    </xdr:from>
    <xdr:ext cx="599010" cy="259045"/>
    <xdr:sp macro="" textlink="">
      <xdr:nvSpPr>
        <xdr:cNvPr id="202" name="テキスト ボックス 201"/>
        <xdr:cNvSpPr txBox="1"/>
      </xdr:nvSpPr>
      <xdr:spPr>
        <a:xfrm>
          <a:off x="2608794" y="1338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184,749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135102</xdr:rowOff>
    </xdr:from>
    <xdr:to>
      <xdr:col>3</xdr:col>
      <xdr:colOff>3175</xdr:colOff>
      <xdr:row>78</xdr:row>
      <xdr:rowOff>65252</xdr:rowOff>
    </xdr:to>
    <xdr:sp macro="" textlink="">
      <xdr:nvSpPr>
        <xdr:cNvPr id="203" name="円/楕円 202"/>
        <xdr:cNvSpPr/>
      </xdr:nvSpPr>
      <xdr:spPr>
        <a:xfrm>
          <a:off x="1968500" y="133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56379</xdr:rowOff>
    </xdr:from>
    <xdr:ext cx="599010" cy="259045"/>
    <xdr:sp macro="" textlink="">
      <xdr:nvSpPr>
        <xdr:cNvPr id="204" name="テキスト ボックス 203"/>
        <xdr:cNvSpPr txBox="1"/>
      </xdr:nvSpPr>
      <xdr:spPr>
        <a:xfrm>
          <a:off x="1719794" y="1342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156,705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158164</xdr:rowOff>
    </xdr:from>
    <xdr:to>
      <xdr:col>1</xdr:col>
      <xdr:colOff>485775</xdr:colOff>
      <xdr:row>78</xdr:row>
      <xdr:rowOff>88314</xdr:rowOff>
    </xdr:to>
    <xdr:sp macro="" textlink="">
      <xdr:nvSpPr>
        <xdr:cNvPr id="205" name="円/楕円 204"/>
        <xdr:cNvSpPr/>
      </xdr:nvSpPr>
      <xdr:spPr>
        <a:xfrm>
          <a:off x="1079500" y="1335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79441</xdr:rowOff>
    </xdr:from>
    <xdr:ext cx="599010" cy="259045"/>
    <xdr:sp macro="" textlink="">
      <xdr:nvSpPr>
        <xdr:cNvPr id="206" name="テキスト ボックス 205"/>
        <xdr:cNvSpPr txBox="1"/>
      </xdr:nvSpPr>
      <xdr:spPr>
        <a:xfrm>
          <a:off x="830794" y="1345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79888</xdr:rowOff>
    </xdr:from>
    <xdr:to>
      <xdr:col>6</xdr:col>
      <xdr:colOff>511175</xdr:colOff>
      <xdr:row>97</xdr:row>
      <xdr:rowOff>114671</xdr:rowOff>
    </xdr:to>
    <xdr:cxnSp macro="">
      <xdr:nvCxnSpPr>
        <xdr:cNvPr id="235" name="直線コネクタ 234"/>
        <xdr:cNvCxnSpPr/>
      </xdr:nvCxnSpPr>
      <xdr:spPr>
        <a:xfrm>
          <a:off x="3797300" y="16710538"/>
          <a:ext cx="838200" cy="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79888</xdr:rowOff>
    </xdr:from>
    <xdr:to>
      <xdr:col>5</xdr:col>
      <xdr:colOff>358775</xdr:colOff>
      <xdr:row>97</xdr:row>
      <xdr:rowOff>105972</xdr:rowOff>
    </xdr:to>
    <xdr:cxnSp macro="">
      <xdr:nvCxnSpPr>
        <xdr:cNvPr id="238" name="直線コネクタ 237"/>
        <xdr:cNvCxnSpPr/>
      </xdr:nvCxnSpPr>
      <xdr:spPr>
        <a:xfrm flipV="1">
          <a:off x="2908300" y="16710538"/>
          <a:ext cx="889000" cy="2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98198</xdr:rowOff>
    </xdr:from>
    <xdr:ext cx="534377" cy="259045"/>
    <xdr:sp macro="" textlink="">
      <xdr:nvSpPr>
        <xdr:cNvPr id="240" name="テキスト ボックス 239"/>
        <xdr:cNvSpPr txBox="1"/>
      </xdr:nvSpPr>
      <xdr:spPr>
        <a:xfrm>
          <a:off x="3530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163402</xdr:rowOff>
    </xdr:from>
    <xdr:to>
      <xdr:col>4</xdr:col>
      <xdr:colOff>155575</xdr:colOff>
      <xdr:row>97</xdr:row>
      <xdr:rowOff>105972</xdr:rowOff>
    </xdr:to>
    <xdr:cxnSp macro="">
      <xdr:nvCxnSpPr>
        <xdr:cNvPr id="241" name="直線コネクタ 240"/>
        <xdr:cNvCxnSpPr/>
      </xdr:nvCxnSpPr>
      <xdr:spPr>
        <a:xfrm>
          <a:off x="2019300" y="16622602"/>
          <a:ext cx="889000" cy="1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14238</xdr:rowOff>
    </xdr:from>
    <xdr:to>
      <xdr:col>4</xdr:col>
      <xdr:colOff>206375</xdr:colOff>
      <xdr:row>98</xdr:row>
      <xdr:rowOff>115838</xdr:rowOff>
    </xdr:to>
    <xdr:sp macro="" textlink="">
      <xdr:nvSpPr>
        <xdr:cNvPr id="242" name="フローチャート : 判断 241"/>
        <xdr:cNvSpPr/>
      </xdr:nvSpPr>
      <xdr:spPr>
        <a:xfrm>
          <a:off x="2857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106965</xdr:rowOff>
    </xdr:from>
    <xdr:ext cx="534377" cy="259045"/>
    <xdr:sp macro="" textlink="">
      <xdr:nvSpPr>
        <xdr:cNvPr id="243" name="テキスト ボックス 242"/>
        <xdr:cNvSpPr txBox="1"/>
      </xdr:nvSpPr>
      <xdr:spPr>
        <a:xfrm>
          <a:off x="2641111" y="169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163402</xdr:rowOff>
    </xdr:from>
    <xdr:to>
      <xdr:col>2</xdr:col>
      <xdr:colOff>638175</xdr:colOff>
      <xdr:row>97</xdr:row>
      <xdr:rowOff>124344</xdr:rowOff>
    </xdr:to>
    <xdr:cxnSp macro="">
      <xdr:nvCxnSpPr>
        <xdr:cNvPr id="244" name="直線コネクタ 243"/>
        <xdr:cNvCxnSpPr/>
      </xdr:nvCxnSpPr>
      <xdr:spPr>
        <a:xfrm flipV="1">
          <a:off x="1130300" y="16622602"/>
          <a:ext cx="889000" cy="1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20957</xdr:rowOff>
    </xdr:from>
    <xdr:to>
      <xdr:col>3</xdr:col>
      <xdr:colOff>3175</xdr:colOff>
      <xdr:row>98</xdr:row>
      <xdr:rowOff>122557</xdr:rowOff>
    </xdr:to>
    <xdr:sp macro="" textlink="">
      <xdr:nvSpPr>
        <xdr:cNvPr id="245" name="フローチャート : 判断 244"/>
        <xdr:cNvSpPr/>
      </xdr:nvSpPr>
      <xdr:spPr>
        <a:xfrm>
          <a:off x="1968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113684</xdr:rowOff>
    </xdr:from>
    <xdr:ext cx="534377" cy="259045"/>
    <xdr:sp macro="" textlink="">
      <xdr:nvSpPr>
        <xdr:cNvPr id="246" name="テキスト ボックス 245"/>
        <xdr:cNvSpPr txBox="1"/>
      </xdr:nvSpPr>
      <xdr:spPr>
        <a:xfrm>
          <a:off x="1752111" y="169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100865</xdr:rowOff>
    </xdr:from>
    <xdr:to>
      <xdr:col>1</xdr:col>
      <xdr:colOff>485775</xdr:colOff>
      <xdr:row>98</xdr:row>
      <xdr:rowOff>31015</xdr:rowOff>
    </xdr:to>
    <xdr:sp macro="" textlink="">
      <xdr:nvSpPr>
        <xdr:cNvPr id="247" name="フローチャート : 判断 246"/>
        <xdr:cNvSpPr/>
      </xdr:nvSpPr>
      <xdr:spPr>
        <a:xfrm>
          <a:off x="1079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22142</xdr:rowOff>
    </xdr:from>
    <xdr:ext cx="599010" cy="259045"/>
    <xdr:sp macro="" textlink="">
      <xdr:nvSpPr>
        <xdr:cNvPr id="248" name="テキスト ボックス 247"/>
        <xdr:cNvSpPr txBox="1"/>
      </xdr:nvSpPr>
      <xdr:spPr>
        <a:xfrm>
          <a:off x="830794" y="1682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63871</xdr:rowOff>
    </xdr:from>
    <xdr:to>
      <xdr:col>6</xdr:col>
      <xdr:colOff>561975</xdr:colOff>
      <xdr:row>97</xdr:row>
      <xdr:rowOff>165471</xdr:rowOff>
    </xdr:to>
    <xdr:sp macro="" textlink="">
      <xdr:nvSpPr>
        <xdr:cNvPr id="254" name="円/楕円 253"/>
        <xdr:cNvSpPr/>
      </xdr:nvSpPr>
      <xdr:spPr>
        <a:xfrm>
          <a:off x="4584700" y="1669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86748</xdr:rowOff>
    </xdr:from>
    <xdr:ext cx="599010" cy="259045"/>
    <xdr:sp macro="" textlink="">
      <xdr:nvSpPr>
        <xdr:cNvPr id="255" name="衛生費該当値テキスト"/>
        <xdr:cNvSpPr txBox="1"/>
      </xdr:nvSpPr>
      <xdr:spPr>
        <a:xfrm>
          <a:off x="4686300" y="1654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143,139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29088</xdr:rowOff>
    </xdr:from>
    <xdr:to>
      <xdr:col>5</xdr:col>
      <xdr:colOff>409575</xdr:colOff>
      <xdr:row>97</xdr:row>
      <xdr:rowOff>130688</xdr:rowOff>
    </xdr:to>
    <xdr:sp macro="" textlink="">
      <xdr:nvSpPr>
        <xdr:cNvPr id="256" name="円/楕円 255"/>
        <xdr:cNvSpPr/>
      </xdr:nvSpPr>
      <xdr:spPr>
        <a:xfrm>
          <a:off x="3746500" y="1665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147215</xdr:rowOff>
    </xdr:from>
    <xdr:ext cx="599010" cy="259045"/>
    <xdr:sp macro="" textlink="">
      <xdr:nvSpPr>
        <xdr:cNvPr id="257" name="テキスト ボックス 256"/>
        <xdr:cNvSpPr txBox="1"/>
      </xdr:nvSpPr>
      <xdr:spPr>
        <a:xfrm>
          <a:off x="3497794" y="1643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161,397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55172</xdr:rowOff>
    </xdr:from>
    <xdr:to>
      <xdr:col>4</xdr:col>
      <xdr:colOff>206375</xdr:colOff>
      <xdr:row>97</xdr:row>
      <xdr:rowOff>156772</xdr:rowOff>
    </xdr:to>
    <xdr:sp macro="" textlink="">
      <xdr:nvSpPr>
        <xdr:cNvPr id="258" name="円/楕円 257"/>
        <xdr:cNvSpPr/>
      </xdr:nvSpPr>
      <xdr:spPr>
        <a:xfrm>
          <a:off x="2857500" y="166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1849</xdr:rowOff>
    </xdr:from>
    <xdr:ext cx="599010" cy="259045"/>
    <xdr:sp macro="" textlink="">
      <xdr:nvSpPr>
        <xdr:cNvPr id="259" name="テキスト ボックス 258"/>
        <xdr:cNvSpPr txBox="1"/>
      </xdr:nvSpPr>
      <xdr:spPr>
        <a:xfrm>
          <a:off x="2608794" y="1646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147,705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112602</xdr:rowOff>
    </xdr:from>
    <xdr:to>
      <xdr:col>3</xdr:col>
      <xdr:colOff>3175</xdr:colOff>
      <xdr:row>97</xdr:row>
      <xdr:rowOff>42752</xdr:rowOff>
    </xdr:to>
    <xdr:sp macro="" textlink="">
      <xdr:nvSpPr>
        <xdr:cNvPr id="260" name="円/楕円 259"/>
        <xdr:cNvSpPr/>
      </xdr:nvSpPr>
      <xdr:spPr>
        <a:xfrm>
          <a:off x="1968500" y="1657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59279</xdr:rowOff>
    </xdr:from>
    <xdr:ext cx="599010" cy="259045"/>
    <xdr:sp macro="" textlink="">
      <xdr:nvSpPr>
        <xdr:cNvPr id="261" name="テキスト ボックス 260"/>
        <xdr:cNvSpPr txBox="1"/>
      </xdr:nvSpPr>
      <xdr:spPr>
        <a:xfrm>
          <a:off x="1719794" y="1634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207,558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73544</xdr:rowOff>
    </xdr:from>
    <xdr:to>
      <xdr:col>1</xdr:col>
      <xdr:colOff>485775</xdr:colOff>
      <xdr:row>98</xdr:row>
      <xdr:rowOff>3694</xdr:rowOff>
    </xdr:to>
    <xdr:sp macro="" textlink="">
      <xdr:nvSpPr>
        <xdr:cNvPr id="262" name="円/楕円 261"/>
        <xdr:cNvSpPr/>
      </xdr:nvSpPr>
      <xdr:spPr>
        <a:xfrm>
          <a:off x="1079500" y="167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20221</xdr:rowOff>
    </xdr:from>
    <xdr:ext cx="599010" cy="259045"/>
    <xdr:sp macro="" textlink="">
      <xdr:nvSpPr>
        <xdr:cNvPr id="263" name="テキスト ボックス 262"/>
        <xdr:cNvSpPr txBox="1"/>
      </xdr:nvSpPr>
      <xdr:spPr>
        <a:xfrm>
          <a:off x="830794" y="1647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163720</xdr:rowOff>
    </xdr:from>
    <xdr:ext cx="469744" cy="259045"/>
    <xdr:sp macro="" textlink="">
      <xdr:nvSpPr>
        <xdr:cNvPr id="293" name="労働費平均値テキスト"/>
        <xdr:cNvSpPr txBox="1"/>
      </xdr:nvSpPr>
      <xdr:spPr>
        <a:xfrm>
          <a:off x="10528300" y="63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7" name="テキスト ボックス 296"/>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94361</xdr:rowOff>
    </xdr:from>
    <xdr:to>
      <xdr:col>12</xdr:col>
      <xdr:colOff>561975</xdr:colOff>
      <xdr:row>37</xdr:row>
      <xdr:rowOff>24511</xdr:rowOff>
    </xdr:to>
    <xdr:sp macro="" textlink="">
      <xdr:nvSpPr>
        <xdr:cNvPr id="299" name="フローチャート : 判断 298"/>
        <xdr:cNvSpPr/>
      </xdr:nvSpPr>
      <xdr:spPr>
        <a:xfrm>
          <a:off x="8699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41038</xdr:rowOff>
    </xdr:from>
    <xdr:ext cx="469744" cy="259045"/>
    <xdr:sp macro="" textlink="">
      <xdr:nvSpPr>
        <xdr:cNvPr id="300" name="テキスト ボックス 299"/>
        <xdr:cNvSpPr txBox="1"/>
      </xdr:nvSpPr>
      <xdr:spPr>
        <a:xfrm>
          <a:off x="8515427"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86741</xdr:rowOff>
    </xdr:from>
    <xdr:to>
      <xdr:col>11</xdr:col>
      <xdr:colOff>358775</xdr:colOff>
      <xdr:row>37</xdr:row>
      <xdr:rowOff>16891</xdr:rowOff>
    </xdr:to>
    <xdr:sp macro="" textlink="">
      <xdr:nvSpPr>
        <xdr:cNvPr id="302" name="フローチャート : 判断 301"/>
        <xdr:cNvSpPr/>
      </xdr:nvSpPr>
      <xdr:spPr>
        <a:xfrm>
          <a:off x="7810500" y="62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33418</xdr:rowOff>
    </xdr:from>
    <xdr:ext cx="469744" cy="259045"/>
    <xdr:sp macro="" textlink="">
      <xdr:nvSpPr>
        <xdr:cNvPr id="303" name="テキスト ボックス 302"/>
        <xdr:cNvSpPr txBox="1"/>
      </xdr:nvSpPr>
      <xdr:spPr>
        <a:xfrm>
          <a:off x="7626427" y="603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1524</xdr:rowOff>
    </xdr:from>
    <xdr:to>
      <xdr:col>10</xdr:col>
      <xdr:colOff>155575</xdr:colOff>
      <xdr:row>36</xdr:row>
      <xdr:rowOff>103124</xdr:rowOff>
    </xdr:to>
    <xdr:sp macro="" textlink="">
      <xdr:nvSpPr>
        <xdr:cNvPr id="304" name="フローチャート : 判断 303"/>
        <xdr:cNvSpPr/>
      </xdr:nvSpPr>
      <xdr:spPr>
        <a:xfrm>
          <a:off x="6921500" y="617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119651</xdr:rowOff>
    </xdr:from>
    <xdr:ext cx="469744" cy="259045"/>
    <xdr:sp macro="" textlink="">
      <xdr:nvSpPr>
        <xdr:cNvPr id="305" name="テキスト ボックス 304"/>
        <xdr:cNvSpPr txBox="1"/>
      </xdr:nvSpPr>
      <xdr:spPr>
        <a:xfrm>
          <a:off x="6737427" y="59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36747</xdr:rowOff>
    </xdr:from>
    <xdr:to>
      <xdr:col>15</xdr:col>
      <xdr:colOff>180975</xdr:colOff>
      <xdr:row>58</xdr:row>
      <xdr:rowOff>81969</xdr:rowOff>
    </xdr:to>
    <xdr:cxnSp macro="">
      <xdr:nvCxnSpPr>
        <xdr:cNvPr id="349" name="直線コネクタ 348"/>
        <xdr:cNvCxnSpPr/>
      </xdr:nvCxnSpPr>
      <xdr:spPr>
        <a:xfrm flipV="1">
          <a:off x="9639300" y="9980847"/>
          <a:ext cx="838200" cy="4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13280</xdr:rowOff>
    </xdr:from>
    <xdr:ext cx="599010" cy="259045"/>
    <xdr:sp macro="" textlink="">
      <xdr:nvSpPr>
        <xdr:cNvPr id="350" name="農林水産業費平均値テキスト"/>
        <xdr:cNvSpPr txBox="1"/>
      </xdr:nvSpPr>
      <xdr:spPr>
        <a:xfrm>
          <a:off x="10528300" y="9957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81969</xdr:rowOff>
    </xdr:from>
    <xdr:to>
      <xdr:col>14</xdr:col>
      <xdr:colOff>28575</xdr:colOff>
      <xdr:row>58</xdr:row>
      <xdr:rowOff>96237</xdr:rowOff>
    </xdr:to>
    <xdr:cxnSp macro="">
      <xdr:nvCxnSpPr>
        <xdr:cNvPr id="352" name="直線コネクタ 351"/>
        <xdr:cNvCxnSpPr/>
      </xdr:nvCxnSpPr>
      <xdr:spPr>
        <a:xfrm flipV="1">
          <a:off x="8750300" y="10026069"/>
          <a:ext cx="889000" cy="1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129106</xdr:rowOff>
    </xdr:from>
    <xdr:ext cx="599010" cy="259045"/>
    <xdr:sp macro="" textlink="">
      <xdr:nvSpPr>
        <xdr:cNvPr id="354" name="テキスト ボックス 353"/>
        <xdr:cNvSpPr txBox="1"/>
      </xdr:nvSpPr>
      <xdr:spPr>
        <a:xfrm>
          <a:off x="9339794" y="1007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96237</xdr:rowOff>
    </xdr:from>
    <xdr:to>
      <xdr:col>12</xdr:col>
      <xdr:colOff>511175</xdr:colOff>
      <xdr:row>58</xdr:row>
      <xdr:rowOff>117518</xdr:rowOff>
    </xdr:to>
    <xdr:cxnSp macro="">
      <xdr:nvCxnSpPr>
        <xdr:cNvPr id="355" name="直線コネクタ 354"/>
        <xdr:cNvCxnSpPr/>
      </xdr:nvCxnSpPr>
      <xdr:spPr>
        <a:xfrm flipV="1">
          <a:off x="7861300" y="10040337"/>
          <a:ext cx="889000" cy="2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14446</xdr:rowOff>
    </xdr:from>
    <xdr:to>
      <xdr:col>12</xdr:col>
      <xdr:colOff>561975</xdr:colOff>
      <xdr:row>58</xdr:row>
      <xdr:rowOff>116046</xdr:rowOff>
    </xdr:to>
    <xdr:sp macro="" textlink="">
      <xdr:nvSpPr>
        <xdr:cNvPr id="356" name="フローチャート : 判断 355"/>
        <xdr:cNvSpPr/>
      </xdr:nvSpPr>
      <xdr:spPr>
        <a:xfrm>
          <a:off x="8699500" y="99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132573</xdr:rowOff>
    </xdr:from>
    <xdr:ext cx="599010" cy="259045"/>
    <xdr:sp macro="" textlink="">
      <xdr:nvSpPr>
        <xdr:cNvPr id="357" name="テキスト ボックス 356"/>
        <xdr:cNvSpPr txBox="1"/>
      </xdr:nvSpPr>
      <xdr:spPr>
        <a:xfrm>
          <a:off x="8450794" y="97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117518</xdr:rowOff>
    </xdr:from>
    <xdr:to>
      <xdr:col>11</xdr:col>
      <xdr:colOff>307975</xdr:colOff>
      <xdr:row>58</xdr:row>
      <xdr:rowOff>122875</xdr:rowOff>
    </xdr:to>
    <xdr:cxnSp macro="">
      <xdr:nvCxnSpPr>
        <xdr:cNvPr id="358" name="直線コネクタ 357"/>
        <xdr:cNvCxnSpPr/>
      </xdr:nvCxnSpPr>
      <xdr:spPr>
        <a:xfrm flipV="1">
          <a:off x="6972300" y="10061618"/>
          <a:ext cx="8890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168755</xdr:rowOff>
    </xdr:from>
    <xdr:to>
      <xdr:col>11</xdr:col>
      <xdr:colOff>358775</xdr:colOff>
      <xdr:row>58</xdr:row>
      <xdr:rowOff>98905</xdr:rowOff>
    </xdr:to>
    <xdr:sp macro="" textlink="">
      <xdr:nvSpPr>
        <xdr:cNvPr id="359" name="フローチャート : 判断 358"/>
        <xdr:cNvSpPr/>
      </xdr:nvSpPr>
      <xdr:spPr>
        <a:xfrm>
          <a:off x="7810500" y="99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115432</xdr:rowOff>
    </xdr:from>
    <xdr:ext cx="599010" cy="259045"/>
    <xdr:sp macro="" textlink="">
      <xdr:nvSpPr>
        <xdr:cNvPr id="360" name="テキスト ボックス 359"/>
        <xdr:cNvSpPr txBox="1"/>
      </xdr:nvSpPr>
      <xdr:spPr>
        <a:xfrm>
          <a:off x="7561794" y="971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7203</xdr:rowOff>
    </xdr:from>
    <xdr:to>
      <xdr:col>10</xdr:col>
      <xdr:colOff>155575</xdr:colOff>
      <xdr:row>58</xdr:row>
      <xdr:rowOff>108803</xdr:rowOff>
    </xdr:to>
    <xdr:sp macro="" textlink="">
      <xdr:nvSpPr>
        <xdr:cNvPr id="361" name="フローチャート : 判断 360"/>
        <xdr:cNvSpPr/>
      </xdr:nvSpPr>
      <xdr:spPr>
        <a:xfrm>
          <a:off x="6921500" y="99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125330</xdr:rowOff>
    </xdr:from>
    <xdr:ext cx="599010" cy="259045"/>
    <xdr:sp macro="" textlink="">
      <xdr:nvSpPr>
        <xdr:cNvPr id="362" name="テキスト ボックス 361"/>
        <xdr:cNvSpPr txBox="1"/>
      </xdr:nvSpPr>
      <xdr:spPr>
        <a:xfrm>
          <a:off x="6672794" y="972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157397</xdr:rowOff>
    </xdr:from>
    <xdr:to>
      <xdr:col>15</xdr:col>
      <xdr:colOff>231775</xdr:colOff>
      <xdr:row>58</xdr:row>
      <xdr:rowOff>87547</xdr:rowOff>
    </xdr:to>
    <xdr:sp macro="" textlink="">
      <xdr:nvSpPr>
        <xdr:cNvPr id="368" name="円/楕円 367"/>
        <xdr:cNvSpPr/>
      </xdr:nvSpPr>
      <xdr:spPr>
        <a:xfrm>
          <a:off x="10426700" y="993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8824</xdr:rowOff>
    </xdr:from>
    <xdr:ext cx="599010" cy="259045"/>
    <xdr:sp macro="" textlink="">
      <xdr:nvSpPr>
        <xdr:cNvPr id="369" name="農林水産業費該当値テキスト"/>
        <xdr:cNvSpPr txBox="1"/>
      </xdr:nvSpPr>
      <xdr:spPr>
        <a:xfrm>
          <a:off x="10528300" y="978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141,065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31169</xdr:rowOff>
    </xdr:from>
    <xdr:to>
      <xdr:col>14</xdr:col>
      <xdr:colOff>79375</xdr:colOff>
      <xdr:row>58</xdr:row>
      <xdr:rowOff>132769</xdr:rowOff>
    </xdr:to>
    <xdr:sp macro="" textlink="">
      <xdr:nvSpPr>
        <xdr:cNvPr id="370" name="円/楕円 369"/>
        <xdr:cNvSpPr/>
      </xdr:nvSpPr>
      <xdr:spPr>
        <a:xfrm>
          <a:off x="9588500" y="997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149296</xdr:rowOff>
    </xdr:from>
    <xdr:ext cx="599010" cy="259045"/>
    <xdr:sp macro="" textlink="">
      <xdr:nvSpPr>
        <xdr:cNvPr id="371" name="テキスト ボックス 370"/>
        <xdr:cNvSpPr txBox="1"/>
      </xdr:nvSpPr>
      <xdr:spPr>
        <a:xfrm>
          <a:off x="9339794" y="97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105,458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45437</xdr:rowOff>
    </xdr:from>
    <xdr:to>
      <xdr:col>12</xdr:col>
      <xdr:colOff>561975</xdr:colOff>
      <xdr:row>58</xdr:row>
      <xdr:rowOff>147037</xdr:rowOff>
    </xdr:to>
    <xdr:sp macro="" textlink="">
      <xdr:nvSpPr>
        <xdr:cNvPr id="372" name="円/楕円 371"/>
        <xdr:cNvSpPr/>
      </xdr:nvSpPr>
      <xdr:spPr>
        <a:xfrm>
          <a:off x="8699500" y="998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138164</xdr:rowOff>
    </xdr:from>
    <xdr:ext cx="534377" cy="259045"/>
    <xdr:sp macro="" textlink="">
      <xdr:nvSpPr>
        <xdr:cNvPr id="373" name="テキスト ボックス 372"/>
        <xdr:cNvSpPr txBox="1"/>
      </xdr:nvSpPr>
      <xdr:spPr>
        <a:xfrm>
          <a:off x="8483111" y="1008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94,223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66718</xdr:rowOff>
    </xdr:from>
    <xdr:to>
      <xdr:col>11</xdr:col>
      <xdr:colOff>358775</xdr:colOff>
      <xdr:row>58</xdr:row>
      <xdr:rowOff>168318</xdr:rowOff>
    </xdr:to>
    <xdr:sp macro="" textlink="">
      <xdr:nvSpPr>
        <xdr:cNvPr id="374" name="円/楕円 373"/>
        <xdr:cNvSpPr/>
      </xdr:nvSpPr>
      <xdr:spPr>
        <a:xfrm>
          <a:off x="7810500" y="1001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159445</xdr:rowOff>
    </xdr:from>
    <xdr:ext cx="534377" cy="259045"/>
    <xdr:sp macro="" textlink="">
      <xdr:nvSpPr>
        <xdr:cNvPr id="375" name="テキスト ボックス 374"/>
        <xdr:cNvSpPr txBox="1"/>
      </xdr:nvSpPr>
      <xdr:spPr>
        <a:xfrm>
          <a:off x="7594111" y="1010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77,466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72075</xdr:rowOff>
    </xdr:from>
    <xdr:to>
      <xdr:col>10</xdr:col>
      <xdr:colOff>155575</xdr:colOff>
      <xdr:row>59</xdr:row>
      <xdr:rowOff>2225</xdr:rowOff>
    </xdr:to>
    <xdr:sp macro="" textlink="">
      <xdr:nvSpPr>
        <xdr:cNvPr id="376" name="円/楕円 375"/>
        <xdr:cNvSpPr/>
      </xdr:nvSpPr>
      <xdr:spPr>
        <a:xfrm>
          <a:off x="6921500" y="100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164802</xdr:rowOff>
    </xdr:from>
    <xdr:ext cx="534377" cy="259045"/>
    <xdr:sp macro="" textlink="">
      <xdr:nvSpPr>
        <xdr:cNvPr id="377" name="テキスト ボックス 376"/>
        <xdr:cNvSpPr txBox="1"/>
      </xdr:nvSpPr>
      <xdr:spPr>
        <a:xfrm>
          <a:off x="6705111" y="1010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47513</xdr:rowOff>
    </xdr:from>
    <xdr:to>
      <xdr:col>15</xdr:col>
      <xdr:colOff>180975</xdr:colOff>
      <xdr:row>76</xdr:row>
      <xdr:rowOff>159649</xdr:rowOff>
    </xdr:to>
    <xdr:cxnSp macro="">
      <xdr:nvCxnSpPr>
        <xdr:cNvPr id="406" name="直線コネクタ 405"/>
        <xdr:cNvCxnSpPr/>
      </xdr:nvCxnSpPr>
      <xdr:spPr>
        <a:xfrm flipV="1">
          <a:off x="9639300" y="13077713"/>
          <a:ext cx="838200" cy="11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159346</xdr:rowOff>
    </xdr:from>
    <xdr:ext cx="534377" cy="259045"/>
    <xdr:sp macro="" textlink="">
      <xdr:nvSpPr>
        <xdr:cNvPr id="407" name="商工費平均値テキスト"/>
        <xdr:cNvSpPr txBox="1"/>
      </xdr:nvSpPr>
      <xdr:spPr>
        <a:xfrm>
          <a:off x="10528300" y="1318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159649</xdr:rowOff>
    </xdr:from>
    <xdr:to>
      <xdr:col>14</xdr:col>
      <xdr:colOff>28575</xdr:colOff>
      <xdr:row>77</xdr:row>
      <xdr:rowOff>168351</xdr:rowOff>
    </xdr:to>
    <xdr:cxnSp macro="">
      <xdr:nvCxnSpPr>
        <xdr:cNvPr id="409" name="直線コネクタ 408"/>
        <xdr:cNvCxnSpPr/>
      </xdr:nvCxnSpPr>
      <xdr:spPr>
        <a:xfrm flipV="1">
          <a:off x="8750300" y="13189849"/>
          <a:ext cx="889000" cy="18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111554</xdr:rowOff>
    </xdr:from>
    <xdr:ext cx="534377" cy="259045"/>
    <xdr:sp macro="" textlink="">
      <xdr:nvSpPr>
        <xdr:cNvPr id="411" name="テキスト ボックス 410"/>
        <xdr:cNvSpPr txBox="1"/>
      </xdr:nvSpPr>
      <xdr:spPr>
        <a:xfrm>
          <a:off x="9372111" y="133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158674</xdr:rowOff>
    </xdr:from>
    <xdr:to>
      <xdr:col>12</xdr:col>
      <xdr:colOff>511175</xdr:colOff>
      <xdr:row>77</xdr:row>
      <xdr:rowOff>168351</xdr:rowOff>
    </xdr:to>
    <xdr:cxnSp macro="">
      <xdr:nvCxnSpPr>
        <xdr:cNvPr id="412" name="直線コネクタ 411"/>
        <xdr:cNvCxnSpPr/>
      </xdr:nvCxnSpPr>
      <xdr:spPr>
        <a:xfrm>
          <a:off x="7861300" y="13360324"/>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113040</xdr:rowOff>
    </xdr:from>
    <xdr:to>
      <xdr:col>12</xdr:col>
      <xdr:colOff>561975</xdr:colOff>
      <xdr:row>77</xdr:row>
      <xdr:rowOff>43190</xdr:rowOff>
    </xdr:to>
    <xdr:sp macro="" textlink="">
      <xdr:nvSpPr>
        <xdr:cNvPr id="413" name="フローチャート : 判断 412"/>
        <xdr:cNvSpPr/>
      </xdr:nvSpPr>
      <xdr:spPr>
        <a:xfrm>
          <a:off x="8699500" y="1314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59717</xdr:rowOff>
    </xdr:from>
    <xdr:ext cx="534377" cy="259045"/>
    <xdr:sp macro="" textlink="">
      <xdr:nvSpPr>
        <xdr:cNvPr id="414" name="テキスト ボックス 413"/>
        <xdr:cNvSpPr txBox="1"/>
      </xdr:nvSpPr>
      <xdr:spPr>
        <a:xfrm>
          <a:off x="8483111" y="129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158674</xdr:rowOff>
    </xdr:from>
    <xdr:to>
      <xdr:col>11</xdr:col>
      <xdr:colOff>307975</xdr:colOff>
      <xdr:row>78</xdr:row>
      <xdr:rowOff>8629</xdr:rowOff>
    </xdr:to>
    <xdr:cxnSp macro="">
      <xdr:nvCxnSpPr>
        <xdr:cNvPr id="415" name="直線コネクタ 414"/>
        <xdr:cNvCxnSpPr/>
      </xdr:nvCxnSpPr>
      <xdr:spPr>
        <a:xfrm flipV="1">
          <a:off x="6972300" y="13360324"/>
          <a:ext cx="889000" cy="2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23613</xdr:rowOff>
    </xdr:from>
    <xdr:to>
      <xdr:col>11</xdr:col>
      <xdr:colOff>358775</xdr:colOff>
      <xdr:row>77</xdr:row>
      <xdr:rowOff>125213</xdr:rowOff>
    </xdr:to>
    <xdr:sp macro="" textlink="">
      <xdr:nvSpPr>
        <xdr:cNvPr id="416" name="フローチャート : 判断 415"/>
        <xdr:cNvSpPr/>
      </xdr:nvSpPr>
      <xdr:spPr>
        <a:xfrm>
          <a:off x="7810500" y="1322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141740</xdr:rowOff>
    </xdr:from>
    <xdr:ext cx="534377" cy="259045"/>
    <xdr:sp macro="" textlink="">
      <xdr:nvSpPr>
        <xdr:cNvPr id="417" name="テキスト ボックス 416"/>
        <xdr:cNvSpPr txBox="1"/>
      </xdr:nvSpPr>
      <xdr:spPr>
        <a:xfrm>
          <a:off x="7594111" y="13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74079</xdr:rowOff>
    </xdr:from>
    <xdr:to>
      <xdr:col>10</xdr:col>
      <xdr:colOff>155575</xdr:colOff>
      <xdr:row>78</xdr:row>
      <xdr:rowOff>4229</xdr:rowOff>
    </xdr:to>
    <xdr:sp macro="" textlink="">
      <xdr:nvSpPr>
        <xdr:cNvPr id="418" name="フローチャート : 判断 417"/>
        <xdr:cNvSpPr/>
      </xdr:nvSpPr>
      <xdr:spPr>
        <a:xfrm>
          <a:off x="6921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20756</xdr:rowOff>
    </xdr:from>
    <xdr:ext cx="534377" cy="259045"/>
    <xdr:sp macro="" textlink="">
      <xdr:nvSpPr>
        <xdr:cNvPr id="419" name="テキスト ボックス 418"/>
        <xdr:cNvSpPr txBox="1"/>
      </xdr:nvSpPr>
      <xdr:spPr>
        <a:xfrm>
          <a:off x="6705111" y="130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168163</xdr:rowOff>
    </xdr:from>
    <xdr:to>
      <xdr:col>15</xdr:col>
      <xdr:colOff>231775</xdr:colOff>
      <xdr:row>76</xdr:row>
      <xdr:rowOff>98313</xdr:rowOff>
    </xdr:to>
    <xdr:sp macro="" textlink="">
      <xdr:nvSpPr>
        <xdr:cNvPr id="425" name="円/楕円 424"/>
        <xdr:cNvSpPr/>
      </xdr:nvSpPr>
      <xdr:spPr>
        <a:xfrm>
          <a:off x="10426700" y="1302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19590</xdr:rowOff>
    </xdr:from>
    <xdr:ext cx="534377" cy="259045"/>
    <xdr:sp macro="" textlink="">
      <xdr:nvSpPr>
        <xdr:cNvPr id="426" name="商工費該当値テキスト"/>
        <xdr:cNvSpPr txBox="1"/>
      </xdr:nvSpPr>
      <xdr:spPr>
        <a:xfrm>
          <a:off x="10528300" y="1287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67,098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108849</xdr:rowOff>
    </xdr:from>
    <xdr:to>
      <xdr:col>14</xdr:col>
      <xdr:colOff>79375</xdr:colOff>
      <xdr:row>77</xdr:row>
      <xdr:rowOff>38999</xdr:rowOff>
    </xdr:to>
    <xdr:sp macro="" textlink="">
      <xdr:nvSpPr>
        <xdr:cNvPr id="427" name="円/楕円 426"/>
        <xdr:cNvSpPr/>
      </xdr:nvSpPr>
      <xdr:spPr>
        <a:xfrm>
          <a:off x="9588500" y="131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55526</xdr:rowOff>
    </xdr:from>
    <xdr:ext cx="534377" cy="259045"/>
    <xdr:sp macro="" textlink="">
      <xdr:nvSpPr>
        <xdr:cNvPr id="428" name="テキスト ボックス 427"/>
        <xdr:cNvSpPr txBox="1"/>
      </xdr:nvSpPr>
      <xdr:spPr>
        <a:xfrm>
          <a:off x="9372111" y="1291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117551</xdr:rowOff>
    </xdr:from>
    <xdr:to>
      <xdr:col>12</xdr:col>
      <xdr:colOff>561975</xdr:colOff>
      <xdr:row>78</xdr:row>
      <xdr:rowOff>47701</xdr:rowOff>
    </xdr:to>
    <xdr:sp macro="" textlink="">
      <xdr:nvSpPr>
        <xdr:cNvPr id="429" name="円/楕円 428"/>
        <xdr:cNvSpPr/>
      </xdr:nvSpPr>
      <xdr:spPr>
        <a:xfrm>
          <a:off x="8699500" y="133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38828</xdr:rowOff>
    </xdr:from>
    <xdr:ext cx="534377" cy="259045"/>
    <xdr:sp macro="" textlink="">
      <xdr:nvSpPr>
        <xdr:cNvPr id="430" name="テキスト ボックス 429"/>
        <xdr:cNvSpPr txBox="1"/>
      </xdr:nvSpPr>
      <xdr:spPr>
        <a:xfrm>
          <a:off x="8483111" y="1341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107874</xdr:rowOff>
    </xdr:from>
    <xdr:to>
      <xdr:col>11</xdr:col>
      <xdr:colOff>358775</xdr:colOff>
      <xdr:row>78</xdr:row>
      <xdr:rowOff>38024</xdr:rowOff>
    </xdr:to>
    <xdr:sp macro="" textlink="">
      <xdr:nvSpPr>
        <xdr:cNvPr id="431" name="円/楕円 430"/>
        <xdr:cNvSpPr/>
      </xdr:nvSpPr>
      <xdr:spPr>
        <a:xfrm>
          <a:off x="7810500" y="133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29151</xdr:rowOff>
    </xdr:from>
    <xdr:ext cx="534377" cy="259045"/>
    <xdr:sp macro="" textlink="">
      <xdr:nvSpPr>
        <xdr:cNvPr id="432" name="テキスト ボックス 431"/>
        <xdr:cNvSpPr txBox="1"/>
      </xdr:nvSpPr>
      <xdr:spPr>
        <a:xfrm>
          <a:off x="7594111" y="1340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129279</xdr:rowOff>
    </xdr:from>
    <xdr:to>
      <xdr:col>10</xdr:col>
      <xdr:colOff>155575</xdr:colOff>
      <xdr:row>78</xdr:row>
      <xdr:rowOff>59429</xdr:rowOff>
    </xdr:to>
    <xdr:sp macro="" textlink="">
      <xdr:nvSpPr>
        <xdr:cNvPr id="433" name="円/楕円 432"/>
        <xdr:cNvSpPr/>
      </xdr:nvSpPr>
      <xdr:spPr>
        <a:xfrm>
          <a:off x="6921500" y="133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50556</xdr:rowOff>
    </xdr:from>
    <xdr:ext cx="534377" cy="259045"/>
    <xdr:sp macro="" textlink="">
      <xdr:nvSpPr>
        <xdr:cNvPr id="434" name="テキスト ボックス 433"/>
        <xdr:cNvSpPr txBox="1"/>
      </xdr:nvSpPr>
      <xdr:spPr>
        <a:xfrm>
          <a:off x="6705111" y="1342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31953</xdr:rowOff>
    </xdr:from>
    <xdr:to>
      <xdr:col>15</xdr:col>
      <xdr:colOff>180975</xdr:colOff>
      <xdr:row>98</xdr:row>
      <xdr:rowOff>84668</xdr:rowOff>
    </xdr:to>
    <xdr:cxnSp macro="">
      <xdr:nvCxnSpPr>
        <xdr:cNvPr id="463" name="直線コネクタ 462"/>
        <xdr:cNvCxnSpPr/>
      </xdr:nvCxnSpPr>
      <xdr:spPr>
        <a:xfrm flipV="1">
          <a:off x="9639300" y="16834053"/>
          <a:ext cx="838200" cy="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4" name="土木費平均値テキスト"/>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55449</xdr:rowOff>
    </xdr:from>
    <xdr:to>
      <xdr:col>14</xdr:col>
      <xdr:colOff>28575</xdr:colOff>
      <xdr:row>98</xdr:row>
      <xdr:rowOff>84668</xdr:rowOff>
    </xdr:to>
    <xdr:cxnSp macro="">
      <xdr:nvCxnSpPr>
        <xdr:cNvPr id="466" name="直線コネクタ 465"/>
        <xdr:cNvCxnSpPr/>
      </xdr:nvCxnSpPr>
      <xdr:spPr>
        <a:xfrm>
          <a:off x="8750300" y="16857549"/>
          <a:ext cx="889000" cy="2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55449</xdr:rowOff>
    </xdr:from>
    <xdr:to>
      <xdr:col>12</xdr:col>
      <xdr:colOff>511175</xdr:colOff>
      <xdr:row>98</xdr:row>
      <xdr:rowOff>59418</xdr:rowOff>
    </xdr:to>
    <xdr:cxnSp macro="">
      <xdr:nvCxnSpPr>
        <xdr:cNvPr id="469" name="直線コネクタ 468"/>
        <xdr:cNvCxnSpPr/>
      </xdr:nvCxnSpPr>
      <xdr:spPr>
        <a:xfrm flipV="1">
          <a:off x="7861300" y="16857549"/>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18735</xdr:rowOff>
    </xdr:from>
    <xdr:to>
      <xdr:col>12</xdr:col>
      <xdr:colOff>561975</xdr:colOff>
      <xdr:row>97</xdr:row>
      <xdr:rowOff>120335</xdr:rowOff>
    </xdr:to>
    <xdr:sp macro="" textlink="">
      <xdr:nvSpPr>
        <xdr:cNvPr id="470" name="フローチャート : 判断 469"/>
        <xdr:cNvSpPr/>
      </xdr:nvSpPr>
      <xdr:spPr>
        <a:xfrm>
          <a:off x="8699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136862</xdr:rowOff>
    </xdr:from>
    <xdr:ext cx="599010" cy="259045"/>
    <xdr:sp macro="" textlink="">
      <xdr:nvSpPr>
        <xdr:cNvPr id="471" name="テキスト ボックス 470"/>
        <xdr:cNvSpPr txBox="1"/>
      </xdr:nvSpPr>
      <xdr:spPr>
        <a:xfrm>
          <a:off x="8450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59418</xdr:rowOff>
    </xdr:from>
    <xdr:to>
      <xdr:col>11</xdr:col>
      <xdr:colOff>307975</xdr:colOff>
      <xdr:row>98</xdr:row>
      <xdr:rowOff>127654</xdr:rowOff>
    </xdr:to>
    <xdr:cxnSp macro="">
      <xdr:nvCxnSpPr>
        <xdr:cNvPr id="472" name="直線コネクタ 471"/>
        <xdr:cNvCxnSpPr/>
      </xdr:nvCxnSpPr>
      <xdr:spPr>
        <a:xfrm flipV="1">
          <a:off x="6972300" y="16861518"/>
          <a:ext cx="889000" cy="6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72549</xdr:rowOff>
    </xdr:from>
    <xdr:to>
      <xdr:col>11</xdr:col>
      <xdr:colOff>358775</xdr:colOff>
      <xdr:row>98</xdr:row>
      <xdr:rowOff>2699</xdr:rowOff>
    </xdr:to>
    <xdr:sp macro="" textlink="">
      <xdr:nvSpPr>
        <xdr:cNvPr id="473" name="フローチャート : 判断 472"/>
        <xdr:cNvSpPr/>
      </xdr:nvSpPr>
      <xdr:spPr>
        <a:xfrm>
          <a:off x="7810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19226</xdr:rowOff>
    </xdr:from>
    <xdr:ext cx="599010" cy="259045"/>
    <xdr:sp macro="" textlink="">
      <xdr:nvSpPr>
        <xdr:cNvPr id="474" name="テキスト ボックス 473"/>
        <xdr:cNvSpPr txBox="1"/>
      </xdr:nvSpPr>
      <xdr:spPr>
        <a:xfrm>
          <a:off x="7561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120870</xdr:rowOff>
    </xdr:from>
    <xdr:to>
      <xdr:col>10</xdr:col>
      <xdr:colOff>155575</xdr:colOff>
      <xdr:row>98</xdr:row>
      <xdr:rowOff>51020</xdr:rowOff>
    </xdr:to>
    <xdr:sp macro="" textlink="">
      <xdr:nvSpPr>
        <xdr:cNvPr id="475" name="フローチャート : 判断 474"/>
        <xdr:cNvSpPr/>
      </xdr:nvSpPr>
      <xdr:spPr>
        <a:xfrm>
          <a:off x="6921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67547</xdr:rowOff>
    </xdr:from>
    <xdr:ext cx="599010" cy="259045"/>
    <xdr:sp macro="" textlink="">
      <xdr:nvSpPr>
        <xdr:cNvPr id="476" name="テキスト ボックス 475"/>
        <xdr:cNvSpPr txBox="1"/>
      </xdr:nvSpPr>
      <xdr:spPr>
        <a:xfrm>
          <a:off x="6672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152603</xdr:rowOff>
    </xdr:from>
    <xdr:to>
      <xdr:col>15</xdr:col>
      <xdr:colOff>231775</xdr:colOff>
      <xdr:row>98</xdr:row>
      <xdr:rowOff>82753</xdr:rowOff>
    </xdr:to>
    <xdr:sp macro="" textlink="">
      <xdr:nvSpPr>
        <xdr:cNvPr id="482" name="円/楕円 481"/>
        <xdr:cNvSpPr/>
      </xdr:nvSpPr>
      <xdr:spPr>
        <a:xfrm>
          <a:off x="10426700" y="167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131030</xdr:rowOff>
    </xdr:from>
    <xdr:ext cx="534377" cy="259045"/>
    <xdr:sp macro="" textlink="">
      <xdr:nvSpPr>
        <xdr:cNvPr id="483" name="土木費該当値テキスト"/>
        <xdr:cNvSpPr txBox="1"/>
      </xdr:nvSpPr>
      <xdr:spPr>
        <a:xfrm>
          <a:off x="10528300" y="1676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96,560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33868</xdr:rowOff>
    </xdr:from>
    <xdr:to>
      <xdr:col>14</xdr:col>
      <xdr:colOff>79375</xdr:colOff>
      <xdr:row>98</xdr:row>
      <xdr:rowOff>135468</xdr:rowOff>
    </xdr:to>
    <xdr:sp macro="" textlink="">
      <xdr:nvSpPr>
        <xdr:cNvPr id="484" name="円/楕円 483"/>
        <xdr:cNvSpPr/>
      </xdr:nvSpPr>
      <xdr:spPr>
        <a:xfrm>
          <a:off x="9588500" y="168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126595</xdr:rowOff>
    </xdr:from>
    <xdr:ext cx="534377" cy="259045"/>
    <xdr:sp macro="" textlink="">
      <xdr:nvSpPr>
        <xdr:cNvPr id="485" name="テキスト ボックス 484"/>
        <xdr:cNvSpPr txBox="1"/>
      </xdr:nvSpPr>
      <xdr:spPr>
        <a:xfrm>
          <a:off x="9372111" y="1692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4649</xdr:rowOff>
    </xdr:from>
    <xdr:to>
      <xdr:col>12</xdr:col>
      <xdr:colOff>561975</xdr:colOff>
      <xdr:row>98</xdr:row>
      <xdr:rowOff>106249</xdr:rowOff>
    </xdr:to>
    <xdr:sp macro="" textlink="">
      <xdr:nvSpPr>
        <xdr:cNvPr id="486" name="円/楕円 485"/>
        <xdr:cNvSpPr/>
      </xdr:nvSpPr>
      <xdr:spPr>
        <a:xfrm>
          <a:off x="8699500" y="168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97376</xdr:rowOff>
    </xdr:from>
    <xdr:ext cx="534377" cy="259045"/>
    <xdr:sp macro="" textlink="">
      <xdr:nvSpPr>
        <xdr:cNvPr id="487" name="テキスト ボックス 486"/>
        <xdr:cNvSpPr txBox="1"/>
      </xdr:nvSpPr>
      <xdr:spPr>
        <a:xfrm>
          <a:off x="8483111" y="1689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84,226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8618</xdr:rowOff>
    </xdr:from>
    <xdr:to>
      <xdr:col>11</xdr:col>
      <xdr:colOff>358775</xdr:colOff>
      <xdr:row>98</xdr:row>
      <xdr:rowOff>110218</xdr:rowOff>
    </xdr:to>
    <xdr:sp macro="" textlink="">
      <xdr:nvSpPr>
        <xdr:cNvPr id="488" name="円/楕円 487"/>
        <xdr:cNvSpPr/>
      </xdr:nvSpPr>
      <xdr:spPr>
        <a:xfrm>
          <a:off x="7810500" y="168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101345</xdr:rowOff>
    </xdr:from>
    <xdr:ext cx="534377" cy="259045"/>
    <xdr:sp macro="" textlink="">
      <xdr:nvSpPr>
        <xdr:cNvPr id="489" name="テキスト ボックス 488"/>
        <xdr:cNvSpPr txBox="1"/>
      </xdr:nvSpPr>
      <xdr:spPr>
        <a:xfrm>
          <a:off x="7594111" y="169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82,143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76854</xdr:rowOff>
    </xdr:from>
    <xdr:to>
      <xdr:col>10</xdr:col>
      <xdr:colOff>155575</xdr:colOff>
      <xdr:row>99</xdr:row>
      <xdr:rowOff>7004</xdr:rowOff>
    </xdr:to>
    <xdr:sp macro="" textlink="">
      <xdr:nvSpPr>
        <xdr:cNvPr id="490" name="円/楕円 489"/>
        <xdr:cNvSpPr/>
      </xdr:nvSpPr>
      <xdr:spPr>
        <a:xfrm>
          <a:off x="6921500" y="168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169581</xdr:rowOff>
    </xdr:from>
    <xdr:ext cx="534377" cy="259045"/>
    <xdr:sp macro="" textlink="">
      <xdr:nvSpPr>
        <xdr:cNvPr id="491" name="テキスト ボックス 490"/>
        <xdr:cNvSpPr txBox="1"/>
      </xdr:nvSpPr>
      <xdr:spPr>
        <a:xfrm>
          <a:off x="6705111" y="169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121770</xdr:rowOff>
    </xdr:from>
    <xdr:to>
      <xdr:col>23</xdr:col>
      <xdr:colOff>517525</xdr:colOff>
      <xdr:row>38</xdr:row>
      <xdr:rowOff>33954</xdr:rowOff>
    </xdr:to>
    <xdr:cxnSp macro="">
      <xdr:nvCxnSpPr>
        <xdr:cNvPr id="520" name="直線コネクタ 519"/>
        <xdr:cNvCxnSpPr/>
      </xdr:nvCxnSpPr>
      <xdr:spPr>
        <a:xfrm flipV="1">
          <a:off x="15481300" y="6465420"/>
          <a:ext cx="838200" cy="8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129182</xdr:rowOff>
    </xdr:from>
    <xdr:ext cx="534377" cy="259045"/>
    <xdr:sp macro="" textlink="">
      <xdr:nvSpPr>
        <xdr:cNvPr id="521" name="消防費平均値テキスト"/>
        <xdr:cNvSpPr txBox="1"/>
      </xdr:nvSpPr>
      <xdr:spPr>
        <a:xfrm>
          <a:off x="16370300" y="6472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108446</xdr:rowOff>
    </xdr:from>
    <xdr:to>
      <xdr:col>22</xdr:col>
      <xdr:colOff>365125</xdr:colOff>
      <xdr:row>38</xdr:row>
      <xdr:rowOff>33954</xdr:rowOff>
    </xdr:to>
    <xdr:cxnSp macro="">
      <xdr:nvCxnSpPr>
        <xdr:cNvPr id="523" name="直線コネクタ 522"/>
        <xdr:cNvCxnSpPr/>
      </xdr:nvCxnSpPr>
      <xdr:spPr>
        <a:xfrm>
          <a:off x="14592300" y="6452096"/>
          <a:ext cx="889000" cy="9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5" name="テキスト ボックス 524"/>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108446</xdr:rowOff>
    </xdr:from>
    <xdr:to>
      <xdr:col>21</xdr:col>
      <xdr:colOff>161925</xdr:colOff>
      <xdr:row>38</xdr:row>
      <xdr:rowOff>90052</xdr:rowOff>
    </xdr:to>
    <xdr:cxnSp macro="">
      <xdr:nvCxnSpPr>
        <xdr:cNvPr id="526" name="直線コネクタ 525"/>
        <xdr:cNvCxnSpPr/>
      </xdr:nvCxnSpPr>
      <xdr:spPr>
        <a:xfrm flipV="1">
          <a:off x="13703300" y="6452096"/>
          <a:ext cx="889000" cy="15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125922</xdr:rowOff>
    </xdr:from>
    <xdr:to>
      <xdr:col>21</xdr:col>
      <xdr:colOff>212725</xdr:colOff>
      <xdr:row>38</xdr:row>
      <xdr:rowOff>56072</xdr:rowOff>
    </xdr:to>
    <xdr:sp macro="" textlink="">
      <xdr:nvSpPr>
        <xdr:cNvPr id="527" name="フローチャート : 判断 526"/>
        <xdr:cNvSpPr/>
      </xdr:nvSpPr>
      <xdr:spPr>
        <a:xfrm>
          <a:off x="14541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47199</xdr:rowOff>
    </xdr:from>
    <xdr:ext cx="534377" cy="259045"/>
    <xdr:sp macro="" textlink="">
      <xdr:nvSpPr>
        <xdr:cNvPr id="528" name="テキスト ボックス 527"/>
        <xdr:cNvSpPr txBox="1"/>
      </xdr:nvSpPr>
      <xdr:spPr>
        <a:xfrm>
          <a:off x="14325111" y="656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90052</xdr:rowOff>
    </xdr:from>
    <xdr:to>
      <xdr:col>19</xdr:col>
      <xdr:colOff>644525</xdr:colOff>
      <xdr:row>38</xdr:row>
      <xdr:rowOff>108698</xdr:rowOff>
    </xdr:to>
    <xdr:cxnSp macro="">
      <xdr:nvCxnSpPr>
        <xdr:cNvPr id="529" name="直線コネクタ 528"/>
        <xdr:cNvCxnSpPr/>
      </xdr:nvCxnSpPr>
      <xdr:spPr>
        <a:xfrm flipV="1">
          <a:off x="12814300" y="6605152"/>
          <a:ext cx="889000" cy="1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127552</xdr:rowOff>
    </xdr:from>
    <xdr:to>
      <xdr:col>20</xdr:col>
      <xdr:colOff>9525</xdr:colOff>
      <xdr:row>38</xdr:row>
      <xdr:rowOff>57702</xdr:rowOff>
    </xdr:to>
    <xdr:sp macro="" textlink="">
      <xdr:nvSpPr>
        <xdr:cNvPr id="530" name="フローチャート : 判断 529"/>
        <xdr:cNvSpPr/>
      </xdr:nvSpPr>
      <xdr:spPr>
        <a:xfrm>
          <a:off x="13652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74229</xdr:rowOff>
    </xdr:from>
    <xdr:ext cx="534377" cy="259045"/>
    <xdr:sp macro="" textlink="">
      <xdr:nvSpPr>
        <xdr:cNvPr id="531" name="テキスト ボックス 530"/>
        <xdr:cNvSpPr txBox="1"/>
      </xdr:nvSpPr>
      <xdr:spPr>
        <a:xfrm>
          <a:off x="13436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5705</xdr:rowOff>
    </xdr:from>
    <xdr:to>
      <xdr:col>18</xdr:col>
      <xdr:colOff>492125</xdr:colOff>
      <xdr:row>38</xdr:row>
      <xdr:rowOff>107305</xdr:rowOff>
    </xdr:to>
    <xdr:sp macro="" textlink="">
      <xdr:nvSpPr>
        <xdr:cNvPr id="532" name="フローチャート : 判断 531"/>
        <xdr:cNvSpPr/>
      </xdr:nvSpPr>
      <xdr:spPr>
        <a:xfrm>
          <a:off x="12763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123832</xdr:rowOff>
    </xdr:from>
    <xdr:ext cx="534377" cy="259045"/>
    <xdr:sp macro="" textlink="">
      <xdr:nvSpPr>
        <xdr:cNvPr id="533" name="テキスト ボックス 532"/>
        <xdr:cNvSpPr txBox="1"/>
      </xdr:nvSpPr>
      <xdr:spPr>
        <a:xfrm>
          <a:off x="12547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70970</xdr:rowOff>
    </xdr:from>
    <xdr:to>
      <xdr:col>23</xdr:col>
      <xdr:colOff>568325</xdr:colOff>
      <xdr:row>38</xdr:row>
      <xdr:rowOff>1120</xdr:rowOff>
    </xdr:to>
    <xdr:sp macro="" textlink="">
      <xdr:nvSpPr>
        <xdr:cNvPr id="539" name="円/楕円 538"/>
        <xdr:cNvSpPr/>
      </xdr:nvSpPr>
      <xdr:spPr>
        <a:xfrm>
          <a:off x="16268700" y="64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93847</xdr:rowOff>
    </xdr:from>
    <xdr:ext cx="534377" cy="259045"/>
    <xdr:sp macro="" textlink="">
      <xdr:nvSpPr>
        <xdr:cNvPr id="540" name="消防費該当値テキスト"/>
        <xdr:cNvSpPr txBox="1"/>
      </xdr:nvSpPr>
      <xdr:spPr>
        <a:xfrm>
          <a:off x="16370300" y="626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69,706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154603</xdr:rowOff>
    </xdr:from>
    <xdr:to>
      <xdr:col>22</xdr:col>
      <xdr:colOff>415925</xdr:colOff>
      <xdr:row>38</xdr:row>
      <xdr:rowOff>84753</xdr:rowOff>
    </xdr:to>
    <xdr:sp macro="" textlink="">
      <xdr:nvSpPr>
        <xdr:cNvPr id="541" name="円/楕円 540"/>
        <xdr:cNvSpPr/>
      </xdr:nvSpPr>
      <xdr:spPr>
        <a:xfrm>
          <a:off x="15430500" y="64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75881</xdr:rowOff>
    </xdr:from>
    <xdr:ext cx="534377" cy="259045"/>
    <xdr:sp macro="" textlink="">
      <xdr:nvSpPr>
        <xdr:cNvPr id="542" name="テキスト ボックス 541"/>
        <xdr:cNvSpPr txBox="1"/>
      </xdr:nvSpPr>
      <xdr:spPr>
        <a:xfrm>
          <a:off x="15214111" y="659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57646</xdr:rowOff>
    </xdr:from>
    <xdr:to>
      <xdr:col>21</xdr:col>
      <xdr:colOff>212725</xdr:colOff>
      <xdr:row>37</xdr:row>
      <xdr:rowOff>159246</xdr:rowOff>
    </xdr:to>
    <xdr:sp macro="" textlink="">
      <xdr:nvSpPr>
        <xdr:cNvPr id="543" name="円/楕円 542"/>
        <xdr:cNvSpPr/>
      </xdr:nvSpPr>
      <xdr:spPr>
        <a:xfrm>
          <a:off x="14541500" y="640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4323</xdr:rowOff>
    </xdr:from>
    <xdr:ext cx="534377" cy="259045"/>
    <xdr:sp macro="" textlink="">
      <xdr:nvSpPr>
        <xdr:cNvPr id="544" name="テキスト ボックス 543"/>
        <xdr:cNvSpPr txBox="1"/>
      </xdr:nvSpPr>
      <xdr:spPr>
        <a:xfrm>
          <a:off x="14325111" y="617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39252</xdr:rowOff>
    </xdr:from>
    <xdr:to>
      <xdr:col>20</xdr:col>
      <xdr:colOff>9525</xdr:colOff>
      <xdr:row>38</xdr:row>
      <xdr:rowOff>140852</xdr:rowOff>
    </xdr:to>
    <xdr:sp macro="" textlink="">
      <xdr:nvSpPr>
        <xdr:cNvPr id="545" name="円/楕円 544"/>
        <xdr:cNvSpPr/>
      </xdr:nvSpPr>
      <xdr:spPr>
        <a:xfrm>
          <a:off x="13652500" y="655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131979</xdr:rowOff>
    </xdr:from>
    <xdr:ext cx="534377" cy="259045"/>
    <xdr:sp macro="" textlink="">
      <xdr:nvSpPr>
        <xdr:cNvPr id="546" name="テキスト ボックス 545"/>
        <xdr:cNvSpPr txBox="1"/>
      </xdr:nvSpPr>
      <xdr:spPr>
        <a:xfrm>
          <a:off x="13436111" y="664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57898</xdr:rowOff>
    </xdr:from>
    <xdr:to>
      <xdr:col>18</xdr:col>
      <xdr:colOff>492125</xdr:colOff>
      <xdr:row>38</xdr:row>
      <xdr:rowOff>159498</xdr:rowOff>
    </xdr:to>
    <xdr:sp macro="" textlink="">
      <xdr:nvSpPr>
        <xdr:cNvPr id="547" name="円/楕円 546"/>
        <xdr:cNvSpPr/>
      </xdr:nvSpPr>
      <xdr:spPr>
        <a:xfrm>
          <a:off x="12763500" y="6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150625</xdr:rowOff>
    </xdr:from>
    <xdr:ext cx="534377" cy="259045"/>
    <xdr:sp macro="" textlink="">
      <xdr:nvSpPr>
        <xdr:cNvPr id="548" name="テキスト ボックス 547"/>
        <xdr:cNvSpPr txBox="1"/>
      </xdr:nvSpPr>
      <xdr:spPr>
        <a:xfrm>
          <a:off x="12547111" y="666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101953</xdr:rowOff>
    </xdr:from>
    <xdr:to>
      <xdr:col>23</xdr:col>
      <xdr:colOff>517525</xdr:colOff>
      <xdr:row>58</xdr:row>
      <xdr:rowOff>147061</xdr:rowOff>
    </xdr:to>
    <xdr:cxnSp macro="">
      <xdr:nvCxnSpPr>
        <xdr:cNvPr id="579" name="直線コネクタ 578"/>
        <xdr:cNvCxnSpPr/>
      </xdr:nvCxnSpPr>
      <xdr:spPr>
        <a:xfrm flipV="1">
          <a:off x="15481300" y="10046053"/>
          <a:ext cx="838200" cy="4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80" name="教育費平均値テキスト"/>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147061</xdr:rowOff>
    </xdr:from>
    <xdr:to>
      <xdr:col>22</xdr:col>
      <xdr:colOff>365125</xdr:colOff>
      <xdr:row>59</xdr:row>
      <xdr:rowOff>927</xdr:rowOff>
    </xdr:to>
    <xdr:cxnSp macro="">
      <xdr:nvCxnSpPr>
        <xdr:cNvPr id="582" name="直線コネクタ 581"/>
        <xdr:cNvCxnSpPr/>
      </xdr:nvCxnSpPr>
      <xdr:spPr>
        <a:xfrm flipV="1">
          <a:off x="14592300" y="10091161"/>
          <a:ext cx="889000" cy="2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8758</xdr:rowOff>
    </xdr:from>
    <xdr:ext cx="534377" cy="259045"/>
    <xdr:sp macro="" textlink="">
      <xdr:nvSpPr>
        <xdr:cNvPr id="584" name="テキスト ボックス 583"/>
        <xdr:cNvSpPr txBox="1"/>
      </xdr:nvSpPr>
      <xdr:spPr>
        <a:xfrm>
          <a:off x="15214111" y="97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927</xdr:rowOff>
    </xdr:from>
    <xdr:to>
      <xdr:col>21</xdr:col>
      <xdr:colOff>161925</xdr:colOff>
      <xdr:row>59</xdr:row>
      <xdr:rowOff>15728</xdr:rowOff>
    </xdr:to>
    <xdr:cxnSp macro="">
      <xdr:nvCxnSpPr>
        <xdr:cNvPr id="585" name="直線コネクタ 584"/>
        <xdr:cNvCxnSpPr/>
      </xdr:nvCxnSpPr>
      <xdr:spPr>
        <a:xfrm flipV="1">
          <a:off x="13703300" y="10116477"/>
          <a:ext cx="889000" cy="1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52585</xdr:rowOff>
    </xdr:from>
    <xdr:to>
      <xdr:col>21</xdr:col>
      <xdr:colOff>212725</xdr:colOff>
      <xdr:row>58</xdr:row>
      <xdr:rowOff>154185</xdr:rowOff>
    </xdr:to>
    <xdr:sp macro="" textlink="">
      <xdr:nvSpPr>
        <xdr:cNvPr id="586" name="フローチャート : 判断 585"/>
        <xdr:cNvSpPr/>
      </xdr:nvSpPr>
      <xdr:spPr>
        <a:xfrm>
          <a:off x="14541500" y="99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170712</xdr:rowOff>
    </xdr:from>
    <xdr:ext cx="599010" cy="259045"/>
    <xdr:sp macro="" textlink="">
      <xdr:nvSpPr>
        <xdr:cNvPr id="587" name="テキスト ボックス 586"/>
        <xdr:cNvSpPr txBox="1"/>
      </xdr:nvSpPr>
      <xdr:spPr>
        <a:xfrm>
          <a:off x="14292794" y="977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12912</xdr:rowOff>
    </xdr:from>
    <xdr:to>
      <xdr:col>19</xdr:col>
      <xdr:colOff>644525</xdr:colOff>
      <xdr:row>59</xdr:row>
      <xdr:rowOff>15728</xdr:rowOff>
    </xdr:to>
    <xdr:cxnSp macro="">
      <xdr:nvCxnSpPr>
        <xdr:cNvPr id="588" name="直線コネクタ 587"/>
        <xdr:cNvCxnSpPr/>
      </xdr:nvCxnSpPr>
      <xdr:spPr>
        <a:xfrm>
          <a:off x="12814300" y="10128462"/>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60960</xdr:rowOff>
    </xdr:from>
    <xdr:to>
      <xdr:col>20</xdr:col>
      <xdr:colOff>9525</xdr:colOff>
      <xdr:row>58</xdr:row>
      <xdr:rowOff>162560</xdr:rowOff>
    </xdr:to>
    <xdr:sp macro="" textlink="">
      <xdr:nvSpPr>
        <xdr:cNvPr id="589" name="フローチャート : 判断 588"/>
        <xdr:cNvSpPr/>
      </xdr:nvSpPr>
      <xdr:spPr>
        <a:xfrm>
          <a:off x="13652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7637</xdr:rowOff>
    </xdr:from>
    <xdr:ext cx="534377" cy="259045"/>
    <xdr:sp macro="" textlink="">
      <xdr:nvSpPr>
        <xdr:cNvPr id="590" name="テキスト ボックス 589"/>
        <xdr:cNvSpPr txBox="1"/>
      </xdr:nvSpPr>
      <xdr:spPr>
        <a:xfrm>
          <a:off x="13436111" y="97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61221</xdr:rowOff>
    </xdr:from>
    <xdr:to>
      <xdr:col>18</xdr:col>
      <xdr:colOff>492125</xdr:colOff>
      <xdr:row>58</xdr:row>
      <xdr:rowOff>162821</xdr:rowOff>
    </xdr:to>
    <xdr:sp macro="" textlink="">
      <xdr:nvSpPr>
        <xdr:cNvPr id="591" name="フローチャート : 判断 590"/>
        <xdr:cNvSpPr/>
      </xdr:nvSpPr>
      <xdr:spPr>
        <a:xfrm>
          <a:off x="12763500" y="100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7898</xdr:rowOff>
    </xdr:from>
    <xdr:ext cx="534377" cy="259045"/>
    <xdr:sp macro="" textlink="">
      <xdr:nvSpPr>
        <xdr:cNvPr id="592" name="テキスト ボックス 591"/>
        <xdr:cNvSpPr txBox="1"/>
      </xdr:nvSpPr>
      <xdr:spPr>
        <a:xfrm>
          <a:off x="12547111" y="97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51153</xdr:rowOff>
    </xdr:from>
    <xdr:to>
      <xdr:col>23</xdr:col>
      <xdr:colOff>568325</xdr:colOff>
      <xdr:row>58</xdr:row>
      <xdr:rowOff>152753</xdr:rowOff>
    </xdr:to>
    <xdr:sp macro="" textlink="">
      <xdr:nvSpPr>
        <xdr:cNvPr id="598" name="円/楕円 597"/>
        <xdr:cNvSpPr/>
      </xdr:nvSpPr>
      <xdr:spPr>
        <a:xfrm>
          <a:off x="16268700" y="999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23545</xdr:rowOff>
    </xdr:from>
    <xdr:ext cx="599010" cy="259045"/>
    <xdr:sp macro="" textlink="">
      <xdr:nvSpPr>
        <xdr:cNvPr id="599" name="教育費該当値テキスト"/>
        <xdr:cNvSpPr txBox="1"/>
      </xdr:nvSpPr>
      <xdr:spPr>
        <a:xfrm>
          <a:off x="16370300" y="996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103,117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96261</xdr:rowOff>
    </xdr:from>
    <xdr:to>
      <xdr:col>22</xdr:col>
      <xdr:colOff>415925</xdr:colOff>
      <xdr:row>59</xdr:row>
      <xdr:rowOff>26411</xdr:rowOff>
    </xdr:to>
    <xdr:sp macro="" textlink="">
      <xdr:nvSpPr>
        <xdr:cNvPr id="600" name="円/楕円 599"/>
        <xdr:cNvSpPr/>
      </xdr:nvSpPr>
      <xdr:spPr>
        <a:xfrm>
          <a:off x="15430500" y="100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17538</xdr:rowOff>
    </xdr:from>
    <xdr:ext cx="534377" cy="259045"/>
    <xdr:sp macro="" textlink="">
      <xdr:nvSpPr>
        <xdr:cNvPr id="601" name="テキスト ボックス 600"/>
        <xdr:cNvSpPr txBox="1"/>
      </xdr:nvSpPr>
      <xdr:spPr>
        <a:xfrm>
          <a:off x="15214111" y="1013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75,492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121577</xdr:rowOff>
    </xdr:from>
    <xdr:to>
      <xdr:col>21</xdr:col>
      <xdr:colOff>212725</xdr:colOff>
      <xdr:row>59</xdr:row>
      <xdr:rowOff>51727</xdr:rowOff>
    </xdr:to>
    <xdr:sp macro="" textlink="">
      <xdr:nvSpPr>
        <xdr:cNvPr id="602" name="円/楕円 601"/>
        <xdr:cNvSpPr/>
      </xdr:nvSpPr>
      <xdr:spPr>
        <a:xfrm>
          <a:off x="14541500" y="1006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42854</xdr:rowOff>
    </xdr:from>
    <xdr:ext cx="534377" cy="259045"/>
    <xdr:sp macro="" textlink="">
      <xdr:nvSpPr>
        <xdr:cNvPr id="603" name="テキスト ボックス 602"/>
        <xdr:cNvSpPr txBox="1"/>
      </xdr:nvSpPr>
      <xdr:spPr>
        <a:xfrm>
          <a:off x="14325111" y="1015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136378</xdr:rowOff>
    </xdr:from>
    <xdr:to>
      <xdr:col>20</xdr:col>
      <xdr:colOff>9525</xdr:colOff>
      <xdr:row>59</xdr:row>
      <xdr:rowOff>66528</xdr:rowOff>
    </xdr:to>
    <xdr:sp macro="" textlink="">
      <xdr:nvSpPr>
        <xdr:cNvPr id="604" name="円/楕円 603"/>
        <xdr:cNvSpPr/>
      </xdr:nvSpPr>
      <xdr:spPr>
        <a:xfrm>
          <a:off x="13652500" y="1008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57655</xdr:rowOff>
    </xdr:from>
    <xdr:ext cx="534377" cy="259045"/>
    <xdr:sp macro="" textlink="">
      <xdr:nvSpPr>
        <xdr:cNvPr id="605" name="テキスト ボックス 604"/>
        <xdr:cNvSpPr txBox="1"/>
      </xdr:nvSpPr>
      <xdr:spPr>
        <a:xfrm>
          <a:off x="13436111" y="1017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50,923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133562</xdr:rowOff>
    </xdr:from>
    <xdr:to>
      <xdr:col>18</xdr:col>
      <xdr:colOff>492125</xdr:colOff>
      <xdr:row>59</xdr:row>
      <xdr:rowOff>63712</xdr:rowOff>
    </xdr:to>
    <xdr:sp macro="" textlink="">
      <xdr:nvSpPr>
        <xdr:cNvPr id="606" name="円/楕円 605"/>
        <xdr:cNvSpPr/>
      </xdr:nvSpPr>
      <xdr:spPr>
        <a:xfrm>
          <a:off x="12763500" y="100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54839</xdr:rowOff>
    </xdr:from>
    <xdr:ext cx="534377" cy="259045"/>
    <xdr:sp macro="" textlink="">
      <xdr:nvSpPr>
        <xdr:cNvPr id="607" name="テキスト ボックス 606"/>
        <xdr:cNvSpPr txBox="1"/>
      </xdr:nvSpPr>
      <xdr:spPr>
        <a:xfrm>
          <a:off x="12547111" y="101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31026</xdr:rowOff>
    </xdr:from>
    <xdr:to>
      <xdr:col>23</xdr:col>
      <xdr:colOff>517525</xdr:colOff>
      <xdr:row>79</xdr:row>
      <xdr:rowOff>41694</xdr:rowOff>
    </xdr:to>
    <xdr:cxnSp macro="">
      <xdr:nvCxnSpPr>
        <xdr:cNvPr id="636" name="直線コネクタ 635"/>
        <xdr:cNvCxnSpPr/>
      </xdr:nvCxnSpPr>
      <xdr:spPr>
        <a:xfrm>
          <a:off x="15481300" y="13575576"/>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105753</xdr:rowOff>
    </xdr:from>
    <xdr:to>
      <xdr:col>22</xdr:col>
      <xdr:colOff>365125</xdr:colOff>
      <xdr:row>79</xdr:row>
      <xdr:rowOff>31026</xdr:rowOff>
    </xdr:to>
    <xdr:cxnSp macro="">
      <xdr:nvCxnSpPr>
        <xdr:cNvPr id="639" name="直線コネクタ 638"/>
        <xdr:cNvCxnSpPr/>
      </xdr:nvCxnSpPr>
      <xdr:spPr>
        <a:xfrm>
          <a:off x="14592300" y="13478853"/>
          <a:ext cx="889000" cy="9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41" name="テキスト ボックス 640"/>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105753</xdr:rowOff>
    </xdr:from>
    <xdr:to>
      <xdr:col>21</xdr:col>
      <xdr:colOff>161925</xdr:colOff>
      <xdr:row>79</xdr:row>
      <xdr:rowOff>27939</xdr:rowOff>
    </xdr:to>
    <xdr:cxnSp macro="">
      <xdr:nvCxnSpPr>
        <xdr:cNvPr id="642" name="直線コネクタ 641"/>
        <xdr:cNvCxnSpPr/>
      </xdr:nvCxnSpPr>
      <xdr:spPr>
        <a:xfrm flipV="1">
          <a:off x="13703300" y="13478853"/>
          <a:ext cx="889000" cy="9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155587</xdr:rowOff>
    </xdr:from>
    <xdr:to>
      <xdr:col>21</xdr:col>
      <xdr:colOff>212725</xdr:colOff>
      <xdr:row>78</xdr:row>
      <xdr:rowOff>85737</xdr:rowOff>
    </xdr:to>
    <xdr:sp macro="" textlink="">
      <xdr:nvSpPr>
        <xdr:cNvPr id="643" name="フローチャート : 判断 642"/>
        <xdr:cNvSpPr/>
      </xdr:nvSpPr>
      <xdr:spPr>
        <a:xfrm>
          <a:off x="14541500" y="133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102264</xdr:rowOff>
    </xdr:from>
    <xdr:ext cx="534377" cy="259045"/>
    <xdr:sp macro="" textlink="">
      <xdr:nvSpPr>
        <xdr:cNvPr id="644" name="テキスト ボックス 643"/>
        <xdr:cNvSpPr txBox="1"/>
      </xdr:nvSpPr>
      <xdr:spPr>
        <a:xfrm>
          <a:off x="14325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145111</xdr:rowOff>
    </xdr:from>
    <xdr:to>
      <xdr:col>19</xdr:col>
      <xdr:colOff>644525</xdr:colOff>
      <xdr:row>79</xdr:row>
      <xdr:rowOff>27939</xdr:rowOff>
    </xdr:to>
    <xdr:cxnSp macro="">
      <xdr:nvCxnSpPr>
        <xdr:cNvPr id="645" name="直線コネクタ 644"/>
        <xdr:cNvCxnSpPr/>
      </xdr:nvCxnSpPr>
      <xdr:spPr>
        <a:xfrm>
          <a:off x="12814300" y="13175311"/>
          <a:ext cx="889000" cy="39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136830</xdr:rowOff>
    </xdr:from>
    <xdr:to>
      <xdr:col>20</xdr:col>
      <xdr:colOff>9525</xdr:colOff>
      <xdr:row>78</xdr:row>
      <xdr:rowOff>66980</xdr:rowOff>
    </xdr:to>
    <xdr:sp macro="" textlink="">
      <xdr:nvSpPr>
        <xdr:cNvPr id="646" name="フローチャート : 判断 645"/>
        <xdr:cNvSpPr/>
      </xdr:nvSpPr>
      <xdr:spPr>
        <a:xfrm>
          <a:off x="13652500" y="133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83507</xdr:rowOff>
    </xdr:from>
    <xdr:ext cx="534377" cy="259045"/>
    <xdr:sp macro="" textlink="">
      <xdr:nvSpPr>
        <xdr:cNvPr id="647" name="テキスト ボックス 646"/>
        <xdr:cNvSpPr txBox="1"/>
      </xdr:nvSpPr>
      <xdr:spPr>
        <a:xfrm>
          <a:off x="13436111" y="131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76364</xdr:rowOff>
    </xdr:from>
    <xdr:to>
      <xdr:col>18</xdr:col>
      <xdr:colOff>492125</xdr:colOff>
      <xdr:row>78</xdr:row>
      <xdr:rowOff>6514</xdr:rowOff>
    </xdr:to>
    <xdr:sp macro="" textlink="">
      <xdr:nvSpPr>
        <xdr:cNvPr id="648" name="フローチャート : 判断 647"/>
        <xdr:cNvSpPr/>
      </xdr:nvSpPr>
      <xdr:spPr>
        <a:xfrm>
          <a:off x="12763500" y="1327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169091</xdr:rowOff>
    </xdr:from>
    <xdr:ext cx="534377" cy="259045"/>
    <xdr:sp macro="" textlink="">
      <xdr:nvSpPr>
        <xdr:cNvPr id="649" name="テキスト ボックス 648"/>
        <xdr:cNvSpPr txBox="1"/>
      </xdr:nvSpPr>
      <xdr:spPr>
        <a:xfrm>
          <a:off x="12547111" y="1337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162344</xdr:rowOff>
    </xdr:from>
    <xdr:to>
      <xdr:col>23</xdr:col>
      <xdr:colOff>568325</xdr:colOff>
      <xdr:row>79</xdr:row>
      <xdr:rowOff>92494</xdr:rowOff>
    </xdr:to>
    <xdr:sp macro="" textlink="">
      <xdr:nvSpPr>
        <xdr:cNvPr id="655" name="円/楕円 654"/>
        <xdr:cNvSpPr/>
      </xdr:nvSpPr>
      <xdr:spPr>
        <a:xfrm>
          <a:off x="16268700" y="135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77271</xdr:rowOff>
    </xdr:from>
    <xdr:ext cx="378565" cy="259045"/>
    <xdr:sp macro="" textlink="">
      <xdr:nvSpPr>
        <xdr:cNvPr id="656" name="災害復旧費該当値テキスト"/>
        <xdr:cNvSpPr txBox="1"/>
      </xdr:nvSpPr>
      <xdr:spPr>
        <a:xfrm>
          <a:off x="16370300" y="13450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151676</xdr:rowOff>
    </xdr:from>
    <xdr:to>
      <xdr:col>22</xdr:col>
      <xdr:colOff>415925</xdr:colOff>
      <xdr:row>79</xdr:row>
      <xdr:rowOff>81826</xdr:rowOff>
    </xdr:to>
    <xdr:sp macro="" textlink="">
      <xdr:nvSpPr>
        <xdr:cNvPr id="657" name="円/楕円 656"/>
        <xdr:cNvSpPr/>
      </xdr:nvSpPr>
      <xdr:spPr>
        <a:xfrm>
          <a:off x="15430500" y="1352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72953</xdr:rowOff>
    </xdr:from>
    <xdr:ext cx="469744" cy="259045"/>
    <xdr:sp macro="" textlink="">
      <xdr:nvSpPr>
        <xdr:cNvPr id="658" name="テキスト ボックス 657"/>
        <xdr:cNvSpPr txBox="1"/>
      </xdr:nvSpPr>
      <xdr:spPr>
        <a:xfrm>
          <a:off x="15246427" y="1361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54953</xdr:rowOff>
    </xdr:from>
    <xdr:to>
      <xdr:col>21</xdr:col>
      <xdr:colOff>212725</xdr:colOff>
      <xdr:row>78</xdr:row>
      <xdr:rowOff>156553</xdr:rowOff>
    </xdr:to>
    <xdr:sp macro="" textlink="">
      <xdr:nvSpPr>
        <xdr:cNvPr id="659" name="円/楕円 658"/>
        <xdr:cNvSpPr/>
      </xdr:nvSpPr>
      <xdr:spPr>
        <a:xfrm>
          <a:off x="14541500" y="134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147680</xdr:rowOff>
    </xdr:from>
    <xdr:ext cx="469744" cy="259045"/>
    <xdr:sp macro="" textlink="">
      <xdr:nvSpPr>
        <xdr:cNvPr id="660" name="テキスト ボックス 659"/>
        <xdr:cNvSpPr txBox="1"/>
      </xdr:nvSpPr>
      <xdr:spPr>
        <a:xfrm>
          <a:off x="14357427" y="1352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148589</xdr:rowOff>
    </xdr:from>
    <xdr:to>
      <xdr:col>20</xdr:col>
      <xdr:colOff>9525</xdr:colOff>
      <xdr:row>79</xdr:row>
      <xdr:rowOff>78739</xdr:rowOff>
    </xdr:to>
    <xdr:sp macro="" textlink="">
      <xdr:nvSpPr>
        <xdr:cNvPr id="661" name="円/楕円 660"/>
        <xdr:cNvSpPr/>
      </xdr:nvSpPr>
      <xdr:spPr>
        <a:xfrm>
          <a:off x="136525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69866</xdr:rowOff>
    </xdr:from>
    <xdr:ext cx="469744" cy="259045"/>
    <xdr:sp macro="" textlink="">
      <xdr:nvSpPr>
        <xdr:cNvPr id="662" name="テキスト ボックス 661"/>
        <xdr:cNvSpPr txBox="1"/>
      </xdr:nvSpPr>
      <xdr:spPr>
        <a:xfrm>
          <a:off x="13468427" y="136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94311</xdr:rowOff>
    </xdr:from>
    <xdr:to>
      <xdr:col>18</xdr:col>
      <xdr:colOff>492125</xdr:colOff>
      <xdr:row>77</xdr:row>
      <xdr:rowOff>24461</xdr:rowOff>
    </xdr:to>
    <xdr:sp macro="" textlink="">
      <xdr:nvSpPr>
        <xdr:cNvPr id="663" name="円/楕円 662"/>
        <xdr:cNvSpPr/>
      </xdr:nvSpPr>
      <xdr:spPr>
        <a:xfrm>
          <a:off x="12763500" y="131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40988</xdr:rowOff>
    </xdr:from>
    <xdr:ext cx="534377" cy="259045"/>
    <xdr:sp macro="" textlink="">
      <xdr:nvSpPr>
        <xdr:cNvPr id="664" name="テキスト ボックス 663"/>
        <xdr:cNvSpPr txBox="1"/>
      </xdr:nvSpPr>
      <xdr:spPr>
        <a:xfrm>
          <a:off x="12547111" y="1289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133345</xdr:rowOff>
    </xdr:from>
    <xdr:to>
      <xdr:col>23</xdr:col>
      <xdr:colOff>517525</xdr:colOff>
      <xdr:row>96</xdr:row>
      <xdr:rowOff>151026</xdr:rowOff>
    </xdr:to>
    <xdr:cxnSp macro="">
      <xdr:nvCxnSpPr>
        <xdr:cNvPr id="693" name="直線コネクタ 692"/>
        <xdr:cNvCxnSpPr/>
      </xdr:nvCxnSpPr>
      <xdr:spPr>
        <a:xfrm flipV="1">
          <a:off x="15481300" y="16592545"/>
          <a:ext cx="838200" cy="1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4" name="公債費平均値テキスト"/>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151026</xdr:rowOff>
    </xdr:from>
    <xdr:to>
      <xdr:col>22</xdr:col>
      <xdr:colOff>365125</xdr:colOff>
      <xdr:row>96</xdr:row>
      <xdr:rowOff>157843</xdr:rowOff>
    </xdr:to>
    <xdr:cxnSp macro="">
      <xdr:nvCxnSpPr>
        <xdr:cNvPr id="696" name="直線コネクタ 695"/>
        <xdr:cNvCxnSpPr/>
      </xdr:nvCxnSpPr>
      <xdr:spPr>
        <a:xfrm flipV="1">
          <a:off x="14592300" y="16610226"/>
          <a:ext cx="889000" cy="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27404</xdr:rowOff>
    </xdr:from>
    <xdr:ext cx="599010" cy="259045"/>
    <xdr:sp macro="" textlink="">
      <xdr:nvSpPr>
        <xdr:cNvPr id="698" name="テキスト ボックス 697"/>
        <xdr:cNvSpPr txBox="1"/>
      </xdr:nvSpPr>
      <xdr:spPr>
        <a:xfrm>
          <a:off x="15181794"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157843</xdr:rowOff>
    </xdr:from>
    <xdr:to>
      <xdr:col>21</xdr:col>
      <xdr:colOff>161925</xdr:colOff>
      <xdr:row>97</xdr:row>
      <xdr:rowOff>20831</xdr:rowOff>
    </xdr:to>
    <xdr:cxnSp macro="">
      <xdr:nvCxnSpPr>
        <xdr:cNvPr id="699" name="直線コネクタ 698"/>
        <xdr:cNvCxnSpPr/>
      </xdr:nvCxnSpPr>
      <xdr:spPr>
        <a:xfrm flipV="1">
          <a:off x="13703300" y="16617043"/>
          <a:ext cx="889000" cy="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65415</xdr:rowOff>
    </xdr:from>
    <xdr:to>
      <xdr:col>21</xdr:col>
      <xdr:colOff>212725</xdr:colOff>
      <xdr:row>96</xdr:row>
      <xdr:rowOff>167015</xdr:rowOff>
    </xdr:to>
    <xdr:sp macro="" textlink="">
      <xdr:nvSpPr>
        <xdr:cNvPr id="700" name="フローチャート : 判断 699"/>
        <xdr:cNvSpPr/>
      </xdr:nvSpPr>
      <xdr:spPr>
        <a:xfrm>
          <a:off x="14541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12092</xdr:rowOff>
    </xdr:from>
    <xdr:ext cx="599010" cy="259045"/>
    <xdr:sp macro="" textlink="">
      <xdr:nvSpPr>
        <xdr:cNvPr id="701" name="テキスト ボックス 700"/>
        <xdr:cNvSpPr txBox="1"/>
      </xdr:nvSpPr>
      <xdr:spPr>
        <a:xfrm>
          <a:off x="14292794" y="1629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20831</xdr:rowOff>
    </xdr:from>
    <xdr:to>
      <xdr:col>19</xdr:col>
      <xdr:colOff>644525</xdr:colOff>
      <xdr:row>97</xdr:row>
      <xdr:rowOff>63230</xdr:rowOff>
    </xdr:to>
    <xdr:cxnSp macro="">
      <xdr:nvCxnSpPr>
        <xdr:cNvPr id="702" name="直線コネクタ 701"/>
        <xdr:cNvCxnSpPr/>
      </xdr:nvCxnSpPr>
      <xdr:spPr>
        <a:xfrm flipV="1">
          <a:off x="12814300" y="16651481"/>
          <a:ext cx="889000" cy="4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35389</xdr:rowOff>
    </xdr:from>
    <xdr:to>
      <xdr:col>20</xdr:col>
      <xdr:colOff>9525</xdr:colOff>
      <xdr:row>96</xdr:row>
      <xdr:rowOff>136989</xdr:rowOff>
    </xdr:to>
    <xdr:sp macro="" textlink="">
      <xdr:nvSpPr>
        <xdr:cNvPr id="703" name="フローチャート : 判断 702"/>
        <xdr:cNvSpPr/>
      </xdr:nvSpPr>
      <xdr:spPr>
        <a:xfrm>
          <a:off x="13652500" y="1649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153516</xdr:rowOff>
    </xdr:from>
    <xdr:ext cx="599010" cy="259045"/>
    <xdr:sp macro="" textlink="">
      <xdr:nvSpPr>
        <xdr:cNvPr id="704" name="テキスト ボックス 703"/>
        <xdr:cNvSpPr txBox="1"/>
      </xdr:nvSpPr>
      <xdr:spPr>
        <a:xfrm>
          <a:off x="13403794" y="1626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27022</xdr:rowOff>
    </xdr:from>
    <xdr:to>
      <xdr:col>18</xdr:col>
      <xdr:colOff>492125</xdr:colOff>
      <xdr:row>96</xdr:row>
      <xdr:rowOff>128622</xdr:rowOff>
    </xdr:to>
    <xdr:sp macro="" textlink="">
      <xdr:nvSpPr>
        <xdr:cNvPr id="705" name="フローチャート : 判断 704"/>
        <xdr:cNvSpPr/>
      </xdr:nvSpPr>
      <xdr:spPr>
        <a:xfrm>
          <a:off x="12763500" y="1648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145149</xdr:rowOff>
    </xdr:from>
    <xdr:ext cx="599010" cy="259045"/>
    <xdr:sp macro="" textlink="">
      <xdr:nvSpPr>
        <xdr:cNvPr id="706" name="テキスト ボックス 705"/>
        <xdr:cNvSpPr txBox="1"/>
      </xdr:nvSpPr>
      <xdr:spPr>
        <a:xfrm>
          <a:off x="12514794" y="1626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82545</xdr:rowOff>
    </xdr:from>
    <xdr:to>
      <xdr:col>23</xdr:col>
      <xdr:colOff>568325</xdr:colOff>
      <xdr:row>97</xdr:row>
      <xdr:rowOff>12695</xdr:rowOff>
    </xdr:to>
    <xdr:sp macro="" textlink="">
      <xdr:nvSpPr>
        <xdr:cNvPr id="712" name="円/楕円 711"/>
        <xdr:cNvSpPr/>
      </xdr:nvSpPr>
      <xdr:spPr>
        <a:xfrm>
          <a:off x="16268700" y="165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105422</xdr:rowOff>
    </xdr:from>
    <xdr:ext cx="599010" cy="259045"/>
    <xdr:sp macro="" textlink="">
      <xdr:nvSpPr>
        <xdr:cNvPr id="713" name="公債費該当値テキスト"/>
        <xdr:cNvSpPr txBox="1"/>
      </xdr:nvSpPr>
      <xdr:spPr>
        <a:xfrm>
          <a:off x="16370300" y="1639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111,668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100226</xdr:rowOff>
    </xdr:from>
    <xdr:to>
      <xdr:col>22</xdr:col>
      <xdr:colOff>415925</xdr:colOff>
      <xdr:row>97</xdr:row>
      <xdr:rowOff>30376</xdr:rowOff>
    </xdr:to>
    <xdr:sp macro="" textlink="">
      <xdr:nvSpPr>
        <xdr:cNvPr id="714" name="円/楕円 713"/>
        <xdr:cNvSpPr/>
      </xdr:nvSpPr>
      <xdr:spPr>
        <a:xfrm>
          <a:off x="15430500" y="1655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21503</xdr:rowOff>
    </xdr:from>
    <xdr:ext cx="599010" cy="259045"/>
    <xdr:sp macro="" textlink="">
      <xdr:nvSpPr>
        <xdr:cNvPr id="715" name="テキスト ボックス 714"/>
        <xdr:cNvSpPr txBox="1"/>
      </xdr:nvSpPr>
      <xdr:spPr>
        <a:xfrm>
          <a:off x="15181794" y="1665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107,027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107043</xdr:rowOff>
    </xdr:from>
    <xdr:to>
      <xdr:col>21</xdr:col>
      <xdr:colOff>212725</xdr:colOff>
      <xdr:row>97</xdr:row>
      <xdr:rowOff>37193</xdr:rowOff>
    </xdr:to>
    <xdr:sp macro="" textlink="">
      <xdr:nvSpPr>
        <xdr:cNvPr id="716" name="円/楕円 715"/>
        <xdr:cNvSpPr/>
      </xdr:nvSpPr>
      <xdr:spPr>
        <a:xfrm>
          <a:off x="14541500" y="165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28320</xdr:rowOff>
    </xdr:from>
    <xdr:ext cx="599010" cy="259045"/>
    <xdr:sp macro="" textlink="">
      <xdr:nvSpPr>
        <xdr:cNvPr id="717" name="テキスト ボックス 716"/>
        <xdr:cNvSpPr txBox="1"/>
      </xdr:nvSpPr>
      <xdr:spPr>
        <a:xfrm>
          <a:off x="14292794" y="1665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105,238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141481</xdr:rowOff>
    </xdr:from>
    <xdr:to>
      <xdr:col>20</xdr:col>
      <xdr:colOff>9525</xdr:colOff>
      <xdr:row>97</xdr:row>
      <xdr:rowOff>71631</xdr:rowOff>
    </xdr:to>
    <xdr:sp macro="" textlink="">
      <xdr:nvSpPr>
        <xdr:cNvPr id="718" name="円/楕円 717"/>
        <xdr:cNvSpPr/>
      </xdr:nvSpPr>
      <xdr:spPr>
        <a:xfrm>
          <a:off x="13652500" y="1660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62758</xdr:rowOff>
    </xdr:from>
    <xdr:ext cx="534377" cy="259045"/>
    <xdr:sp macro="" textlink="">
      <xdr:nvSpPr>
        <xdr:cNvPr id="719" name="テキスト ボックス 718"/>
        <xdr:cNvSpPr txBox="1"/>
      </xdr:nvSpPr>
      <xdr:spPr>
        <a:xfrm>
          <a:off x="13436111" y="1669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96,199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12430</xdr:rowOff>
    </xdr:from>
    <xdr:to>
      <xdr:col>18</xdr:col>
      <xdr:colOff>492125</xdr:colOff>
      <xdr:row>97</xdr:row>
      <xdr:rowOff>114030</xdr:rowOff>
    </xdr:to>
    <xdr:sp macro="" textlink="">
      <xdr:nvSpPr>
        <xdr:cNvPr id="720" name="円/楕円 719"/>
        <xdr:cNvSpPr/>
      </xdr:nvSpPr>
      <xdr:spPr>
        <a:xfrm>
          <a:off x="12763500" y="1664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105157</xdr:rowOff>
    </xdr:from>
    <xdr:ext cx="534377" cy="259045"/>
    <xdr:sp macro="" textlink="">
      <xdr:nvSpPr>
        <xdr:cNvPr id="721" name="テキスト ボックス 720"/>
        <xdr:cNvSpPr txBox="1"/>
      </xdr:nvSpPr>
      <xdr:spPr>
        <a:xfrm>
          <a:off x="12547111" y="1673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75550</xdr:rowOff>
    </xdr:from>
    <xdr:to>
      <xdr:col>29</xdr:col>
      <xdr:colOff>568325</xdr:colOff>
      <xdr:row>39</xdr:row>
      <xdr:rowOff>5700</xdr:rowOff>
    </xdr:to>
    <xdr:sp macro="" textlink="">
      <xdr:nvSpPr>
        <xdr:cNvPr id="755" name="フローチャート : 判断 754"/>
        <xdr:cNvSpPr/>
      </xdr:nvSpPr>
      <xdr:spPr>
        <a:xfrm>
          <a:off x="20383500" y="659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22227</xdr:rowOff>
    </xdr:from>
    <xdr:ext cx="378565" cy="259045"/>
    <xdr:sp macro="" textlink="">
      <xdr:nvSpPr>
        <xdr:cNvPr id="756" name="テキスト ボックス 755"/>
        <xdr:cNvSpPr txBox="1"/>
      </xdr:nvSpPr>
      <xdr:spPr>
        <a:xfrm>
          <a:off x="20245017" y="636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30835</xdr:rowOff>
    </xdr:from>
    <xdr:to>
      <xdr:col>28</xdr:col>
      <xdr:colOff>365125</xdr:colOff>
      <xdr:row>38</xdr:row>
      <xdr:rowOff>132435</xdr:rowOff>
    </xdr:to>
    <xdr:sp macro="" textlink="">
      <xdr:nvSpPr>
        <xdr:cNvPr id="758" name="フローチャート : 判断 757"/>
        <xdr:cNvSpPr/>
      </xdr:nvSpPr>
      <xdr:spPr>
        <a:xfrm>
          <a:off x="19494500" y="65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148963</xdr:rowOff>
    </xdr:from>
    <xdr:ext cx="378565" cy="259045"/>
    <xdr:sp macro="" textlink="">
      <xdr:nvSpPr>
        <xdr:cNvPr id="759" name="テキスト ボックス 758"/>
        <xdr:cNvSpPr txBox="1"/>
      </xdr:nvSpPr>
      <xdr:spPr>
        <a:xfrm>
          <a:off x="19356017" y="63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70521</xdr:rowOff>
    </xdr:from>
    <xdr:to>
      <xdr:col>27</xdr:col>
      <xdr:colOff>161925</xdr:colOff>
      <xdr:row>39</xdr:row>
      <xdr:rowOff>671</xdr:rowOff>
    </xdr:to>
    <xdr:sp macro="" textlink="">
      <xdr:nvSpPr>
        <xdr:cNvPr id="760" name="フローチャート : 判断 759"/>
        <xdr:cNvSpPr/>
      </xdr:nvSpPr>
      <xdr:spPr>
        <a:xfrm>
          <a:off x="18605500" y="65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17198</xdr:rowOff>
    </xdr:from>
    <xdr:ext cx="378565" cy="259045"/>
    <xdr:sp macro="" textlink="">
      <xdr:nvSpPr>
        <xdr:cNvPr id="761" name="テキスト ボックス 760"/>
        <xdr:cNvSpPr txBox="1"/>
      </xdr:nvSpPr>
      <xdr:spPr>
        <a:xfrm>
          <a:off x="18467017" y="6360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kumimoji="1" lang="ja-JP" altLang="ja-JP" sz="1100">
              <a:solidFill>
                <a:schemeClr val="dk1"/>
              </a:solidFill>
              <a:effectLst/>
              <a:latin typeface="+mn-lt"/>
              <a:ea typeface="+mn-ea"/>
              <a:cs typeface="+mn-cs"/>
            </a:rPr>
            <a:t>本村の人口規模は、類似団体の中でも少ない方であり、スケールメリットが働かず、住民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経費については、非効率にならざるを得ない状況となっている。、特に衛生費においては、類似団体を上回る状況であるが、保健衛生部門で国保診療所会計への繰出金の影響が考えられる。また、農林水産業費や商工費においても、類似団体を上回っているが、経済力が弱い過疎地域においての経済の活性化については、行政主導型で取</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組</a:t>
          </a:r>
          <a:r>
            <a:rPr kumimoji="1" lang="ja-JP" altLang="en-US" sz="1100">
              <a:solidFill>
                <a:schemeClr val="dk1"/>
              </a:solidFill>
              <a:effectLst/>
              <a:latin typeface="+mn-lt"/>
              <a:ea typeface="+mn-ea"/>
              <a:cs typeface="+mn-cs"/>
            </a:rPr>
            <a:t>む</a:t>
          </a:r>
          <a:r>
            <a:rPr kumimoji="1" lang="ja-JP" altLang="ja-JP" sz="1100">
              <a:solidFill>
                <a:schemeClr val="dk1"/>
              </a:solidFill>
              <a:effectLst/>
              <a:latin typeface="+mn-lt"/>
              <a:ea typeface="+mn-ea"/>
              <a:cs typeface="+mn-cs"/>
            </a:rPr>
            <a:t>必要があるためである。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kumimoji="1" lang="ja-JP" altLang="en-US" sz="1400">
              <a:latin typeface="ＭＳ ゴシック" pitchFamily="49" charset="-128"/>
              <a:ea typeface="ＭＳ ゴシック" pitchFamily="49" charset="-128"/>
            </a:rPr>
            <a:t>　</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までは、実質収支額、財政調整基金残額とも、年々増加する傾向にあったが、この主な要因は、集中改革プランや第五次行財政改革大綱による行財政改革と地方交付税の増額である。</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年度ほど前から積立を続けてきた財政調整基金であったが、</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において、今、地方創生に向けて投資する時という位置づけから、</a:t>
          </a:r>
          <a:r>
            <a:rPr lang="ja-JP" altLang="en-US"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千万円</a:t>
          </a:r>
          <a:r>
            <a:rPr lang="ja-JP" altLang="ja-JP" sz="1100" b="0" i="0" baseline="0">
              <a:solidFill>
                <a:schemeClr val="dk1"/>
              </a:solidFill>
              <a:effectLst/>
              <a:latin typeface="+mn-lt"/>
              <a:ea typeface="+mn-ea"/>
              <a:cs typeface="+mn-cs"/>
            </a:rPr>
            <a:t>を繰り入れ、地域活性化のための各種施策を行った。</a:t>
          </a:r>
          <a:endParaRPr lang="ja-JP" altLang="ja-JP" sz="1400">
            <a:effectLst/>
          </a:endParaRPr>
        </a:p>
        <a:p>
          <a:r>
            <a:rPr lang="ja-JP" altLang="ja-JP" sz="1100" b="0" i="0" baseline="0">
              <a:solidFill>
                <a:schemeClr val="dk1"/>
              </a:solidFill>
              <a:effectLst/>
              <a:latin typeface="+mn-lt"/>
              <a:ea typeface="+mn-ea"/>
              <a:cs typeface="+mn-cs"/>
            </a:rPr>
            <a:t>　今後も類似団体と比較して体力の弱い本村としては、人口対策を重点にメリハリのある事業推進を図りながら、適正な財政運営を行うよう努力していく。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400">
              <a:latin typeface="ＭＳ ゴシック" pitchFamily="49" charset="-128"/>
              <a:ea typeface="ＭＳ ゴシック" pitchFamily="49" charset="-128"/>
            </a:rPr>
            <a:t>　</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において、一般会計の実質黒字比率は、</a:t>
          </a:r>
          <a:r>
            <a:rPr lang="en-US" altLang="ja-JP" sz="1100" b="0" i="0" baseline="0">
              <a:solidFill>
                <a:schemeClr val="dk1"/>
              </a:solidFill>
              <a:effectLst/>
              <a:latin typeface="+mn-lt"/>
              <a:ea typeface="+mn-ea"/>
              <a:cs typeface="+mn-cs"/>
            </a:rPr>
            <a:t>18.81%</a:t>
          </a:r>
          <a:r>
            <a:rPr lang="ja-JP" altLang="ja-JP" sz="1100" b="0" i="0" baseline="0">
              <a:solidFill>
                <a:schemeClr val="dk1"/>
              </a:solidFill>
              <a:effectLst/>
              <a:latin typeface="+mn-lt"/>
              <a:ea typeface="+mn-ea"/>
              <a:cs typeface="+mn-cs"/>
            </a:rPr>
            <a:t>となった。また、同比率は前年度対比</a:t>
          </a:r>
          <a:r>
            <a:rPr lang="en-US" altLang="ja-JP" sz="1100" b="0" i="0" baseline="0">
              <a:solidFill>
                <a:schemeClr val="dk1"/>
              </a:solidFill>
              <a:effectLst/>
              <a:latin typeface="+mn-lt"/>
              <a:ea typeface="+mn-ea"/>
              <a:cs typeface="+mn-cs"/>
            </a:rPr>
            <a:t>4.11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したが、これは、地域活性化のための各種施策を行った結果である。</a:t>
          </a:r>
          <a:endParaRPr lang="ja-JP" altLang="ja-JP" sz="1400">
            <a:effectLst/>
          </a:endParaRPr>
        </a:p>
        <a:p>
          <a:pPr rtl="0" fontAlgn="base"/>
          <a:r>
            <a:rPr lang="ja-JP" altLang="ja-JP" sz="1100" b="0" i="0" baseline="0">
              <a:solidFill>
                <a:schemeClr val="dk1"/>
              </a:solidFill>
              <a:effectLst/>
              <a:latin typeface="+mn-lt"/>
              <a:ea typeface="+mn-ea"/>
              <a:cs typeface="+mn-cs"/>
            </a:rPr>
            <a:t>　総体的には、一般会計及び特別会計を含めた連結実質赤字比率においても、ある程度の黒字を確保しており概ね健全であると判断している。</a:t>
          </a:r>
          <a:endParaRPr lang="ja-JP" altLang="ja-JP" sz="1400">
            <a:effectLst/>
          </a:endParaRPr>
        </a:p>
        <a:p>
          <a:pPr rtl="0" fontAlgn="base"/>
          <a:r>
            <a:rPr lang="ja-JP" altLang="ja-JP" sz="1100" b="0" i="0" baseline="0">
              <a:solidFill>
                <a:schemeClr val="dk1"/>
              </a:solidFill>
              <a:effectLst/>
              <a:latin typeface="+mn-lt"/>
              <a:ea typeface="+mn-ea"/>
              <a:cs typeface="+mn-cs"/>
            </a:rPr>
            <a:t>　しかし、今後は、多くの固定資産を保有している国保診療所特別会計や簡易水道特別会計で施設の老朽化に伴う経費が増大すると予測されるため、中長期における総合的な行財政計画の管理が必要と考え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3038312</v>
      </c>
      <c r="BO4" s="411"/>
      <c r="BP4" s="411"/>
      <c r="BQ4" s="411"/>
      <c r="BR4" s="411"/>
      <c r="BS4" s="411"/>
      <c r="BT4" s="411"/>
      <c r="BU4" s="412"/>
      <c r="BV4" s="410">
        <v>2908956</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18.8</v>
      </c>
      <c r="CU4" s="588"/>
      <c r="CV4" s="588"/>
      <c r="CW4" s="588"/>
      <c r="CX4" s="588"/>
      <c r="CY4" s="588"/>
      <c r="CZ4" s="588"/>
      <c r="DA4" s="589"/>
      <c r="DB4" s="587">
        <v>14.7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2711190</v>
      </c>
      <c r="BO5" s="416"/>
      <c r="BP5" s="416"/>
      <c r="BQ5" s="416"/>
      <c r="BR5" s="416"/>
      <c r="BS5" s="416"/>
      <c r="BT5" s="416"/>
      <c r="BU5" s="417"/>
      <c r="BV5" s="415">
        <v>2607979</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88.1</v>
      </c>
      <c r="CU5" s="386"/>
      <c r="CV5" s="386"/>
      <c r="CW5" s="386"/>
      <c r="CX5" s="386"/>
      <c r="CY5" s="386"/>
      <c r="CZ5" s="386"/>
      <c r="DA5" s="387"/>
      <c r="DB5" s="385">
        <v>81.2</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327122</v>
      </c>
      <c r="BO6" s="416"/>
      <c r="BP6" s="416"/>
      <c r="BQ6" s="416"/>
      <c r="BR6" s="416"/>
      <c r="BS6" s="416"/>
      <c r="BT6" s="416"/>
      <c r="BU6" s="417"/>
      <c r="BV6" s="415">
        <v>300977</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91.4</v>
      </c>
      <c r="CU6" s="562"/>
      <c r="CV6" s="562"/>
      <c r="CW6" s="562"/>
      <c r="CX6" s="562"/>
      <c r="CY6" s="562"/>
      <c r="CZ6" s="562"/>
      <c r="DA6" s="563"/>
      <c r="DB6" s="561">
        <v>85.3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29036</v>
      </c>
      <c r="BO7" s="416"/>
      <c r="BP7" s="416"/>
      <c r="BQ7" s="416"/>
      <c r="BR7" s="416"/>
      <c r="BS7" s="416"/>
      <c r="BT7" s="416"/>
      <c r="BU7" s="417"/>
      <c r="BV7" s="415">
        <v>63284</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1584111</v>
      </c>
      <c r="CU7" s="416"/>
      <c r="CV7" s="416"/>
      <c r="CW7" s="416"/>
      <c r="CX7" s="416"/>
      <c r="CY7" s="416"/>
      <c r="CZ7" s="416"/>
      <c r="DA7" s="417"/>
      <c r="DB7" s="415">
        <v>1616885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298086</v>
      </c>
      <c r="BO8" s="416"/>
      <c r="BP8" s="416"/>
      <c r="BQ8" s="416"/>
      <c r="BR8" s="416"/>
      <c r="BS8" s="416"/>
      <c r="BT8" s="416"/>
      <c r="BU8" s="417"/>
      <c r="BV8" s="415">
        <v>237693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0.14000000000000001</v>
      </c>
      <c r="CU8" s="525"/>
      <c r="CV8" s="525"/>
      <c r="CW8" s="525"/>
      <c r="CX8" s="525"/>
      <c r="CY8" s="525"/>
      <c r="CZ8" s="525"/>
      <c r="DA8" s="526"/>
      <c r="DB8" s="524">
        <v>0.14000000000000001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2261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79</v>
      </c>
      <c r="AV9" s="473"/>
      <c r="AW9" s="473"/>
      <c r="AX9" s="473"/>
      <c r="AY9" s="395" t="s">
        <v>100</v>
      </c>
      <c r="AZ9" s="396"/>
      <c r="BA9" s="396"/>
      <c r="BB9" s="396"/>
      <c r="BC9" s="396"/>
      <c r="BD9" s="396"/>
      <c r="BE9" s="396"/>
      <c r="BF9" s="396"/>
      <c r="BG9" s="396"/>
      <c r="BH9" s="396"/>
      <c r="BI9" s="396"/>
      <c r="BJ9" s="396"/>
      <c r="BK9" s="396"/>
      <c r="BL9" s="396"/>
      <c r="BM9" s="397"/>
      <c r="BN9" s="415">
        <v>60393</v>
      </c>
      <c r="BO9" s="416"/>
      <c r="BP9" s="416"/>
      <c r="BQ9" s="416"/>
      <c r="BR9" s="416"/>
      <c r="BS9" s="416"/>
      <c r="BT9" s="416"/>
      <c r="BU9" s="417"/>
      <c r="BV9" s="415">
        <v>-31557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11.8</v>
      </c>
      <c r="CU9" s="386"/>
      <c r="CV9" s="386"/>
      <c r="CW9" s="386"/>
      <c r="CX9" s="386"/>
      <c r="CY9" s="386"/>
      <c r="CZ9" s="386"/>
      <c r="DA9" s="387"/>
      <c r="DB9" s="385">
        <v>11.5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2514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1000</v>
      </c>
      <c r="BO10" s="416"/>
      <c r="BP10" s="416"/>
      <c r="BQ10" s="416"/>
      <c r="BR10" s="416"/>
      <c r="BS10" s="416"/>
      <c r="BT10" s="416"/>
      <c r="BU10" s="417"/>
      <c r="BV10" s="415">
        <v>2000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2375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150000</v>
      </c>
      <c r="BO12" s="416"/>
      <c r="BP12" s="416"/>
      <c r="BQ12" s="416"/>
      <c r="BR12" s="416"/>
      <c r="BS12" s="416"/>
      <c r="BT12" s="416"/>
      <c r="BU12" s="417"/>
      <c r="BV12" s="415">
        <v>100000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2361</v>
      </c>
      <c r="S13" s="517"/>
      <c r="T13" s="517"/>
      <c r="U13" s="517"/>
      <c r="V13" s="518"/>
      <c r="W13" s="504" t="s">
        <v>124</v>
      </c>
      <c r="X13" s="428"/>
      <c r="Y13" s="428"/>
      <c r="Z13" s="428"/>
      <c r="AA13" s="428"/>
      <c r="AB13" s="429"/>
      <c r="AC13" s="391">
        <v>224</v>
      </c>
      <c r="AD13" s="392"/>
      <c r="AE13" s="392"/>
      <c r="AF13" s="392"/>
      <c r="AG13" s="393"/>
      <c r="AH13" s="391">
        <v>231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-88607</v>
      </c>
      <c r="BO13" s="416"/>
      <c r="BP13" s="416"/>
      <c r="BQ13" s="416"/>
      <c r="BR13" s="416"/>
      <c r="BS13" s="416"/>
      <c r="BT13" s="416"/>
      <c r="BU13" s="417"/>
      <c r="BV13" s="415">
        <v>-129557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10.199999999999999</v>
      </c>
      <c r="CU13" s="386"/>
      <c r="CV13" s="386"/>
      <c r="CW13" s="386"/>
      <c r="CX13" s="386"/>
      <c r="CY13" s="386"/>
      <c r="CZ13" s="386"/>
      <c r="DA13" s="387"/>
      <c r="DB13" s="385">
        <v>10.3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2432</v>
      </c>
      <c r="S14" s="517"/>
      <c r="T14" s="517"/>
      <c r="U14" s="517"/>
      <c r="V14" s="518"/>
      <c r="W14" s="519"/>
      <c r="X14" s="431"/>
      <c r="Y14" s="431"/>
      <c r="Z14" s="431"/>
      <c r="AA14" s="431"/>
      <c r="AB14" s="432"/>
      <c r="AC14" s="509">
        <v>18</v>
      </c>
      <c r="AD14" s="510"/>
      <c r="AE14" s="510"/>
      <c r="AF14" s="510"/>
      <c r="AG14" s="511"/>
      <c r="AH14" s="509">
        <v>17.600000000000001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21.8</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2419</v>
      </c>
      <c r="S15" s="517"/>
      <c r="T15" s="517"/>
      <c r="U15" s="517"/>
      <c r="V15" s="518"/>
      <c r="W15" s="504" t="s">
        <v>131</v>
      </c>
      <c r="X15" s="428"/>
      <c r="Y15" s="428"/>
      <c r="Z15" s="428"/>
      <c r="AA15" s="428"/>
      <c r="AB15" s="429"/>
      <c r="AC15" s="391">
        <v>459</v>
      </c>
      <c r="AD15" s="392"/>
      <c r="AE15" s="392"/>
      <c r="AF15" s="392"/>
      <c r="AG15" s="393"/>
      <c r="AH15" s="391">
        <v>506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208182</v>
      </c>
      <c r="BO15" s="411"/>
      <c r="BP15" s="411"/>
      <c r="BQ15" s="411"/>
      <c r="BR15" s="411"/>
      <c r="BS15" s="411"/>
      <c r="BT15" s="411"/>
      <c r="BU15" s="412"/>
      <c r="BV15" s="410">
        <v>203963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36.799999999999997</v>
      </c>
      <c r="AD16" s="510"/>
      <c r="AE16" s="510"/>
      <c r="AF16" s="510"/>
      <c r="AG16" s="511"/>
      <c r="AH16" s="509">
        <v>38.5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1479462</v>
      </c>
      <c r="BO16" s="416"/>
      <c r="BP16" s="416"/>
      <c r="BQ16" s="416"/>
      <c r="BR16" s="416"/>
      <c r="BS16" s="416"/>
      <c r="BT16" s="416"/>
      <c r="BU16" s="417"/>
      <c r="BV16" s="415">
        <v>1491763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563</v>
      </c>
      <c r="AD17" s="392"/>
      <c r="AE17" s="392"/>
      <c r="AF17" s="392"/>
      <c r="AG17" s="393"/>
      <c r="AH17" s="391">
        <v>576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254038</v>
      </c>
      <c r="BO17" s="416"/>
      <c r="BP17" s="416"/>
      <c r="BQ17" s="416"/>
      <c r="BR17" s="416"/>
      <c r="BS17" s="416"/>
      <c r="BT17" s="416"/>
      <c r="BU17" s="417"/>
      <c r="BV17" s="415">
        <v>248599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87.09</v>
      </c>
      <c r="M18" s="480"/>
      <c r="N18" s="480"/>
      <c r="O18" s="480"/>
      <c r="P18" s="480"/>
      <c r="Q18" s="480"/>
      <c r="R18" s="481"/>
      <c r="S18" s="481"/>
      <c r="T18" s="481"/>
      <c r="U18" s="481"/>
      <c r="V18" s="482"/>
      <c r="W18" s="496"/>
      <c r="X18" s="497"/>
      <c r="Y18" s="497"/>
      <c r="Z18" s="497"/>
      <c r="AA18" s="497"/>
      <c r="AB18" s="505"/>
      <c r="AC18" s="379">
        <v>45.2</v>
      </c>
      <c r="AD18" s="380"/>
      <c r="AE18" s="380"/>
      <c r="AF18" s="380"/>
      <c r="AG18" s="483"/>
      <c r="AH18" s="379">
        <v>43.9</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1428558</v>
      </c>
      <c r="BO18" s="416"/>
      <c r="BP18" s="416"/>
      <c r="BQ18" s="416"/>
      <c r="BR18" s="416"/>
      <c r="BS18" s="416"/>
      <c r="BT18" s="416"/>
      <c r="BU18" s="417"/>
      <c r="BV18" s="415">
        <v>1358698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2189906</v>
      </c>
      <c r="BO19" s="416"/>
      <c r="BP19" s="416"/>
      <c r="BQ19" s="416"/>
      <c r="BR19" s="416"/>
      <c r="BS19" s="416"/>
      <c r="BT19" s="416"/>
      <c r="BU19" s="417"/>
      <c r="BV19" s="415">
        <v>2202085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817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2572039</v>
      </c>
      <c r="BO23" s="416"/>
      <c r="BP23" s="416"/>
      <c r="BQ23" s="416"/>
      <c r="BR23" s="416"/>
      <c r="BS23" s="416"/>
      <c r="BT23" s="416"/>
      <c r="BU23" s="417"/>
      <c r="BV23" s="415">
        <v>2392002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6180</v>
      </c>
      <c r="R24" s="392"/>
      <c r="S24" s="392"/>
      <c r="T24" s="392"/>
      <c r="U24" s="392"/>
      <c r="V24" s="393"/>
      <c r="W24" s="457"/>
      <c r="X24" s="448"/>
      <c r="Y24" s="449"/>
      <c r="Z24" s="388" t="s">
        <v>155</v>
      </c>
      <c r="AA24" s="389"/>
      <c r="AB24" s="389"/>
      <c r="AC24" s="389"/>
      <c r="AD24" s="389"/>
      <c r="AE24" s="389"/>
      <c r="AF24" s="389"/>
      <c r="AG24" s="390"/>
      <c r="AH24" s="391">
        <v>49</v>
      </c>
      <c r="AI24" s="392"/>
      <c r="AJ24" s="392"/>
      <c r="AK24" s="392"/>
      <c r="AL24" s="393"/>
      <c r="AM24" s="391">
        <v>142688</v>
      </c>
      <c r="AN24" s="392"/>
      <c r="AO24" s="392"/>
      <c r="AP24" s="392"/>
      <c r="AQ24" s="392"/>
      <c r="AR24" s="393"/>
      <c r="AS24" s="391">
        <v>2912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1957310</v>
      </c>
      <c r="BO24" s="416"/>
      <c r="BP24" s="416"/>
      <c r="BQ24" s="416"/>
      <c r="BR24" s="416"/>
      <c r="BS24" s="416"/>
      <c r="BT24" s="416"/>
      <c r="BU24" s="417"/>
      <c r="BV24" s="415">
        <v>1813542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t="s">
        <v>122</v>
      </c>
      <c r="M25" s="392"/>
      <c r="N25" s="392"/>
      <c r="O25" s="392"/>
      <c r="P25" s="393"/>
      <c r="Q25" s="391" t="s">
        <v>122</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24119</v>
      </c>
      <c r="BO25" s="411"/>
      <c r="BP25" s="411"/>
      <c r="BQ25" s="411"/>
      <c r="BR25" s="411"/>
      <c r="BS25" s="411"/>
      <c r="BT25" s="411"/>
      <c r="BU25" s="412"/>
      <c r="BV25" s="410">
        <v>25007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4980</v>
      </c>
      <c r="R26" s="392"/>
      <c r="S26" s="392"/>
      <c r="T26" s="392"/>
      <c r="U26" s="392"/>
      <c r="V26" s="393"/>
      <c r="W26" s="457"/>
      <c r="X26" s="448"/>
      <c r="Y26" s="449"/>
      <c r="Z26" s="388" t="s">
        <v>161</v>
      </c>
      <c r="AA26" s="470"/>
      <c r="AB26" s="470"/>
      <c r="AC26" s="470"/>
      <c r="AD26" s="470"/>
      <c r="AE26" s="470"/>
      <c r="AF26" s="470"/>
      <c r="AG26" s="471"/>
      <c r="AH26" s="391">
        <v>2</v>
      </c>
      <c r="AI26" s="392"/>
      <c r="AJ26" s="392"/>
      <c r="AK26" s="392"/>
      <c r="AL26" s="393"/>
      <c r="AM26" s="391" t="s">
        <v>162</v>
      </c>
      <c r="AN26" s="392"/>
      <c r="AO26" s="392"/>
      <c r="AP26" s="392"/>
      <c r="AQ26" s="392"/>
      <c r="AR26" s="393"/>
      <c r="AS26" s="391" t="s">
        <v>162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2650</v>
      </c>
      <c r="R27" s="392"/>
      <c r="S27" s="392"/>
      <c r="T27" s="392"/>
      <c r="U27" s="392"/>
      <c r="V27" s="393"/>
      <c r="W27" s="457"/>
      <c r="X27" s="448"/>
      <c r="Y27" s="449"/>
      <c r="Z27" s="388" t="s">
        <v>165</v>
      </c>
      <c r="AA27" s="389"/>
      <c r="AB27" s="389"/>
      <c r="AC27" s="389"/>
      <c r="AD27" s="389"/>
      <c r="AE27" s="389"/>
      <c r="AF27" s="389"/>
      <c r="AG27" s="390"/>
      <c r="AH27" s="391">
        <v>1</v>
      </c>
      <c r="AI27" s="392"/>
      <c r="AJ27" s="392"/>
      <c r="AK27" s="392"/>
      <c r="AL27" s="393"/>
      <c r="AM27" s="391" t="s">
        <v>162</v>
      </c>
      <c r="AN27" s="392"/>
      <c r="AO27" s="392"/>
      <c r="AP27" s="392"/>
      <c r="AQ27" s="392"/>
      <c r="AR27" s="393"/>
      <c r="AS27" s="391" t="s">
        <v>162</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85500</v>
      </c>
      <c r="BO27" s="419"/>
      <c r="BP27" s="419"/>
      <c r="BQ27" s="419"/>
      <c r="BR27" s="419"/>
      <c r="BS27" s="419"/>
      <c r="BT27" s="419"/>
      <c r="BU27" s="420"/>
      <c r="BV27" s="418">
        <v>85500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1950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956000</v>
      </c>
      <c r="BO28" s="411"/>
      <c r="BP28" s="411"/>
      <c r="BQ28" s="411"/>
      <c r="BR28" s="411"/>
      <c r="BS28" s="411"/>
      <c r="BT28" s="411"/>
      <c r="BU28" s="412"/>
      <c r="BV28" s="410">
        <v>1105000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5</v>
      </c>
      <c r="M29" s="392"/>
      <c r="N29" s="392"/>
      <c r="O29" s="392"/>
      <c r="P29" s="393"/>
      <c r="Q29" s="391">
        <v>1800</v>
      </c>
      <c r="R29" s="392"/>
      <c r="S29" s="392"/>
      <c r="T29" s="392"/>
      <c r="U29" s="392"/>
      <c r="V29" s="393"/>
      <c r="W29" s="458"/>
      <c r="X29" s="459"/>
      <c r="Y29" s="460"/>
      <c r="Z29" s="388" t="s">
        <v>172</v>
      </c>
      <c r="AA29" s="389"/>
      <c r="AB29" s="389"/>
      <c r="AC29" s="389"/>
      <c r="AD29" s="389"/>
      <c r="AE29" s="389"/>
      <c r="AF29" s="389"/>
      <c r="AG29" s="390"/>
      <c r="AH29" s="391">
        <v>50</v>
      </c>
      <c r="AI29" s="392"/>
      <c r="AJ29" s="392"/>
      <c r="AK29" s="392"/>
      <c r="AL29" s="393"/>
      <c r="AM29" s="391">
        <v>146753</v>
      </c>
      <c r="AN29" s="392"/>
      <c r="AO29" s="392"/>
      <c r="AP29" s="392"/>
      <c r="AQ29" s="392"/>
      <c r="AR29" s="393"/>
      <c r="AS29" s="391">
        <v>2935</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965</v>
      </c>
      <c r="BO29" s="416"/>
      <c r="BP29" s="416"/>
      <c r="BQ29" s="416"/>
      <c r="BR29" s="416"/>
      <c r="BS29" s="416"/>
      <c r="BT29" s="416"/>
      <c r="BU29" s="417"/>
      <c r="BV29" s="415">
        <v>960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92.9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478550</v>
      </c>
      <c r="BO30" s="419"/>
      <c r="BP30" s="419"/>
      <c r="BQ30" s="419"/>
      <c r="BR30" s="419"/>
      <c r="BS30" s="419"/>
      <c r="BT30" s="419"/>
      <c r="BU30" s="420"/>
      <c r="BV30" s="418">
        <v>458799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可茂衛生施設利用組合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㈱東白川</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下水道特別会計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可茂消防事務組合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㈱ふるさと企画</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国保診療所特別会計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岐阜県市町村会館組合</v>
      </c>
      <c r="BZ36" s="374"/>
      <c r="CA36" s="374"/>
      <c r="CB36" s="374"/>
      <c r="CC36" s="374"/>
      <c r="CD36" s="374"/>
      <c r="CE36" s="374"/>
      <c r="CF36" s="374"/>
      <c r="CG36" s="374"/>
      <c r="CH36" s="374"/>
      <c r="CI36" s="374"/>
      <c r="CJ36" s="374"/>
      <c r="CK36" s="374"/>
      <c r="CL36" s="374"/>
      <c r="CM36" s="374"/>
      <c r="CN36" s="167"/>
      <c r="CO36" s="375">
        <f t="shared" si="3"/>
        <v>19</v>
      </c>
      <c r="CP36" s="375"/>
      <c r="CQ36" s="374" t="str">
        <f>IF('各会計、関係団体の財政状況及び健全化判断比率'!BS9="","",'各会計、関係団体の財政状況及び健全化判断比率'!BS9)</f>
        <v>㈱新世紀工房</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岐阜県市町村退職手当組合</v>
      </c>
      <c r="BZ37" s="374"/>
      <c r="CA37" s="374"/>
      <c r="CB37" s="374"/>
      <c r="CC37" s="374"/>
      <c r="CD37" s="374"/>
      <c r="CE37" s="374"/>
      <c r="CF37" s="374"/>
      <c r="CG37" s="374"/>
      <c r="CH37" s="374"/>
      <c r="CI37" s="374"/>
      <c r="CJ37" s="374"/>
      <c r="CK37" s="374"/>
      <c r="CL37" s="374"/>
      <c r="CM37" s="374"/>
      <c r="CN37" s="167"/>
      <c r="CO37" s="375">
        <f t="shared" si="3"/>
        <v>20</v>
      </c>
      <c r="CP37" s="375"/>
      <c r="CQ37" s="374" t="str">
        <f>IF('各会計、関係団体の財政状況及び健全化判断比率'!BS10="","",'各会計、関係団体の財政状況及び健全化判断比率'!BS10)</f>
        <v>㈱みのりの郷　東白川</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後期高齢者医療広域連合（特別会計）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可茂広域行政事務組合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可茂公設地方卸売市場組合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中濃地域農業共済事務組合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528</v>
      </c>
      <c r="D34" s="1184"/>
      <c r="E34" s="1185"/>
      <c r="F34" s="32">
        <v>50.37</v>
      </c>
      <c r="G34" s="33">
        <v>44.81</v>
      </c>
      <c r="H34" s="33">
        <v>17.21</v>
      </c>
      <c r="I34" s="33">
        <v>14.7</v>
      </c>
      <c r="J34" s="34">
        <v>18.809999999999999</v>
      </c>
      <c r="K34" s="22"/>
      <c r="L34" s="22"/>
      <c r="M34" s="22"/>
      <c r="N34" s="22"/>
      <c r="O34" s="22"/>
      <c r="P34" s="22"/>
    </row>
    <row r="35" spans="1:16" ht="39" customHeight="1" x14ac:dyDescent="0.15">
      <c r="A35" s="22"/>
      <c r="B35" s="35"/>
      <c r="C35" s="1178" t="s">
        <v>529</v>
      </c>
      <c r="D35" s="1179"/>
      <c r="E35" s="1180"/>
      <c r="F35" s="36">
        <v>0.85</v>
      </c>
      <c r="G35" s="37">
        <v>2.77</v>
      </c>
      <c r="H35" s="37">
        <v>3.22</v>
      </c>
      <c r="I35" s="37">
        <v>0.36</v>
      </c>
      <c r="J35" s="38">
        <v>3.39</v>
      </c>
      <c r="K35" s="22"/>
      <c r="L35" s="22"/>
      <c r="M35" s="22"/>
      <c r="N35" s="22"/>
      <c r="O35" s="22"/>
      <c r="P35" s="22"/>
    </row>
    <row r="36" spans="1:16" ht="39" customHeight="1" x14ac:dyDescent="0.15">
      <c r="A36" s="22"/>
      <c r="B36" s="35"/>
      <c r="C36" s="1178" t="s">
        <v>530</v>
      </c>
      <c r="D36" s="1179"/>
      <c r="E36" s="1180"/>
      <c r="F36" s="36">
        <v>3.74</v>
      </c>
      <c r="G36" s="37">
        <v>3.82</v>
      </c>
      <c r="H36" s="37">
        <v>3.18</v>
      </c>
      <c r="I36" s="37">
        <v>2.89</v>
      </c>
      <c r="J36" s="38">
        <v>2.09</v>
      </c>
      <c r="K36" s="22"/>
      <c r="L36" s="22"/>
      <c r="M36" s="22"/>
      <c r="N36" s="22"/>
      <c r="O36" s="22"/>
      <c r="P36" s="22"/>
    </row>
    <row r="37" spans="1:16" ht="39" customHeight="1" x14ac:dyDescent="0.15">
      <c r="A37" s="22"/>
      <c r="B37" s="35"/>
      <c r="C37" s="1178" t="s">
        <v>531</v>
      </c>
      <c r="D37" s="1179"/>
      <c r="E37" s="1180"/>
      <c r="F37" s="36">
        <v>0.99</v>
      </c>
      <c r="G37" s="37">
        <v>0.73</v>
      </c>
      <c r="H37" s="37">
        <v>1.53</v>
      </c>
      <c r="I37" s="37">
        <v>1.88</v>
      </c>
      <c r="J37" s="38">
        <v>2.06</v>
      </c>
      <c r="K37" s="22"/>
      <c r="L37" s="22"/>
      <c r="M37" s="22"/>
      <c r="N37" s="22"/>
      <c r="O37" s="22"/>
      <c r="P37" s="22"/>
    </row>
    <row r="38" spans="1:16" ht="39" customHeight="1" x14ac:dyDescent="0.15">
      <c r="A38" s="22"/>
      <c r="B38" s="35"/>
      <c r="C38" s="1178" t="s">
        <v>532</v>
      </c>
      <c r="D38" s="1179"/>
      <c r="E38" s="1180"/>
      <c r="F38" s="36">
        <v>0.32</v>
      </c>
      <c r="G38" s="37">
        <v>0.46</v>
      </c>
      <c r="H38" s="37">
        <v>0.59</v>
      </c>
      <c r="I38" s="37">
        <v>0.68</v>
      </c>
      <c r="J38" s="38">
        <v>1.24</v>
      </c>
      <c r="K38" s="22"/>
      <c r="L38" s="22"/>
      <c r="M38" s="22"/>
      <c r="N38" s="22"/>
      <c r="O38" s="22"/>
      <c r="P38" s="22"/>
    </row>
    <row r="39" spans="1:16" ht="39" customHeight="1" x14ac:dyDescent="0.15">
      <c r="A39" s="22"/>
      <c r="B39" s="35"/>
      <c r="C39" s="1178" t="s">
        <v>533</v>
      </c>
      <c r="D39" s="1179"/>
      <c r="E39" s="1180"/>
      <c r="F39" s="36">
        <v>0.12</v>
      </c>
      <c r="G39" s="37">
        <v>0.17</v>
      </c>
      <c r="H39" s="37">
        <v>0.23</v>
      </c>
      <c r="I39" s="37">
        <v>0.27</v>
      </c>
      <c r="J39" s="38">
        <v>0.31</v>
      </c>
      <c r="K39" s="22"/>
      <c r="L39" s="22"/>
      <c r="M39" s="22"/>
      <c r="N39" s="22"/>
      <c r="O39" s="22"/>
      <c r="P39" s="22"/>
    </row>
    <row r="40" spans="1:16" ht="39" customHeight="1" x14ac:dyDescent="0.15">
      <c r="A40" s="22"/>
      <c r="B40" s="35"/>
      <c r="C40" s="1178" t="s">
        <v>534</v>
      </c>
      <c r="D40" s="1179"/>
      <c r="E40" s="1180"/>
      <c r="F40" s="36">
        <v>0.1</v>
      </c>
      <c r="G40" s="37">
        <v>0.1</v>
      </c>
      <c r="H40" s="37">
        <v>0.1</v>
      </c>
      <c r="I40" s="37">
        <v>0.11</v>
      </c>
      <c r="J40" s="38">
        <v>0.16</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535</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536</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278</v>
      </c>
      <c r="L45" s="60">
        <v>280</v>
      </c>
      <c r="M45" s="60">
        <v>298</v>
      </c>
      <c r="N45" s="60">
        <v>272</v>
      </c>
      <c r="O45" s="61">
        <v>269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113</v>
      </c>
      <c r="L48" s="64">
        <v>115</v>
      </c>
      <c r="M48" s="64">
        <v>114</v>
      </c>
      <c r="N48" s="64">
        <v>113</v>
      </c>
      <c r="O48" s="65">
        <v>120</v>
      </c>
      <c r="P48" s="48"/>
      <c r="Q48" s="48"/>
      <c r="R48" s="48"/>
      <c r="S48" s="48"/>
      <c r="T48" s="48"/>
      <c r="U48" s="48"/>
    </row>
    <row r="49" spans="1:21" ht="30.75" customHeight="1" x14ac:dyDescent="0.15">
      <c r="A49" s="48"/>
      <c r="B49" s="1196"/>
      <c r="C49" s="1197"/>
      <c r="D49" s="62"/>
      <c r="E49" s="1188" t="s">
        <v>16</v>
      </c>
      <c r="F49" s="1188"/>
      <c r="G49" s="1188"/>
      <c r="H49" s="1188"/>
      <c r="I49" s="1188"/>
      <c r="J49" s="1189"/>
      <c r="K49" s="63">
        <v>12</v>
      </c>
      <c r="L49" s="64">
        <v>10</v>
      </c>
      <c r="M49" s="64">
        <v>9</v>
      </c>
      <c r="N49" s="64">
        <v>10</v>
      </c>
      <c r="O49" s="65">
        <v>10</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0</v>
      </c>
      <c r="M50" s="64">
        <v>0</v>
      </c>
      <c r="N50" s="64">
        <v>0</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261</v>
      </c>
      <c r="L52" s="64">
        <v>265</v>
      </c>
      <c r="M52" s="64">
        <v>281</v>
      </c>
      <c r="N52" s="64">
        <v>267</v>
      </c>
      <c r="O52" s="65">
        <v>259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142</v>
      </c>
      <c r="L53" s="69">
        <v>140</v>
      </c>
      <c r="M53" s="69">
        <v>140</v>
      </c>
      <c r="N53" s="69">
        <v>128</v>
      </c>
      <c r="O53" s="70">
        <v>140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2412</v>
      </c>
      <c r="J41" s="83">
        <v>2362</v>
      </c>
      <c r="K41" s="83">
        <v>2407</v>
      </c>
      <c r="L41" s="83">
        <v>2435</v>
      </c>
      <c r="M41" s="84">
        <v>2582</v>
      </c>
    </row>
    <row r="42" spans="2:13" ht="27.75" customHeight="1" x14ac:dyDescent="0.15">
      <c r="B42" s="1204"/>
      <c r="C42" s="1205"/>
      <c r="D42" s="85"/>
      <c r="E42" s="1208" t="s">
        <v>26</v>
      </c>
      <c r="F42" s="1208"/>
      <c r="G42" s="1208"/>
      <c r="H42" s="1209"/>
      <c r="I42" s="86">
        <v>0</v>
      </c>
      <c r="J42" s="87">
        <v>2</v>
      </c>
      <c r="K42" s="87">
        <v>2</v>
      </c>
      <c r="L42" s="87">
        <v>1</v>
      </c>
      <c r="M42" s="88">
        <v>1</v>
      </c>
    </row>
    <row r="43" spans="2:13" ht="27.75" customHeight="1" x14ac:dyDescent="0.15">
      <c r="B43" s="1204"/>
      <c r="C43" s="1205"/>
      <c r="D43" s="85"/>
      <c r="E43" s="1208" t="s">
        <v>27</v>
      </c>
      <c r="F43" s="1208"/>
      <c r="G43" s="1208"/>
      <c r="H43" s="1209"/>
      <c r="I43" s="86">
        <v>1199</v>
      </c>
      <c r="J43" s="87">
        <v>1201</v>
      </c>
      <c r="K43" s="87">
        <v>1204</v>
      </c>
      <c r="L43" s="87">
        <v>1191</v>
      </c>
      <c r="M43" s="88">
        <v>1177</v>
      </c>
    </row>
    <row r="44" spans="2:13" ht="27.75" customHeight="1" x14ac:dyDescent="0.15">
      <c r="B44" s="1204"/>
      <c r="C44" s="1205"/>
      <c r="D44" s="85"/>
      <c r="E44" s="1208" t="s">
        <v>28</v>
      </c>
      <c r="F44" s="1208"/>
      <c r="G44" s="1208"/>
      <c r="H44" s="1209"/>
      <c r="I44" s="86">
        <v>48</v>
      </c>
      <c r="J44" s="87">
        <v>53</v>
      </c>
      <c r="K44" s="87">
        <v>45</v>
      </c>
      <c r="L44" s="87">
        <v>36</v>
      </c>
      <c r="M44" s="88">
        <v>27</v>
      </c>
    </row>
    <row r="45" spans="2:13" ht="27.75" customHeight="1" x14ac:dyDescent="0.15">
      <c r="B45" s="1204"/>
      <c r="C45" s="1205"/>
      <c r="D45" s="85"/>
      <c r="E45" s="1208" t="s">
        <v>29</v>
      </c>
      <c r="F45" s="1208"/>
      <c r="G45" s="1208"/>
      <c r="H45" s="1209"/>
      <c r="I45" s="86">
        <v>173</v>
      </c>
      <c r="J45" s="87">
        <v>126</v>
      </c>
      <c r="K45" s="87">
        <v>134</v>
      </c>
      <c r="L45" s="87">
        <v>126</v>
      </c>
      <c r="M45" s="88">
        <v>267</v>
      </c>
    </row>
    <row r="46" spans="2:13" ht="27.75" customHeight="1" x14ac:dyDescent="0.15">
      <c r="B46" s="1204"/>
      <c r="C46" s="1205"/>
      <c r="D46" s="89"/>
      <c r="E46" s="1208" t="s">
        <v>30</v>
      </c>
      <c r="F46" s="1208"/>
      <c r="G46" s="1208"/>
      <c r="H46" s="1209"/>
      <c r="I46" s="86" t="s">
        <v>479</v>
      </c>
      <c r="J46" s="87" t="s">
        <v>479</v>
      </c>
      <c r="K46" s="87" t="s">
        <v>479</v>
      </c>
      <c r="L46" s="87" t="s">
        <v>479</v>
      </c>
      <c r="M46" s="88" t="s">
        <v>479</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1058</v>
      </c>
      <c r="J50" s="87">
        <v>1260</v>
      </c>
      <c r="K50" s="87">
        <v>1671</v>
      </c>
      <c r="L50" s="87">
        <v>1684</v>
      </c>
      <c r="M50" s="88">
        <v>1552</v>
      </c>
    </row>
    <row r="51" spans="2:13" ht="27.75" customHeight="1" x14ac:dyDescent="0.15">
      <c r="B51" s="1204"/>
      <c r="C51" s="1205"/>
      <c r="D51" s="85"/>
      <c r="E51" s="1208" t="s">
        <v>36</v>
      </c>
      <c r="F51" s="1208"/>
      <c r="G51" s="1208"/>
      <c r="H51" s="1209"/>
      <c r="I51" s="86">
        <v>36</v>
      </c>
      <c r="J51" s="87">
        <v>30</v>
      </c>
      <c r="K51" s="87">
        <v>25</v>
      </c>
      <c r="L51" s="87">
        <v>19</v>
      </c>
      <c r="M51" s="88">
        <v>13</v>
      </c>
    </row>
    <row r="52" spans="2:13" ht="27.75" customHeight="1" x14ac:dyDescent="0.15">
      <c r="B52" s="1206"/>
      <c r="C52" s="1207"/>
      <c r="D52" s="85"/>
      <c r="E52" s="1208" t="s">
        <v>37</v>
      </c>
      <c r="F52" s="1208"/>
      <c r="G52" s="1208"/>
      <c r="H52" s="1209"/>
      <c r="I52" s="86">
        <v>2406</v>
      </c>
      <c r="J52" s="87">
        <v>2333</v>
      </c>
      <c r="K52" s="87">
        <v>2346</v>
      </c>
      <c r="L52" s="87">
        <v>2319</v>
      </c>
      <c r="M52" s="88">
        <v>2198</v>
      </c>
    </row>
    <row r="53" spans="2:13" ht="27.75" customHeight="1" thickBot="1" x14ac:dyDescent="0.2">
      <c r="B53" s="1210" t="s">
        <v>38</v>
      </c>
      <c r="C53" s="1211"/>
      <c r="D53" s="92"/>
      <c r="E53" s="1212" t="s">
        <v>39</v>
      </c>
      <c r="F53" s="1212"/>
      <c r="G53" s="1212"/>
      <c r="H53" s="1213"/>
      <c r="I53" s="93">
        <v>332</v>
      </c>
      <c r="J53" s="94">
        <v>120</v>
      </c>
      <c r="K53" s="94">
        <v>-250</v>
      </c>
      <c r="L53" s="94">
        <v>-232</v>
      </c>
      <c r="M53" s="95">
        <v>291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election activeCell="K39" sqref="K39"/>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567</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567</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568</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569</v>
      </c>
      <c r="I42" s="354"/>
      <c r="J42" s="354"/>
      <c r="K42" s="354"/>
      <c r="L42" s="246"/>
      <c r="M42" s="246"/>
      <c r="N42" s="246"/>
      <c r="O42" s="246"/>
    </row>
    <row r="43" spans="2:17" ht="13.5" x14ac:dyDescent="0.15">
      <c r="B43" s="250"/>
      <c r="C43" s="246"/>
      <c r="D43" s="246"/>
      <c r="E43" s="246"/>
      <c r="F43" s="246"/>
      <c r="G43" s="1235" t="s">
        <v>579</v>
      </c>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55"/>
      <c r="I48" s="355"/>
      <c r="J48" s="355"/>
    </row>
    <row r="49" spans="1:17" ht="13.5" x14ac:dyDescent="0.15">
      <c r="B49" s="250"/>
      <c r="C49" s="246"/>
      <c r="D49" s="246"/>
      <c r="E49" s="246"/>
      <c r="F49" s="246"/>
      <c r="G49" s="245" t="s">
        <v>570</v>
      </c>
    </row>
    <row r="50" spans="1:17" ht="13.5" x14ac:dyDescent="0.15">
      <c r="B50" s="250"/>
      <c r="C50" s="246"/>
      <c r="D50" s="246"/>
      <c r="E50" s="246"/>
      <c r="F50" s="246"/>
      <c r="G50" s="1244"/>
      <c r="H50" s="1245"/>
      <c r="I50" s="1245"/>
      <c r="J50" s="1246"/>
      <c r="K50" s="356" t="s">
        <v>519</v>
      </c>
      <c r="L50" s="356" t="s">
        <v>520</v>
      </c>
      <c r="M50" s="356" t="s">
        <v>521</v>
      </c>
      <c r="N50" s="356" t="s">
        <v>522</v>
      </c>
      <c r="O50" s="356" t="s">
        <v>523</v>
      </c>
    </row>
    <row r="51" spans="1:17" ht="13.5" x14ac:dyDescent="0.15">
      <c r="B51" s="250"/>
      <c r="C51" s="246"/>
      <c r="D51" s="246"/>
      <c r="E51" s="246"/>
      <c r="F51" s="246"/>
      <c r="G51" s="1247" t="s">
        <v>571</v>
      </c>
      <c r="H51" s="1248"/>
      <c r="I51" s="1253" t="s">
        <v>572</v>
      </c>
      <c r="J51" s="1253"/>
      <c r="K51" s="1255"/>
      <c r="L51" s="1255"/>
      <c r="M51" s="1255"/>
      <c r="N51" s="1221"/>
      <c r="O51" s="1255"/>
    </row>
    <row r="52" spans="1:17" ht="13.5" x14ac:dyDescent="0.15">
      <c r="B52" s="250"/>
      <c r="C52" s="246"/>
      <c r="D52" s="246"/>
      <c r="E52" s="246"/>
      <c r="F52" s="246"/>
      <c r="G52" s="1249"/>
      <c r="H52" s="1250"/>
      <c r="I52" s="1254"/>
      <c r="J52" s="1254"/>
      <c r="K52" s="1221"/>
      <c r="L52" s="1221"/>
      <c r="M52" s="1221"/>
      <c r="N52" s="1221"/>
      <c r="O52" s="1221"/>
    </row>
    <row r="53" spans="1:17" ht="13.5" x14ac:dyDescent="0.15">
      <c r="A53" s="357"/>
      <c r="B53" s="250"/>
      <c r="C53" s="246"/>
      <c r="D53" s="246"/>
      <c r="E53" s="246"/>
      <c r="F53" s="246"/>
      <c r="G53" s="1249"/>
      <c r="H53" s="1250"/>
      <c r="I53" s="1233" t="s">
        <v>573</v>
      </c>
      <c r="J53" s="1233"/>
      <c r="K53" s="1256"/>
      <c r="L53" s="1256"/>
      <c r="M53" s="1256"/>
      <c r="N53" s="1225">
        <v>80.8</v>
      </c>
      <c r="O53" s="1256"/>
    </row>
    <row r="54" spans="1:17" ht="13.5" x14ac:dyDescent="0.15">
      <c r="A54" s="357"/>
      <c r="B54" s="250"/>
      <c r="C54" s="246"/>
      <c r="D54" s="246"/>
      <c r="E54" s="246"/>
      <c r="F54" s="246"/>
      <c r="G54" s="1251"/>
      <c r="H54" s="1252"/>
      <c r="I54" s="1233"/>
      <c r="J54" s="1233"/>
      <c r="K54" s="1226"/>
      <c r="L54" s="1226"/>
      <c r="M54" s="1226"/>
      <c r="N54" s="1226"/>
      <c r="O54" s="1226"/>
    </row>
    <row r="55" spans="1:17" ht="13.5" x14ac:dyDescent="0.15">
      <c r="A55" s="357"/>
      <c r="B55" s="250"/>
      <c r="C55" s="246"/>
      <c r="D55" s="246"/>
      <c r="E55" s="246"/>
      <c r="F55" s="246"/>
      <c r="G55" s="1227" t="s">
        <v>574</v>
      </c>
      <c r="H55" s="1228"/>
      <c r="I55" s="1233" t="s">
        <v>572</v>
      </c>
      <c r="J55" s="1233"/>
      <c r="K55" s="1255"/>
      <c r="L55" s="1255"/>
      <c r="M55" s="1255"/>
      <c r="N55" s="1221">
        <v>0</v>
      </c>
      <c r="O55" s="1255"/>
    </row>
    <row r="56" spans="1:17" ht="13.5" x14ac:dyDescent="0.15">
      <c r="A56" s="357"/>
      <c r="B56" s="250"/>
      <c r="C56" s="246"/>
      <c r="D56" s="246"/>
      <c r="E56" s="246"/>
      <c r="F56" s="246"/>
      <c r="G56" s="1229"/>
      <c r="H56" s="1230"/>
      <c r="I56" s="1233"/>
      <c r="J56" s="1233"/>
      <c r="K56" s="1221"/>
      <c r="L56" s="1221"/>
      <c r="M56" s="1221"/>
      <c r="N56" s="1221"/>
      <c r="O56" s="1221"/>
    </row>
    <row r="57" spans="1:17" s="357" customFormat="1" ht="13.5" x14ac:dyDescent="0.15">
      <c r="B57" s="358"/>
      <c r="C57" s="354"/>
      <c r="D57" s="354"/>
      <c r="E57" s="354"/>
      <c r="F57" s="354"/>
      <c r="G57" s="1229"/>
      <c r="H57" s="1230"/>
      <c r="I57" s="1223" t="s">
        <v>573</v>
      </c>
      <c r="J57" s="1223"/>
      <c r="K57" s="1256"/>
      <c r="L57" s="1256"/>
      <c r="M57" s="1256"/>
      <c r="N57" s="1225">
        <v>55.8</v>
      </c>
      <c r="O57" s="1256"/>
      <c r="P57" s="359"/>
      <c r="Q57" s="358"/>
    </row>
    <row r="58" spans="1:17" s="357" customFormat="1" ht="13.5" x14ac:dyDescent="0.15">
      <c r="A58" s="245"/>
      <c r="B58" s="358"/>
      <c r="C58" s="354"/>
      <c r="D58" s="354"/>
      <c r="E58" s="354"/>
      <c r="F58" s="354"/>
      <c r="G58" s="1231"/>
      <c r="H58" s="1232"/>
      <c r="I58" s="1223"/>
      <c r="J58" s="1223"/>
      <c r="K58" s="1226"/>
      <c r="L58" s="1226"/>
      <c r="M58" s="1226"/>
      <c r="N58" s="1226"/>
      <c r="O58" s="1226"/>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575</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569</v>
      </c>
      <c r="I64" s="354"/>
      <c r="J64" s="354"/>
      <c r="K64" s="354"/>
      <c r="L64" s="246"/>
      <c r="M64" s="246"/>
      <c r="N64" s="246"/>
      <c r="O64" s="246"/>
    </row>
    <row r="65" spans="2:30" ht="13.5" x14ac:dyDescent="0.15">
      <c r="B65" s="250"/>
      <c r="C65" s="246"/>
      <c r="D65" s="246"/>
      <c r="E65" s="246"/>
      <c r="F65" s="246"/>
      <c r="G65" s="1235" t="s">
        <v>578</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576</v>
      </c>
      <c r="I71" s="370"/>
      <c r="J71" s="366"/>
      <c r="K71" s="366"/>
      <c r="L71" s="367"/>
      <c r="M71" s="366"/>
      <c r="N71" s="367"/>
      <c r="O71" s="368"/>
    </row>
    <row r="72" spans="2:30" ht="13.5" x14ac:dyDescent="0.15">
      <c r="B72" s="250"/>
      <c r="C72" s="246"/>
      <c r="D72" s="246"/>
      <c r="E72" s="246"/>
      <c r="F72" s="246"/>
      <c r="G72" s="1244"/>
      <c r="H72" s="1245"/>
      <c r="I72" s="1245"/>
      <c r="J72" s="1246"/>
      <c r="K72" s="356" t="s">
        <v>519</v>
      </c>
      <c r="L72" s="356" t="s">
        <v>520</v>
      </c>
      <c r="M72" s="356" t="s">
        <v>521</v>
      </c>
      <c r="N72" s="356" t="s">
        <v>522</v>
      </c>
      <c r="O72" s="356" t="s">
        <v>523</v>
      </c>
    </row>
    <row r="73" spans="2:30" ht="13.5" x14ac:dyDescent="0.15">
      <c r="B73" s="250"/>
      <c r="C73" s="246"/>
      <c r="D73" s="246"/>
      <c r="E73" s="246"/>
      <c r="F73" s="246"/>
      <c r="G73" s="1247" t="s">
        <v>571</v>
      </c>
      <c r="H73" s="1248"/>
      <c r="I73" s="1253" t="s">
        <v>572</v>
      </c>
      <c r="J73" s="1253"/>
      <c r="K73" s="1234">
        <v>25.1</v>
      </c>
      <c r="L73" s="1234">
        <v>9.1</v>
      </c>
      <c r="M73" s="1221"/>
      <c r="N73" s="1221"/>
      <c r="O73" s="1221">
        <v>21.8</v>
      </c>
      <c r="S73" s="245">
        <v>9.9</v>
      </c>
    </row>
    <row r="74" spans="2:30" ht="13.5" x14ac:dyDescent="0.15">
      <c r="B74" s="250"/>
      <c r="C74" s="246"/>
      <c r="D74" s="246"/>
      <c r="E74" s="246"/>
      <c r="F74" s="246"/>
      <c r="G74" s="1249"/>
      <c r="H74" s="1250"/>
      <c r="I74" s="1254"/>
      <c r="J74" s="1254"/>
      <c r="K74" s="1234"/>
      <c r="L74" s="1234"/>
      <c r="M74" s="1221"/>
      <c r="N74" s="1221"/>
      <c r="O74" s="1221"/>
    </row>
    <row r="75" spans="2:30" ht="13.5" x14ac:dyDescent="0.15">
      <c r="B75" s="250"/>
      <c r="C75" s="246"/>
      <c r="D75" s="246"/>
      <c r="E75" s="246"/>
      <c r="F75" s="246"/>
      <c r="G75" s="1249"/>
      <c r="H75" s="1250"/>
      <c r="I75" s="1233" t="s">
        <v>577</v>
      </c>
      <c r="J75" s="1233"/>
      <c r="K75" s="1225">
        <v>12</v>
      </c>
      <c r="L75" s="1225">
        <v>10.9</v>
      </c>
      <c r="M75" s="1225">
        <v>10.7</v>
      </c>
      <c r="N75" s="1225">
        <v>10.3</v>
      </c>
      <c r="O75" s="1225">
        <v>10.199999999999999</v>
      </c>
      <c r="U75" s="245">
        <v>81.2</v>
      </c>
      <c r="W75" s="245">
        <v>87.2</v>
      </c>
      <c r="Y75" s="245">
        <v>99.8</v>
      </c>
      <c r="AA75" s="245">
        <v>109.5</v>
      </c>
      <c r="AC75" s="245">
        <v>115.2</v>
      </c>
    </row>
    <row r="76" spans="2:30" ht="13.5" x14ac:dyDescent="0.15">
      <c r="B76" s="250"/>
      <c r="C76" s="246"/>
      <c r="D76" s="246"/>
      <c r="E76" s="246"/>
      <c r="F76" s="246"/>
      <c r="G76" s="1251"/>
      <c r="H76" s="1252"/>
      <c r="I76" s="1233"/>
      <c r="J76" s="1233"/>
      <c r="K76" s="1226"/>
      <c r="L76" s="1226"/>
      <c r="M76" s="1226"/>
      <c r="N76" s="1226"/>
      <c r="O76" s="1226"/>
    </row>
    <row r="77" spans="2:30" ht="13.5" x14ac:dyDescent="0.15">
      <c r="B77" s="250"/>
      <c r="C77" s="246"/>
      <c r="D77" s="246"/>
      <c r="E77" s="246"/>
      <c r="F77" s="246"/>
      <c r="G77" s="1227" t="s">
        <v>574</v>
      </c>
      <c r="H77" s="1228"/>
      <c r="I77" s="1233" t="s">
        <v>572</v>
      </c>
      <c r="J77" s="1233"/>
      <c r="K77" s="1234">
        <v>0</v>
      </c>
      <c r="L77" s="1234">
        <v>0</v>
      </c>
      <c r="M77" s="1221">
        <v>0</v>
      </c>
      <c r="N77" s="1221">
        <v>0</v>
      </c>
      <c r="O77" s="1221">
        <v>0</v>
      </c>
      <c r="R77" s="245">
        <v>12.3</v>
      </c>
      <c r="T77" s="245">
        <v>11.1</v>
      </c>
    </row>
    <row r="78" spans="2:30" ht="13.5" x14ac:dyDescent="0.15">
      <c r="B78" s="250"/>
      <c r="C78" s="246"/>
      <c r="D78" s="246"/>
      <c r="E78" s="246"/>
      <c r="F78" s="246"/>
      <c r="G78" s="1229"/>
      <c r="H78" s="1230"/>
      <c r="I78" s="1233"/>
      <c r="J78" s="1233"/>
      <c r="K78" s="1234"/>
      <c r="L78" s="1234"/>
      <c r="M78" s="1221"/>
      <c r="N78" s="1221"/>
      <c r="O78" s="1221"/>
    </row>
    <row r="79" spans="2:30" ht="13.5" x14ac:dyDescent="0.15">
      <c r="B79" s="250"/>
      <c r="C79" s="246"/>
      <c r="D79" s="246"/>
      <c r="E79" s="246"/>
      <c r="F79" s="246"/>
      <c r="G79" s="1229"/>
      <c r="H79" s="1230"/>
      <c r="I79" s="1222" t="s">
        <v>577</v>
      </c>
      <c r="J79" s="1223"/>
      <c r="K79" s="1224">
        <v>8.5</v>
      </c>
      <c r="L79" s="1224">
        <v>7.9</v>
      </c>
      <c r="M79" s="1224">
        <v>6.9</v>
      </c>
      <c r="N79" s="1224">
        <v>7.2</v>
      </c>
      <c r="O79" s="1224">
        <v>6</v>
      </c>
      <c r="V79" s="245">
        <v>53.5</v>
      </c>
      <c r="X79" s="245">
        <v>48.2</v>
      </c>
      <c r="Z79" s="245">
        <v>34.200000000000003</v>
      </c>
      <c r="AB79" s="245">
        <v>30.3</v>
      </c>
      <c r="AD79" s="245">
        <v>28.9</v>
      </c>
    </row>
    <row r="80" spans="2:30" ht="13.5" x14ac:dyDescent="0.15">
      <c r="B80" s="250"/>
      <c r="C80" s="246"/>
      <c r="D80" s="246"/>
      <c r="E80" s="246"/>
      <c r="F80" s="246"/>
      <c r="G80" s="1231"/>
      <c r="H80" s="1232"/>
      <c r="I80" s="1223"/>
      <c r="J80" s="1223"/>
      <c r="K80" s="1224"/>
      <c r="L80" s="1224"/>
      <c r="M80" s="1224"/>
      <c r="N80" s="1224"/>
      <c r="O80" s="1224"/>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K39" sqref="K3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3" zoomScaleNormal="100" zoomScaleSheetLayoutView="55" workbookViewId="0">
      <selection activeCell="K39" sqref="K3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85236</v>
      </c>
      <c r="E3" s="118"/>
      <c r="F3" s="119">
        <v>221823</v>
      </c>
      <c r="G3" s="120"/>
      <c r="H3" s="121"/>
    </row>
    <row r="4" spans="1:8" x14ac:dyDescent="0.15">
      <c r="A4" s="122"/>
      <c r="B4" s="123"/>
      <c r="C4" s="124"/>
      <c r="D4" s="125">
        <v>59442</v>
      </c>
      <c r="E4" s="126"/>
      <c r="F4" s="127">
        <v>104431</v>
      </c>
      <c r="G4" s="128"/>
      <c r="H4" s="129"/>
    </row>
    <row r="5" spans="1:8" x14ac:dyDescent="0.15">
      <c r="A5" s="110" t="s">
        <v>513</v>
      </c>
      <c r="B5" s="115"/>
      <c r="C5" s="116"/>
      <c r="D5" s="117">
        <v>117467</v>
      </c>
      <c r="E5" s="118"/>
      <c r="F5" s="119">
        <v>263041</v>
      </c>
      <c r="G5" s="120"/>
      <c r="H5" s="121"/>
    </row>
    <row r="6" spans="1:8" x14ac:dyDescent="0.15">
      <c r="A6" s="122"/>
      <c r="B6" s="123"/>
      <c r="C6" s="124"/>
      <c r="D6" s="125">
        <v>88270</v>
      </c>
      <c r="E6" s="126"/>
      <c r="F6" s="127">
        <v>103171</v>
      </c>
      <c r="G6" s="128"/>
      <c r="H6" s="129"/>
    </row>
    <row r="7" spans="1:8" x14ac:dyDescent="0.15">
      <c r="A7" s="110" t="s">
        <v>514</v>
      </c>
      <c r="B7" s="115"/>
      <c r="C7" s="116"/>
      <c r="D7" s="117">
        <v>216410</v>
      </c>
      <c r="E7" s="118"/>
      <c r="F7" s="119">
        <v>272886</v>
      </c>
      <c r="G7" s="120"/>
      <c r="H7" s="121"/>
    </row>
    <row r="8" spans="1:8" x14ac:dyDescent="0.15">
      <c r="A8" s="122"/>
      <c r="B8" s="123"/>
      <c r="C8" s="124"/>
      <c r="D8" s="125">
        <v>182932</v>
      </c>
      <c r="E8" s="126"/>
      <c r="F8" s="127">
        <v>125724</v>
      </c>
      <c r="G8" s="128"/>
      <c r="H8" s="129"/>
    </row>
    <row r="9" spans="1:8" x14ac:dyDescent="0.15">
      <c r="A9" s="110" t="s">
        <v>515</v>
      </c>
      <c r="B9" s="115"/>
      <c r="C9" s="116"/>
      <c r="D9" s="117">
        <v>197787</v>
      </c>
      <c r="E9" s="118"/>
      <c r="F9" s="119">
        <v>245039</v>
      </c>
      <c r="G9" s="120"/>
      <c r="H9" s="121"/>
    </row>
    <row r="10" spans="1:8" x14ac:dyDescent="0.15">
      <c r="A10" s="122"/>
      <c r="B10" s="123"/>
      <c r="C10" s="124"/>
      <c r="D10" s="125">
        <v>165454</v>
      </c>
      <c r="E10" s="126"/>
      <c r="F10" s="127">
        <v>108922</v>
      </c>
      <c r="G10" s="128"/>
      <c r="H10" s="129"/>
    </row>
    <row r="11" spans="1:8" x14ac:dyDescent="0.15">
      <c r="A11" s="110" t="s">
        <v>516</v>
      </c>
      <c r="B11" s="115"/>
      <c r="C11" s="116"/>
      <c r="D11" s="117">
        <v>251741</v>
      </c>
      <c r="E11" s="118"/>
      <c r="F11" s="119">
        <v>237994</v>
      </c>
      <c r="G11" s="120"/>
      <c r="H11" s="121"/>
    </row>
    <row r="12" spans="1:8" x14ac:dyDescent="0.15">
      <c r="A12" s="122"/>
      <c r="B12" s="123"/>
      <c r="C12" s="130"/>
      <c r="D12" s="125">
        <v>204244</v>
      </c>
      <c r="E12" s="126"/>
      <c r="F12" s="127">
        <v>110361</v>
      </c>
      <c r="G12" s="128"/>
      <c r="H12" s="129"/>
    </row>
    <row r="13" spans="1:8" x14ac:dyDescent="0.15">
      <c r="A13" s="110"/>
      <c r="B13" s="115"/>
      <c r="C13" s="131"/>
      <c r="D13" s="132">
        <v>173728</v>
      </c>
      <c r="E13" s="133"/>
      <c r="F13" s="134">
        <v>248157</v>
      </c>
      <c r="G13" s="135"/>
      <c r="H13" s="121"/>
    </row>
    <row r="14" spans="1:8" x14ac:dyDescent="0.15">
      <c r="A14" s="122"/>
      <c r="B14" s="123"/>
      <c r="C14" s="124"/>
      <c r="D14" s="125">
        <v>140068</v>
      </c>
      <c r="E14" s="126"/>
      <c r="F14" s="127">
        <v>110522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50.37</v>
      </c>
      <c r="C19" s="136">
        <f>ROUND(VALUE(SUBSTITUTE(実質収支比率等に係る経年分析!G$48,"▲","-")),2)</f>
        <v>44.82</v>
      </c>
      <c r="D19" s="136">
        <f>ROUND(VALUE(SUBSTITUTE(実質収支比率等に係る経年分析!H$48,"▲","-")),2)</f>
        <v>17.22</v>
      </c>
      <c r="E19" s="136">
        <f>ROUND(VALUE(SUBSTITUTE(実質収支比率等に係る経年分析!I$48,"▲","-")),2)</f>
        <v>14.7</v>
      </c>
      <c r="F19" s="136">
        <f>ROUND(VALUE(SUBSTITUTE(実質収支比率等に係る経年分析!J$48,"▲","-")),2)</f>
        <v>18.82</v>
      </c>
    </row>
    <row r="20" spans="1:11" x14ac:dyDescent="0.15">
      <c r="A20" s="136" t="s">
        <v>44</v>
      </c>
      <c r="B20" s="136">
        <f>ROUND(VALUE(SUBSTITUTE(実質収支比率等に係る経年分析!F$47,"▲","-")),2)</f>
        <v>50.84</v>
      </c>
      <c r="C20" s="136">
        <f>ROUND(VALUE(SUBSTITUTE(実質収支比率等に係る経年分析!G$47,"▲","-")),2)</f>
        <v>50.93</v>
      </c>
      <c r="D20" s="136">
        <f>ROUND(VALUE(SUBSTITUTE(実質収支比率等に係る経年分析!H$47,"▲","-")),2)</f>
        <v>76.930000000000007</v>
      </c>
      <c r="E20" s="136">
        <f>ROUND(VALUE(SUBSTITUTE(実質収支比率等に係る経年分析!I$47,"▲","-")),2)</f>
        <v>68.34</v>
      </c>
      <c r="F20" s="136">
        <f>ROUND(VALUE(SUBSTITUTE(実質収支比率等に係る経年分析!J$47,"▲","-")),2)</f>
        <v>60.35</v>
      </c>
    </row>
    <row r="21" spans="1:11" x14ac:dyDescent="0.15">
      <c r="A21" s="136" t="s">
        <v>45</v>
      </c>
      <c r="B21" s="136">
        <f>IF(ISNUMBER(VALUE(SUBSTITUTE(実質収支比率等に係る経年分析!F$49,"▲","-"))),ROUND(VALUE(SUBSTITUTE(実質収支比率等に係る経年分析!F$49,"▲","-")),2),NA())</f>
        <v>17.489999999999998</v>
      </c>
      <c r="C21" s="136">
        <f>IF(ISNUMBER(VALUE(SUBSTITUTE(実質収支比率等に係る経年分析!G$49,"▲","-"))),ROUND(VALUE(SUBSTITUTE(実質収支比率等に係る経年分析!G$49,"▲","-")),2),NA())</f>
        <v>-5.52</v>
      </c>
      <c r="D21" s="136">
        <f>IF(ISNUMBER(VALUE(SUBSTITUTE(実質収支比率等に係る経年分析!H$49,"▲","-"))),ROUND(VALUE(SUBSTITUTE(実質収支比率等に係る経年分析!H$49,"▲","-")),2),NA())</f>
        <v>-14.94</v>
      </c>
      <c r="E21" s="136">
        <f>IF(ISNUMBER(VALUE(SUBSTITUTE(実質収支比率等に係る経年分析!I$49,"▲","-"))),ROUND(VALUE(SUBSTITUTE(実質収支比率等に係る経年分析!I$49,"▲","-")),2),NA())</f>
        <v>-8.01</v>
      </c>
      <c r="F21" s="136">
        <f>IF(ISNUMBER(VALUE(SUBSTITUTE(実質収支比率等に係る経年分析!J$49,"▲","-"))),ROUND(VALUE(SUBSTITUTE(実質収支比率等に係る経年分析!J$49,"▲","-")),2),NA())</f>
        <v>-5.59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下水道特別会計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0.16</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0.31</v>
      </c>
    </row>
    <row r="32" spans="1:11" x14ac:dyDescent="0.15">
      <c r="A32" s="137" t="str">
        <f>IF(連結実質赤字比率に係る赤字・黒字の構成分析!C$38="",NA(),連結実質赤字比率に係る赤字・黒字の構成分析!C$38)</f>
        <v>簡易水道特別会計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1.24</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1.53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2.06</v>
      </c>
    </row>
    <row r="34" spans="1:16" x14ac:dyDescent="0.15">
      <c r="A34" s="137" t="str">
        <f>IF(連結実質赤字比率に係る赤字・黒字の構成分析!C$36="",NA(),連結実質赤字比率に係る赤字・黒字の構成分析!C$36)</f>
        <v>国保診療所特別会計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3.74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3.82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3.18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2.89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2.09</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0.85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2.77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3.22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0.36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3.39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50.37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44.81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17.21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18.809999999999999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261</v>
      </c>
      <c r="E42" s="138"/>
      <c r="F42" s="138"/>
      <c r="G42" s="138">
        <f>'実質公債費比率（分子）の構造'!L$52</f>
        <v>265</v>
      </c>
      <c r="H42" s="138"/>
      <c r="I42" s="138"/>
      <c r="J42" s="138">
        <f>'実質公債費比率（分子）の構造'!M$52</f>
        <v>281</v>
      </c>
      <c r="K42" s="138"/>
      <c r="L42" s="138"/>
      <c r="M42" s="138">
        <f>'実質公債費比率（分子）の構造'!N$52</f>
        <v>267</v>
      </c>
      <c r="N42" s="138"/>
      <c r="O42" s="138"/>
      <c r="P42" s="138">
        <f>'実質公債費比率（分子）の構造'!O$52</f>
        <v>259</v>
      </c>
    </row>
    <row r="43" spans="1:16" x14ac:dyDescent="0.15">
      <c r="A43" s="138" t="s">
        <v>53</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55</v>
      </c>
      <c r="B45" s="138">
        <f>'実質公債費比率（分子）の構造'!K$49</f>
        <v>12</v>
      </c>
      <c r="C45" s="138"/>
      <c r="D45" s="138"/>
      <c r="E45" s="138">
        <f>'実質公債費比率（分子）の構造'!L$49</f>
        <v>10</v>
      </c>
      <c r="F45" s="138"/>
      <c r="G45" s="138"/>
      <c r="H45" s="138">
        <f>'実質公債費比率（分子）の構造'!M$49</f>
        <v>9</v>
      </c>
      <c r="I45" s="138"/>
      <c r="J45" s="138"/>
      <c r="K45" s="138">
        <f>'実質公債費比率（分子）の構造'!N$49</f>
        <v>10</v>
      </c>
      <c r="L45" s="138"/>
      <c r="M45" s="138"/>
      <c r="N45" s="138">
        <f>'実質公債費比率（分子）の構造'!O$49</f>
        <v>10</v>
      </c>
      <c r="O45" s="138"/>
      <c r="P45" s="138"/>
    </row>
    <row r="46" spans="1:16" x14ac:dyDescent="0.15">
      <c r="A46" s="138" t="s">
        <v>56</v>
      </c>
      <c r="B46" s="138">
        <f>'実質公債費比率（分子）の構造'!K$48</f>
        <v>113</v>
      </c>
      <c r="C46" s="138"/>
      <c r="D46" s="138"/>
      <c r="E46" s="138">
        <f>'実質公債費比率（分子）の構造'!L$48</f>
        <v>115</v>
      </c>
      <c r="F46" s="138"/>
      <c r="G46" s="138"/>
      <c r="H46" s="138">
        <f>'実質公債費比率（分子）の構造'!M$48</f>
        <v>114</v>
      </c>
      <c r="I46" s="138"/>
      <c r="J46" s="138"/>
      <c r="K46" s="138">
        <f>'実質公債費比率（分子）の構造'!N$48</f>
        <v>113</v>
      </c>
      <c r="L46" s="138"/>
      <c r="M46" s="138"/>
      <c r="N46" s="138">
        <f>'実質公債費比率（分子）の構造'!O$48</f>
        <v>120</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278</v>
      </c>
      <c r="C49" s="138"/>
      <c r="D49" s="138"/>
      <c r="E49" s="138">
        <f>'実質公債費比率（分子）の構造'!L$45</f>
        <v>280</v>
      </c>
      <c r="F49" s="138"/>
      <c r="G49" s="138"/>
      <c r="H49" s="138">
        <f>'実質公債費比率（分子）の構造'!M$45</f>
        <v>298</v>
      </c>
      <c r="I49" s="138"/>
      <c r="J49" s="138"/>
      <c r="K49" s="138">
        <f>'実質公債費比率（分子）の構造'!N$45</f>
        <v>272</v>
      </c>
      <c r="L49" s="138"/>
      <c r="M49" s="138"/>
      <c r="N49" s="138">
        <f>'実質公債費比率（分子）の構造'!O$45</f>
        <v>269</v>
      </c>
      <c r="O49" s="138"/>
      <c r="P49" s="138"/>
    </row>
    <row r="50" spans="1:16" x14ac:dyDescent="0.15">
      <c r="A50" s="138" t="s">
        <v>60</v>
      </c>
      <c r="B50" s="138" t="e">
        <f>NA()</f>
        <v>#N/A</v>
      </c>
      <c r="C50" s="138">
        <f>IF(ISNUMBER('実質公債費比率（分子）の構造'!K$53),'実質公債費比率（分子）の構造'!K$53,NA())</f>
        <v>142</v>
      </c>
      <c r="D50" s="138" t="e">
        <f>NA()</f>
        <v>#N/A</v>
      </c>
      <c r="E50" s="138" t="e">
        <f>NA()</f>
        <v>#N/A</v>
      </c>
      <c r="F50" s="138">
        <f>IF(ISNUMBER('実質公債費比率（分子）の構造'!L$53),'実質公債費比率（分子）の構造'!L$53,NA())</f>
        <v>140</v>
      </c>
      <c r="G50" s="138" t="e">
        <f>NA()</f>
        <v>#N/A</v>
      </c>
      <c r="H50" s="138" t="e">
        <f>NA()</f>
        <v>#N/A</v>
      </c>
      <c r="I50" s="138">
        <f>IF(ISNUMBER('実質公債費比率（分子）の構造'!M$53),'実質公債費比率（分子）の構造'!M$53,NA())</f>
        <v>140</v>
      </c>
      <c r="J50" s="138" t="e">
        <f>NA()</f>
        <v>#N/A</v>
      </c>
      <c r="K50" s="138" t="e">
        <f>NA()</f>
        <v>#N/A</v>
      </c>
      <c r="L50" s="138">
        <f>IF(ISNUMBER('実質公債費比率（分子）の構造'!N$53),'実質公債費比率（分子）の構造'!N$53,NA())</f>
        <v>128</v>
      </c>
      <c r="M50" s="138" t="e">
        <f>NA()</f>
        <v>#N/A</v>
      </c>
      <c r="N50" s="138" t="e">
        <f>NA()</f>
        <v>#N/A</v>
      </c>
      <c r="O50" s="138">
        <f>IF(ISNUMBER('実質公債費比率（分子）の構造'!O$53),'実質公債費比率（分子）の構造'!O$53,NA())</f>
        <v>140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2406</v>
      </c>
      <c r="E56" s="137"/>
      <c r="F56" s="137"/>
      <c r="G56" s="137">
        <f>'将来負担比率（分子）の構造'!J$52</f>
        <v>2333</v>
      </c>
      <c r="H56" s="137"/>
      <c r="I56" s="137"/>
      <c r="J56" s="137">
        <f>'将来負担比率（分子）の構造'!K$52</f>
        <v>2346</v>
      </c>
      <c r="K56" s="137"/>
      <c r="L56" s="137"/>
      <c r="M56" s="137">
        <f>'将来負担比率（分子）の構造'!L$52</f>
        <v>2319</v>
      </c>
      <c r="N56" s="137"/>
      <c r="O56" s="137"/>
      <c r="P56" s="137">
        <f>'将来負担比率（分子）の構造'!M$52</f>
        <v>2198</v>
      </c>
    </row>
    <row r="57" spans="1:16" x14ac:dyDescent="0.15">
      <c r="A57" s="137" t="s">
        <v>36</v>
      </c>
      <c r="B57" s="137"/>
      <c r="C57" s="137"/>
      <c r="D57" s="137">
        <f>'将来負担比率（分子）の構造'!I$51</f>
        <v>36</v>
      </c>
      <c r="E57" s="137"/>
      <c r="F57" s="137"/>
      <c r="G57" s="137">
        <f>'将来負担比率（分子）の構造'!J$51</f>
        <v>30</v>
      </c>
      <c r="H57" s="137"/>
      <c r="I57" s="137"/>
      <c r="J57" s="137">
        <f>'将来負担比率（分子）の構造'!K$51</f>
        <v>25</v>
      </c>
      <c r="K57" s="137"/>
      <c r="L57" s="137"/>
      <c r="M57" s="137">
        <f>'将来負担比率（分子）の構造'!L$51</f>
        <v>19</v>
      </c>
      <c r="N57" s="137"/>
      <c r="O57" s="137"/>
      <c r="P57" s="137">
        <f>'将来負担比率（分子）の構造'!M$51</f>
        <v>13</v>
      </c>
    </row>
    <row r="58" spans="1:16" x14ac:dyDescent="0.15">
      <c r="A58" s="137" t="s">
        <v>35</v>
      </c>
      <c r="B58" s="137"/>
      <c r="C58" s="137"/>
      <c r="D58" s="137">
        <f>'将来負担比率（分子）の構造'!I$50</f>
        <v>1058</v>
      </c>
      <c r="E58" s="137"/>
      <c r="F58" s="137"/>
      <c r="G58" s="137">
        <f>'将来負担比率（分子）の構造'!J$50</f>
        <v>1260</v>
      </c>
      <c r="H58" s="137"/>
      <c r="I58" s="137"/>
      <c r="J58" s="137">
        <f>'将来負担比率（分子）の構造'!K$50</f>
        <v>1671</v>
      </c>
      <c r="K58" s="137"/>
      <c r="L58" s="137"/>
      <c r="M58" s="137">
        <f>'将来負担比率（分子）の構造'!L$50</f>
        <v>1684</v>
      </c>
      <c r="N58" s="137"/>
      <c r="O58" s="137"/>
      <c r="P58" s="137">
        <f>'将来負担比率（分子）の構造'!M$50</f>
        <v>1552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173</v>
      </c>
      <c r="C62" s="137"/>
      <c r="D62" s="137"/>
      <c r="E62" s="137">
        <f>'将来負担比率（分子）の構造'!J$45</f>
        <v>126</v>
      </c>
      <c r="F62" s="137"/>
      <c r="G62" s="137"/>
      <c r="H62" s="137">
        <f>'将来負担比率（分子）の構造'!K$45</f>
        <v>134</v>
      </c>
      <c r="I62" s="137"/>
      <c r="J62" s="137"/>
      <c r="K62" s="137">
        <f>'将来負担比率（分子）の構造'!L$45</f>
        <v>126</v>
      </c>
      <c r="L62" s="137"/>
      <c r="M62" s="137"/>
      <c r="N62" s="137">
        <f>'将来負担比率（分子）の構造'!M$45</f>
        <v>267</v>
      </c>
      <c r="O62" s="137"/>
      <c r="P62" s="137"/>
    </row>
    <row r="63" spans="1:16" x14ac:dyDescent="0.15">
      <c r="A63" s="137" t="s">
        <v>28</v>
      </c>
      <c r="B63" s="137">
        <f>'将来負担比率（分子）の構造'!I$44</f>
        <v>48</v>
      </c>
      <c r="C63" s="137"/>
      <c r="D63" s="137"/>
      <c r="E63" s="137">
        <f>'将来負担比率（分子）の構造'!J$44</f>
        <v>53</v>
      </c>
      <c r="F63" s="137"/>
      <c r="G63" s="137"/>
      <c r="H63" s="137">
        <f>'将来負担比率（分子）の構造'!K$44</f>
        <v>45</v>
      </c>
      <c r="I63" s="137"/>
      <c r="J63" s="137"/>
      <c r="K63" s="137">
        <f>'将来負担比率（分子）の構造'!L$44</f>
        <v>36</v>
      </c>
      <c r="L63" s="137"/>
      <c r="M63" s="137"/>
      <c r="N63" s="137">
        <f>'将来負担比率（分子）の構造'!M$44</f>
        <v>27</v>
      </c>
      <c r="O63" s="137"/>
      <c r="P63" s="137"/>
    </row>
    <row r="64" spans="1:16" x14ac:dyDescent="0.15">
      <c r="A64" s="137" t="s">
        <v>27</v>
      </c>
      <c r="B64" s="137">
        <f>'将来負担比率（分子）の構造'!I$43</f>
        <v>1199</v>
      </c>
      <c r="C64" s="137"/>
      <c r="D64" s="137"/>
      <c r="E64" s="137">
        <f>'将来負担比率（分子）の構造'!J$43</f>
        <v>1201</v>
      </c>
      <c r="F64" s="137"/>
      <c r="G64" s="137"/>
      <c r="H64" s="137">
        <f>'将来負担比率（分子）の構造'!K$43</f>
        <v>1204</v>
      </c>
      <c r="I64" s="137"/>
      <c r="J64" s="137"/>
      <c r="K64" s="137">
        <f>'将来負担比率（分子）の構造'!L$43</f>
        <v>1191</v>
      </c>
      <c r="L64" s="137"/>
      <c r="M64" s="137"/>
      <c r="N64" s="137">
        <f>'将来負担比率（分子）の構造'!M$43</f>
        <v>1177</v>
      </c>
      <c r="O64" s="137"/>
      <c r="P64" s="137"/>
    </row>
    <row r="65" spans="1:16" x14ac:dyDescent="0.15">
      <c r="A65" s="137" t="s">
        <v>26</v>
      </c>
      <c r="B65" s="137">
        <f>'将来負担比率（分子）の構造'!I$42</f>
        <v>0</v>
      </c>
      <c r="C65" s="137"/>
      <c r="D65" s="137"/>
      <c r="E65" s="137">
        <f>'将来負担比率（分子）の構造'!J$42</f>
        <v>2</v>
      </c>
      <c r="F65" s="137"/>
      <c r="G65" s="137"/>
      <c r="H65" s="137">
        <f>'将来負担比率（分子）の構造'!K$42</f>
        <v>2</v>
      </c>
      <c r="I65" s="137"/>
      <c r="J65" s="137"/>
      <c r="K65" s="137">
        <f>'将来負担比率（分子）の構造'!L$42</f>
        <v>1</v>
      </c>
      <c r="L65" s="137"/>
      <c r="M65" s="137"/>
      <c r="N65" s="137">
        <f>'将来負担比率（分子）の構造'!M$42</f>
        <v>1</v>
      </c>
      <c r="O65" s="137"/>
      <c r="P65" s="137"/>
    </row>
    <row r="66" spans="1:16" x14ac:dyDescent="0.15">
      <c r="A66" s="137" t="s">
        <v>25</v>
      </c>
      <c r="B66" s="137">
        <f>'将来負担比率（分子）の構造'!I$41</f>
        <v>2412</v>
      </c>
      <c r="C66" s="137"/>
      <c r="D66" s="137"/>
      <c r="E66" s="137">
        <f>'将来負担比率（分子）の構造'!J$41</f>
        <v>2362</v>
      </c>
      <c r="F66" s="137"/>
      <c r="G66" s="137"/>
      <c r="H66" s="137">
        <f>'将来負担比率（分子）の構造'!K$41</f>
        <v>2407</v>
      </c>
      <c r="I66" s="137"/>
      <c r="J66" s="137"/>
      <c r="K66" s="137">
        <f>'将来負担比率（分子）の構造'!L$41</f>
        <v>2435</v>
      </c>
      <c r="L66" s="137"/>
      <c r="M66" s="137"/>
      <c r="N66" s="137">
        <f>'将来負担比率（分子）の構造'!M$41</f>
        <v>2582</v>
      </c>
      <c r="O66" s="137"/>
      <c r="P66" s="137"/>
    </row>
    <row r="67" spans="1:16" x14ac:dyDescent="0.15">
      <c r="A67" s="137" t="s">
        <v>64</v>
      </c>
      <c r="B67" s="137" t="e">
        <f>NA()</f>
        <v>#N/A</v>
      </c>
      <c r="C67" s="137">
        <f>IF(ISNUMBER('将来負担比率（分子）の構造'!I$53), IF('将来負担比率（分子）の構造'!I$53 &lt; 0, 0, '将来負担比率（分子）の構造'!I$53), NA())</f>
        <v>332</v>
      </c>
      <c r="D67" s="137" t="e">
        <f>NA()</f>
        <v>#N/A</v>
      </c>
      <c r="E67" s="137" t="e">
        <f>NA()</f>
        <v>#N/A</v>
      </c>
      <c r="F67" s="137">
        <f>IF(ISNUMBER('将来負担比率（分子）の構造'!J$53), IF('将来負担比率（分子）の構造'!J$53 &lt; 0, 0, '将来負担比率（分子）の構造'!J$53), NA())</f>
        <v>120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291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election activeCell="BG15" sqref="BG15:BN15"/>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199473</v>
      </c>
      <c r="S5" s="671"/>
      <c r="T5" s="671"/>
      <c r="U5" s="671"/>
      <c r="V5" s="671"/>
      <c r="W5" s="671"/>
      <c r="X5" s="671"/>
      <c r="Y5" s="718"/>
      <c r="Z5" s="731">
        <v>6.6</v>
      </c>
      <c r="AA5" s="731"/>
      <c r="AB5" s="731"/>
      <c r="AC5" s="731"/>
      <c r="AD5" s="732">
        <v>199473</v>
      </c>
      <c r="AE5" s="732"/>
      <c r="AF5" s="732"/>
      <c r="AG5" s="732"/>
      <c r="AH5" s="732"/>
      <c r="AI5" s="732"/>
      <c r="AJ5" s="732"/>
      <c r="AK5" s="732"/>
      <c r="AL5" s="719">
        <v>12.8</v>
      </c>
      <c r="AM5" s="688"/>
      <c r="AN5" s="688"/>
      <c r="AO5" s="720"/>
      <c r="AP5" s="707" t="s">
        <v>211</v>
      </c>
      <c r="AQ5" s="708"/>
      <c r="AR5" s="708"/>
      <c r="AS5" s="708"/>
      <c r="AT5" s="708"/>
      <c r="AU5" s="708"/>
      <c r="AV5" s="708"/>
      <c r="AW5" s="708"/>
      <c r="AX5" s="708"/>
      <c r="AY5" s="708"/>
      <c r="AZ5" s="708"/>
      <c r="BA5" s="708"/>
      <c r="BB5" s="708"/>
      <c r="BC5" s="708"/>
      <c r="BD5" s="708"/>
      <c r="BE5" s="708"/>
      <c r="BF5" s="709"/>
      <c r="BG5" s="620">
        <v>199473</v>
      </c>
      <c r="BH5" s="621"/>
      <c r="BI5" s="621"/>
      <c r="BJ5" s="621"/>
      <c r="BK5" s="621"/>
      <c r="BL5" s="621"/>
      <c r="BM5" s="621"/>
      <c r="BN5" s="622"/>
      <c r="BO5" s="673">
        <v>100</v>
      </c>
      <c r="BP5" s="673"/>
      <c r="BQ5" s="673"/>
      <c r="BR5" s="673"/>
      <c r="BS5" s="674">
        <v>13210</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28799</v>
      </c>
      <c r="S6" s="621"/>
      <c r="T6" s="621"/>
      <c r="U6" s="621"/>
      <c r="V6" s="621"/>
      <c r="W6" s="621"/>
      <c r="X6" s="621"/>
      <c r="Y6" s="622"/>
      <c r="Z6" s="673">
        <v>0.9</v>
      </c>
      <c r="AA6" s="673"/>
      <c r="AB6" s="673"/>
      <c r="AC6" s="673"/>
      <c r="AD6" s="674">
        <v>28799</v>
      </c>
      <c r="AE6" s="674"/>
      <c r="AF6" s="674"/>
      <c r="AG6" s="674"/>
      <c r="AH6" s="674"/>
      <c r="AI6" s="674"/>
      <c r="AJ6" s="674"/>
      <c r="AK6" s="674"/>
      <c r="AL6" s="643">
        <v>1.8</v>
      </c>
      <c r="AM6" s="675"/>
      <c r="AN6" s="675"/>
      <c r="AO6" s="676"/>
      <c r="AP6" s="617" t="s">
        <v>216</v>
      </c>
      <c r="AQ6" s="618"/>
      <c r="AR6" s="618"/>
      <c r="AS6" s="618"/>
      <c r="AT6" s="618"/>
      <c r="AU6" s="618"/>
      <c r="AV6" s="618"/>
      <c r="AW6" s="618"/>
      <c r="AX6" s="618"/>
      <c r="AY6" s="618"/>
      <c r="AZ6" s="618"/>
      <c r="BA6" s="618"/>
      <c r="BB6" s="618"/>
      <c r="BC6" s="618"/>
      <c r="BD6" s="618"/>
      <c r="BE6" s="618"/>
      <c r="BF6" s="619"/>
      <c r="BG6" s="620">
        <v>199473</v>
      </c>
      <c r="BH6" s="621"/>
      <c r="BI6" s="621"/>
      <c r="BJ6" s="621"/>
      <c r="BK6" s="621"/>
      <c r="BL6" s="621"/>
      <c r="BM6" s="621"/>
      <c r="BN6" s="622"/>
      <c r="BO6" s="673">
        <v>100</v>
      </c>
      <c r="BP6" s="673"/>
      <c r="BQ6" s="673"/>
      <c r="BR6" s="673"/>
      <c r="BS6" s="674">
        <v>13210</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37589</v>
      </c>
      <c r="CS6" s="621"/>
      <c r="CT6" s="621"/>
      <c r="CU6" s="621"/>
      <c r="CV6" s="621"/>
      <c r="CW6" s="621"/>
      <c r="CX6" s="621"/>
      <c r="CY6" s="622"/>
      <c r="CZ6" s="673">
        <v>1.4</v>
      </c>
      <c r="DA6" s="673"/>
      <c r="DB6" s="673"/>
      <c r="DC6" s="673"/>
      <c r="DD6" s="626" t="s">
        <v>218</v>
      </c>
      <c r="DE6" s="621"/>
      <c r="DF6" s="621"/>
      <c r="DG6" s="621"/>
      <c r="DH6" s="621"/>
      <c r="DI6" s="621"/>
      <c r="DJ6" s="621"/>
      <c r="DK6" s="621"/>
      <c r="DL6" s="621"/>
      <c r="DM6" s="621"/>
      <c r="DN6" s="621"/>
      <c r="DO6" s="621"/>
      <c r="DP6" s="622"/>
      <c r="DQ6" s="626">
        <v>37589</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276</v>
      </c>
      <c r="S7" s="621"/>
      <c r="T7" s="621"/>
      <c r="U7" s="621"/>
      <c r="V7" s="621"/>
      <c r="W7" s="621"/>
      <c r="X7" s="621"/>
      <c r="Y7" s="622"/>
      <c r="Z7" s="673">
        <v>0</v>
      </c>
      <c r="AA7" s="673"/>
      <c r="AB7" s="673"/>
      <c r="AC7" s="673"/>
      <c r="AD7" s="674">
        <v>276</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78742</v>
      </c>
      <c r="BH7" s="621"/>
      <c r="BI7" s="621"/>
      <c r="BJ7" s="621"/>
      <c r="BK7" s="621"/>
      <c r="BL7" s="621"/>
      <c r="BM7" s="621"/>
      <c r="BN7" s="622"/>
      <c r="BO7" s="673">
        <v>39.5</v>
      </c>
      <c r="BP7" s="673"/>
      <c r="BQ7" s="673"/>
      <c r="BR7" s="673"/>
      <c r="BS7" s="674" t="s">
        <v>218</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421153</v>
      </c>
      <c r="CS7" s="621"/>
      <c r="CT7" s="621"/>
      <c r="CU7" s="621"/>
      <c r="CV7" s="621"/>
      <c r="CW7" s="621"/>
      <c r="CX7" s="621"/>
      <c r="CY7" s="622"/>
      <c r="CZ7" s="673">
        <v>15.5</v>
      </c>
      <c r="DA7" s="673"/>
      <c r="DB7" s="673"/>
      <c r="DC7" s="673"/>
      <c r="DD7" s="626">
        <v>34193</v>
      </c>
      <c r="DE7" s="621"/>
      <c r="DF7" s="621"/>
      <c r="DG7" s="621"/>
      <c r="DH7" s="621"/>
      <c r="DI7" s="621"/>
      <c r="DJ7" s="621"/>
      <c r="DK7" s="621"/>
      <c r="DL7" s="621"/>
      <c r="DM7" s="621"/>
      <c r="DN7" s="621"/>
      <c r="DO7" s="621"/>
      <c r="DP7" s="622"/>
      <c r="DQ7" s="626">
        <v>287818</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707</v>
      </c>
      <c r="S8" s="621"/>
      <c r="T8" s="621"/>
      <c r="U8" s="621"/>
      <c r="V8" s="621"/>
      <c r="W8" s="621"/>
      <c r="X8" s="621"/>
      <c r="Y8" s="622"/>
      <c r="Z8" s="673">
        <v>0</v>
      </c>
      <c r="AA8" s="673"/>
      <c r="AB8" s="673"/>
      <c r="AC8" s="673"/>
      <c r="AD8" s="674">
        <v>707</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4056</v>
      </c>
      <c r="BH8" s="621"/>
      <c r="BI8" s="621"/>
      <c r="BJ8" s="621"/>
      <c r="BK8" s="621"/>
      <c r="BL8" s="621"/>
      <c r="BM8" s="621"/>
      <c r="BN8" s="622"/>
      <c r="BO8" s="673">
        <v>2</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512597</v>
      </c>
      <c r="CS8" s="621"/>
      <c r="CT8" s="621"/>
      <c r="CU8" s="621"/>
      <c r="CV8" s="621"/>
      <c r="CW8" s="621"/>
      <c r="CX8" s="621"/>
      <c r="CY8" s="622"/>
      <c r="CZ8" s="673">
        <v>18.899999999999999</v>
      </c>
      <c r="DA8" s="673"/>
      <c r="DB8" s="673"/>
      <c r="DC8" s="673"/>
      <c r="DD8" s="626">
        <v>25825</v>
      </c>
      <c r="DE8" s="621"/>
      <c r="DF8" s="621"/>
      <c r="DG8" s="621"/>
      <c r="DH8" s="621"/>
      <c r="DI8" s="621"/>
      <c r="DJ8" s="621"/>
      <c r="DK8" s="621"/>
      <c r="DL8" s="621"/>
      <c r="DM8" s="621"/>
      <c r="DN8" s="621"/>
      <c r="DO8" s="621"/>
      <c r="DP8" s="622"/>
      <c r="DQ8" s="626">
        <v>334205</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358</v>
      </c>
      <c r="S9" s="621"/>
      <c r="T9" s="621"/>
      <c r="U9" s="621"/>
      <c r="V9" s="621"/>
      <c r="W9" s="621"/>
      <c r="X9" s="621"/>
      <c r="Y9" s="622"/>
      <c r="Z9" s="673">
        <v>0</v>
      </c>
      <c r="AA9" s="673"/>
      <c r="AB9" s="673"/>
      <c r="AC9" s="673"/>
      <c r="AD9" s="674">
        <v>358</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67925</v>
      </c>
      <c r="BH9" s="621"/>
      <c r="BI9" s="621"/>
      <c r="BJ9" s="621"/>
      <c r="BK9" s="621"/>
      <c r="BL9" s="621"/>
      <c r="BM9" s="621"/>
      <c r="BN9" s="622"/>
      <c r="BO9" s="673">
        <v>34.1</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339954</v>
      </c>
      <c r="CS9" s="621"/>
      <c r="CT9" s="621"/>
      <c r="CU9" s="621"/>
      <c r="CV9" s="621"/>
      <c r="CW9" s="621"/>
      <c r="CX9" s="621"/>
      <c r="CY9" s="622"/>
      <c r="CZ9" s="673">
        <v>12.5</v>
      </c>
      <c r="DA9" s="673"/>
      <c r="DB9" s="673"/>
      <c r="DC9" s="673"/>
      <c r="DD9" s="626">
        <v>4440</v>
      </c>
      <c r="DE9" s="621"/>
      <c r="DF9" s="621"/>
      <c r="DG9" s="621"/>
      <c r="DH9" s="621"/>
      <c r="DI9" s="621"/>
      <c r="DJ9" s="621"/>
      <c r="DK9" s="621"/>
      <c r="DL9" s="621"/>
      <c r="DM9" s="621"/>
      <c r="DN9" s="621"/>
      <c r="DO9" s="621"/>
      <c r="DP9" s="622"/>
      <c r="DQ9" s="626">
        <v>328804</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39936</v>
      </c>
      <c r="S10" s="621"/>
      <c r="T10" s="621"/>
      <c r="U10" s="621"/>
      <c r="V10" s="621"/>
      <c r="W10" s="621"/>
      <c r="X10" s="621"/>
      <c r="Y10" s="622"/>
      <c r="Z10" s="673">
        <v>1.3</v>
      </c>
      <c r="AA10" s="673"/>
      <c r="AB10" s="673"/>
      <c r="AC10" s="673"/>
      <c r="AD10" s="674">
        <v>39936</v>
      </c>
      <c r="AE10" s="674"/>
      <c r="AF10" s="674"/>
      <c r="AG10" s="674"/>
      <c r="AH10" s="674"/>
      <c r="AI10" s="674"/>
      <c r="AJ10" s="674"/>
      <c r="AK10" s="674"/>
      <c r="AL10" s="643">
        <v>2.6</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4317</v>
      </c>
      <c r="BH10" s="621"/>
      <c r="BI10" s="621"/>
      <c r="BJ10" s="621"/>
      <c r="BK10" s="621"/>
      <c r="BL10" s="621"/>
      <c r="BM10" s="621"/>
      <c r="BN10" s="622"/>
      <c r="BO10" s="673">
        <v>2.2000000000000002</v>
      </c>
      <c r="BP10" s="673"/>
      <c r="BQ10" s="673"/>
      <c r="BR10" s="673"/>
      <c r="BS10" s="626" t="s">
        <v>112</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2444</v>
      </c>
      <c r="BH11" s="621"/>
      <c r="BI11" s="621"/>
      <c r="BJ11" s="621"/>
      <c r="BK11" s="621"/>
      <c r="BL11" s="621"/>
      <c r="BM11" s="621"/>
      <c r="BN11" s="622"/>
      <c r="BO11" s="673">
        <v>1.2</v>
      </c>
      <c r="BP11" s="673"/>
      <c r="BQ11" s="673"/>
      <c r="BR11" s="673"/>
      <c r="BS11" s="626" t="s">
        <v>112</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335029</v>
      </c>
      <c r="CS11" s="621"/>
      <c r="CT11" s="621"/>
      <c r="CU11" s="621"/>
      <c r="CV11" s="621"/>
      <c r="CW11" s="621"/>
      <c r="CX11" s="621"/>
      <c r="CY11" s="622"/>
      <c r="CZ11" s="673">
        <v>12.4</v>
      </c>
      <c r="DA11" s="673"/>
      <c r="DB11" s="673"/>
      <c r="DC11" s="673"/>
      <c r="DD11" s="626">
        <v>143935</v>
      </c>
      <c r="DE11" s="621"/>
      <c r="DF11" s="621"/>
      <c r="DG11" s="621"/>
      <c r="DH11" s="621"/>
      <c r="DI11" s="621"/>
      <c r="DJ11" s="621"/>
      <c r="DK11" s="621"/>
      <c r="DL11" s="621"/>
      <c r="DM11" s="621"/>
      <c r="DN11" s="621"/>
      <c r="DO11" s="621"/>
      <c r="DP11" s="622"/>
      <c r="DQ11" s="626">
        <v>172489</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107477</v>
      </c>
      <c r="BH12" s="621"/>
      <c r="BI12" s="621"/>
      <c r="BJ12" s="621"/>
      <c r="BK12" s="621"/>
      <c r="BL12" s="621"/>
      <c r="BM12" s="621"/>
      <c r="BN12" s="622"/>
      <c r="BO12" s="673">
        <v>53.9</v>
      </c>
      <c r="BP12" s="673"/>
      <c r="BQ12" s="673"/>
      <c r="BR12" s="673"/>
      <c r="BS12" s="626">
        <v>13210</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159358</v>
      </c>
      <c r="CS12" s="621"/>
      <c r="CT12" s="621"/>
      <c r="CU12" s="621"/>
      <c r="CV12" s="621"/>
      <c r="CW12" s="621"/>
      <c r="CX12" s="621"/>
      <c r="CY12" s="622"/>
      <c r="CZ12" s="673">
        <v>5.9</v>
      </c>
      <c r="DA12" s="673"/>
      <c r="DB12" s="673"/>
      <c r="DC12" s="673"/>
      <c r="DD12" s="626">
        <v>34013</v>
      </c>
      <c r="DE12" s="621"/>
      <c r="DF12" s="621"/>
      <c r="DG12" s="621"/>
      <c r="DH12" s="621"/>
      <c r="DI12" s="621"/>
      <c r="DJ12" s="621"/>
      <c r="DK12" s="621"/>
      <c r="DL12" s="621"/>
      <c r="DM12" s="621"/>
      <c r="DN12" s="621"/>
      <c r="DO12" s="621"/>
      <c r="DP12" s="622"/>
      <c r="DQ12" s="626">
        <v>121007</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6593</v>
      </c>
      <c r="S13" s="621"/>
      <c r="T13" s="621"/>
      <c r="U13" s="621"/>
      <c r="V13" s="621"/>
      <c r="W13" s="621"/>
      <c r="X13" s="621"/>
      <c r="Y13" s="622"/>
      <c r="Z13" s="673">
        <v>0.2</v>
      </c>
      <c r="AA13" s="673"/>
      <c r="AB13" s="673"/>
      <c r="AC13" s="673"/>
      <c r="AD13" s="674">
        <v>6593</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107182</v>
      </c>
      <c r="BH13" s="621"/>
      <c r="BI13" s="621"/>
      <c r="BJ13" s="621"/>
      <c r="BK13" s="621"/>
      <c r="BL13" s="621"/>
      <c r="BM13" s="621"/>
      <c r="BN13" s="622"/>
      <c r="BO13" s="673">
        <v>53.7</v>
      </c>
      <c r="BP13" s="673"/>
      <c r="BQ13" s="673"/>
      <c r="BR13" s="673"/>
      <c r="BS13" s="626">
        <v>13210</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229329</v>
      </c>
      <c r="CS13" s="621"/>
      <c r="CT13" s="621"/>
      <c r="CU13" s="621"/>
      <c r="CV13" s="621"/>
      <c r="CW13" s="621"/>
      <c r="CX13" s="621"/>
      <c r="CY13" s="622"/>
      <c r="CZ13" s="673">
        <v>8.5</v>
      </c>
      <c r="DA13" s="673"/>
      <c r="DB13" s="673"/>
      <c r="DC13" s="673"/>
      <c r="DD13" s="626">
        <v>177126</v>
      </c>
      <c r="DE13" s="621"/>
      <c r="DF13" s="621"/>
      <c r="DG13" s="621"/>
      <c r="DH13" s="621"/>
      <c r="DI13" s="621"/>
      <c r="DJ13" s="621"/>
      <c r="DK13" s="621"/>
      <c r="DL13" s="621"/>
      <c r="DM13" s="621"/>
      <c r="DN13" s="621"/>
      <c r="DO13" s="621"/>
      <c r="DP13" s="622"/>
      <c r="DQ13" s="626">
        <v>75792</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8279</v>
      </c>
      <c r="BH14" s="621"/>
      <c r="BI14" s="621"/>
      <c r="BJ14" s="621"/>
      <c r="BK14" s="621"/>
      <c r="BL14" s="621"/>
      <c r="BM14" s="621"/>
      <c r="BN14" s="622"/>
      <c r="BO14" s="673">
        <v>4.2</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165551</v>
      </c>
      <c r="CS14" s="621"/>
      <c r="CT14" s="621"/>
      <c r="CU14" s="621"/>
      <c r="CV14" s="621"/>
      <c r="CW14" s="621"/>
      <c r="CX14" s="621"/>
      <c r="CY14" s="622"/>
      <c r="CZ14" s="673">
        <v>6.1</v>
      </c>
      <c r="DA14" s="673"/>
      <c r="DB14" s="673"/>
      <c r="DC14" s="673"/>
      <c r="DD14" s="626">
        <v>65269</v>
      </c>
      <c r="DE14" s="621"/>
      <c r="DF14" s="621"/>
      <c r="DG14" s="621"/>
      <c r="DH14" s="621"/>
      <c r="DI14" s="621"/>
      <c r="DJ14" s="621"/>
      <c r="DK14" s="621"/>
      <c r="DL14" s="621"/>
      <c r="DM14" s="621"/>
      <c r="DN14" s="621"/>
      <c r="DO14" s="621"/>
      <c r="DP14" s="622"/>
      <c r="DQ14" s="626">
        <v>97507</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404</v>
      </c>
      <c r="S15" s="621"/>
      <c r="T15" s="621"/>
      <c r="U15" s="621"/>
      <c r="V15" s="621"/>
      <c r="W15" s="621"/>
      <c r="X15" s="621"/>
      <c r="Y15" s="622"/>
      <c r="Z15" s="673">
        <v>0</v>
      </c>
      <c r="AA15" s="673"/>
      <c r="AB15" s="673"/>
      <c r="AC15" s="673"/>
      <c r="AD15" s="674">
        <v>404</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4975</v>
      </c>
      <c r="BH15" s="621"/>
      <c r="BI15" s="621"/>
      <c r="BJ15" s="621"/>
      <c r="BK15" s="621"/>
      <c r="BL15" s="621"/>
      <c r="BM15" s="621"/>
      <c r="BN15" s="622"/>
      <c r="BO15" s="673">
        <v>2.5</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244903</v>
      </c>
      <c r="CS15" s="621"/>
      <c r="CT15" s="621"/>
      <c r="CU15" s="621"/>
      <c r="CV15" s="621"/>
      <c r="CW15" s="621"/>
      <c r="CX15" s="621"/>
      <c r="CY15" s="622"/>
      <c r="CZ15" s="673">
        <v>9</v>
      </c>
      <c r="DA15" s="673"/>
      <c r="DB15" s="673"/>
      <c r="DC15" s="673"/>
      <c r="DD15" s="626">
        <v>113084</v>
      </c>
      <c r="DE15" s="621"/>
      <c r="DF15" s="621"/>
      <c r="DG15" s="621"/>
      <c r="DH15" s="621"/>
      <c r="DI15" s="621"/>
      <c r="DJ15" s="621"/>
      <c r="DK15" s="621"/>
      <c r="DL15" s="621"/>
      <c r="DM15" s="621"/>
      <c r="DN15" s="621"/>
      <c r="DO15" s="621"/>
      <c r="DP15" s="622"/>
      <c r="DQ15" s="626">
        <v>147793</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1393536</v>
      </c>
      <c r="S16" s="621"/>
      <c r="T16" s="621"/>
      <c r="U16" s="621"/>
      <c r="V16" s="621"/>
      <c r="W16" s="621"/>
      <c r="X16" s="621"/>
      <c r="Y16" s="622"/>
      <c r="Z16" s="673">
        <v>45.9</v>
      </c>
      <c r="AA16" s="673"/>
      <c r="AB16" s="673"/>
      <c r="AC16" s="673"/>
      <c r="AD16" s="674">
        <v>1271039</v>
      </c>
      <c r="AE16" s="674"/>
      <c r="AF16" s="674"/>
      <c r="AG16" s="674"/>
      <c r="AH16" s="674"/>
      <c r="AI16" s="674"/>
      <c r="AJ16" s="674"/>
      <c r="AK16" s="674"/>
      <c r="AL16" s="643">
        <v>81.3</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515</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464</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1271039</v>
      </c>
      <c r="S17" s="621"/>
      <c r="T17" s="621"/>
      <c r="U17" s="621"/>
      <c r="V17" s="621"/>
      <c r="W17" s="621"/>
      <c r="X17" s="621"/>
      <c r="Y17" s="622"/>
      <c r="Z17" s="673">
        <v>41.8</v>
      </c>
      <c r="AA17" s="673"/>
      <c r="AB17" s="673"/>
      <c r="AC17" s="673"/>
      <c r="AD17" s="674">
        <v>1271039</v>
      </c>
      <c r="AE17" s="674"/>
      <c r="AF17" s="674"/>
      <c r="AG17" s="674"/>
      <c r="AH17" s="674"/>
      <c r="AI17" s="674"/>
      <c r="AJ17" s="674"/>
      <c r="AK17" s="674"/>
      <c r="AL17" s="643">
        <v>81.3</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265212</v>
      </c>
      <c r="CS17" s="621"/>
      <c r="CT17" s="621"/>
      <c r="CU17" s="621"/>
      <c r="CV17" s="621"/>
      <c r="CW17" s="621"/>
      <c r="CX17" s="621"/>
      <c r="CY17" s="622"/>
      <c r="CZ17" s="673">
        <v>9.8000000000000007</v>
      </c>
      <c r="DA17" s="673"/>
      <c r="DB17" s="673"/>
      <c r="DC17" s="673"/>
      <c r="DD17" s="626" t="s">
        <v>112</v>
      </c>
      <c r="DE17" s="621"/>
      <c r="DF17" s="621"/>
      <c r="DG17" s="621"/>
      <c r="DH17" s="621"/>
      <c r="DI17" s="621"/>
      <c r="DJ17" s="621"/>
      <c r="DK17" s="621"/>
      <c r="DL17" s="621"/>
      <c r="DM17" s="621"/>
      <c r="DN17" s="621"/>
      <c r="DO17" s="621"/>
      <c r="DP17" s="622"/>
      <c r="DQ17" s="626">
        <v>259316</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122497</v>
      </c>
      <c r="S18" s="621"/>
      <c r="T18" s="621"/>
      <c r="U18" s="621"/>
      <c r="V18" s="621"/>
      <c r="W18" s="621"/>
      <c r="X18" s="621"/>
      <c r="Y18" s="622"/>
      <c r="Z18" s="673">
        <v>4</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1670082</v>
      </c>
      <c r="S20" s="621"/>
      <c r="T20" s="621"/>
      <c r="U20" s="621"/>
      <c r="V20" s="621"/>
      <c r="W20" s="621"/>
      <c r="X20" s="621"/>
      <c r="Y20" s="622"/>
      <c r="Z20" s="673">
        <v>55</v>
      </c>
      <c r="AA20" s="673"/>
      <c r="AB20" s="673"/>
      <c r="AC20" s="673"/>
      <c r="AD20" s="674">
        <v>1547585</v>
      </c>
      <c r="AE20" s="674"/>
      <c r="AF20" s="674"/>
      <c r="AG20" s="674"/>
      <c r="AH20" s="674"/>
      <c r="AI20" s="674"/>
      <c r="AJ20" s="674"/>
      <c r="AK20" s="674"/>
      <c r="AL20" s="643">
        <v>99</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2711190</v>
      </c>
      <c r="CS20" s="621"/>
      <c r="CT20" s="621"/>
      <c r="CU20" s="621"/>
      <c r="CV20" s="621"/>
      <c r="CW20" s="621"/>
      <c r="CX20" s="621"/>
      <c r="CY20" s="622"/>
      <c r="CZ20" s="673">
        <v>100</v>
      </c>
      <c r="DA20" s="673"/>
      <c r="DB20" s="673"/>
      <c r="DC20" s="673"/>
      <c r="DD20" s="626">
        <v>597885</v>
      </c>
      <c r="DE20" s="621"/>
      <c r="DF20" s="621"/>
      <c r="DG20" s="621"/>
      <c r="DH20" s="621"/>
      <c r="DI20" s="621"/>
      <c r="DJ20" s="621"/>
      <c r="DK20" s="621"/>
      <c r="DL20" s="621"/>
      <c r="DM20" s="621"/>
      <c r="DN20" s="621"/>
      <c r="DO20" s="621"/>
      <c r="DP20" s="622"/>
      <c r="DQ20" s="626">
        <v>1862784</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t="s">
        <v>112</v>
      </c>
      <c r="S21" s="621"/>
      <c r="T21" s="621"/>
      <c r="U21" s="621"/>
      <c r="V21" s="621"/>
      <c r="W21" s="621"/>
      <c r="X21" s="621"/>
      <c r="Y21" s="622"/>
      <c r="Z21" s="673" t="s">
        <v>112</v>
      </c>
      <c r="AA21" s="673"/>
      <c r="AB21" s="673"/>
      <c r="AC21" s="673"/>
      <c r="AD21" s="674" t="s">
        <v>112</v>
      </c>
      <c r="AE21" s="674"/>
      <c r="AF21" s="674"/>
      <c r="AG21" s="674"/>
      <c r="AH21" s="674"/>
      <c r="AI21" s="674"/>
      <c r="AJ21" s="674"/>
      <c r="AK21" s="674"/>
      <c r="AL21" s="643" t="s">
        <v>112</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17652</v>
      </c>
      <c r="S22" s="621"/>
      <c r="T22" s="621"/>
      <c r="U22" s="621"/>
      <c r="V22" s="621"/>
      <c r="W22" s="621"/>
      <c r="X22" s="621"/>
      <c r="Y22" s="622"/>
      <c r="Z22" s="673">
        <v>0.6</v>
      </c>
      <c r="AA22" s="673"/>
      <c r="AB22" s="673"/>
      <c r="AC22" s="673"/>
      <c r="AD22" s="674" t="s">
        <v>112</v>
      </c>
      <c r="AE22" s="674"/>
      <c r="AF22" s="674"/>
      <c r="AG22" s="674"/>
      <c r="AH22" s="674"/>
      <c r="AI22" s="674"/>
      <c r="AJ22" s="674"/>
      <c r="AK22" s="674"/>
      <c r="AL22" s="643" t="s">
        <v>112</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54182</v>
      </c>
      <c r="S23" s="621"/>
      <c r="T23" s="621"/>
      <c r="U23" s="621"/>
      <c r="V23" s="621"/>
      <c r="W23" s="621"/>
      <c r="X23" s="621"/>
      <c r="Y23" s="622"/>
      <c r="Z23" s="673">
        <v>1.8</v>
      </c>
      <c r="AA23" s="673"/>
      <c r="AB23" s="673"/>
      <c r="AC23" s="673"/>
      <c r="AD23" s="674">
        <v>1268</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4885</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927828</v>
      </c>
      <c r="CS24" s="671"/>
      <c r="CT24" s="671"/>
      <c r="CU24" s="671"/>
      <c r="CV24" s="671"/>
      <c r="CW24" s="671"/>
      <c r="CX24" s="671"/>
      <c r="CY24" s="718"/>
      <c r="CZ24" s="722">
        <v>34.200000000000003</v>
      </c>
      <c r="DA24" s="723"/>
      <c r="DB24" s="723"/>
      <c r="DC24" s="724"/>
      <c r="DD24" s="717">
        <v>790821</v>
      </c>
      <c r="DE24" s="671"/>
      <c r="DF24" s="671"/>
      <c r="DG24" s="671"/>
      <c r="DH24" s="671"/>
      <c r="DI24" s="671"/>
      <c r="DJ24" s="671"/>
      <c r="DK24" s="718"/>
      <c r="DL24" s="717">
        <v>767836</v>
      </c>
      <c r="DM24" s="671"/>
      <c r="DN24" s="671"/>
      <c r="DO24" s="671"/>
      <c r="DP24" s="671"/>
      <c r="DQ24" s="671"/>
      <c r="DR24" s="671"/>
      <c r="DS24" s="671"/>
      <c r="DT24" s="671"/>
      <c r="DU24" s="671"/>
      <c r="DV24" s="718"/>
      <c r="DW24" s="719">
        <v>47.3</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169983</v>
      </c>
      <c r="S25" s="621"/>
      <c r="T25" s="621"/>
      <c r="U25" s="621"/>
      <c r="V25" s="621"/>
      <c r="W25" s="621"/>
      <c r="X25" s="621"/>
      <c r="Y25" s="622"/>
      <c r="Z25" s="673">
        <v>5.6</v>
      </c>
      <c r="AA25" s="673"/>
      <c r="AB25" s="673"/>
      <c r="AC25" s="673"/>
      <c r="AD25" s="674" t="s">
        <v>112</v>
      </c>
      <c r="AE25" s="674"/>
      <c r="AF25" s="674"/>
      <c r="AG25" s="674"/>
      <c r="AH25" s="674"/>
      <c r="AI25" s="674"/>
      <c r="AJ25" s="674"/>
      <c r="AK25" s="674"/>
      <c r="AL25" s="643" t="s">
        <v>112</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499210</v>
      </c>
      <c r="CS25" s="639"/>
      <c r="CT25" s="639"/>
      <c r="CU25" s="639"/>
      <c r="CV25" s="639"/>
      <c r="CW25" s="639"/>
      <c r="CX25" s="639"/>
      <c r="CY25" s="640"/>
      <c r="CZ25" s="623">
        <v>18.399999999999999</v>
      </c>
      <c r="DA25" s="641"/>
      <c r="DB25" s="641"/>
      <c r="DC25" s="642"/>
      <c r="DD25" s="626">
        <v>473665</v>
      </c>
      <c r="DE25" s="639"/>
      <c r="DF25" s="639"/>
      <c r="DG25" s="639"/>
      <c r="DH25" s="639"/>
      <c r="DI25" s="639"/>
      <c r="DJ25" s="639"/>
      <c r="DK25" s="640"/>
      <c r="DL25" s="626">
        <v>451393</v>
      </c>
      <c r="DM25" s="639"/>
      <c r="DN25" s="639"/>
      <c r="DO25" s="639"/>
      <c r="DP25" s="639"/>
      <c r="DQ25" s="639"/>
      <c r="DR25" s="639"/>
      <c r="DS25" s="639"/>
      <c r="DT25" s="639"/>
      <c r="DU25" s="639"/>
      <c r="DV25" s="640"/>
      <c r="DW25" s="643">
        <v>27.8</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338299</v>
      </c>
      <c r="CS26" s="621"/>
      <c r="CT26" s="621"/>
      <c r="CU26" s="621"/>
      <c r="CV26" s="621"/>
      <c r="CW26" s="621"/>
      <c r="CX26" s="621"/>
      <c r="CY26" s="622"/>
      <c r="CZ26" s="623">
        <v>12.5</v>
      </c>
      <c r="DA26" s="641"/>
      <c r="DB26" s="641"/>
      <c r="DC26" s="642"/>
      <c r="DD26" s="626">
        <v>315440</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173311</v>
      </c>
      <c r="S27" s="621"/>
      <c r="T27" s="621"/>
      <c r="U27" s="621"/>
      <c r="V27" s="621"/>
      <c r="W27" s="621"/>
      <c r="X27" s="621"/>
      <c r="Y27" s="622"/>
      <c r="Z27" s="673">
        <v>5.7</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199473</v>
      </c>
      <c r="BH27" s="621"/>
      <c r="BI27" s="621"/>
      <c r="BJ27" s="621"/>
      <c r="BK27" s="621"/>
      <c r="BL27" s="621"/>
      <c r="BM27" s="621"/>
      <c r="BN27" s="622"/>
      <c r="BO27" s="673">
        <v>100</v>
      </c>
      <c r="BP27" s="673"/>
      <c r="BQ27" s="673"/>
      <c r="BR27" s="673"/>
      <c r="BS27" s="626">
        <v>13210</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163406</v>
      </c>
      <c r="CS27" s="639"/>
      <c r="CT27" s="639"/>
      <c r="CU27" s="639"/>
      <c r="CV27" s="639"/>
      <c r="CW27" s="639"/>
      <c r="CX27" s="639"/>
      <c r="CY27" s="640"/>
      <c r="CZ27" s="623">
        <v>6</v>
      </c>
      <c r="DA27" s="641"/>
      <c r="DB27" s="641"/>
      <c r="DC27" s="642"/>
      <c r="DD27" s="626">
        <v>57840</v>
      </c>
      <c r="DE27" s="639"/>
      <c r="DF27" s="639"/>
      <c r="DG27" s="639"/>
      <c r="DH27" s="639"/>
      <c r="DI27" s="639"/>
      <c r="DJ27" s="639"/>
      <c r="DK27" s="640"/>
      <c r="DL27" s="626">
        <v>57127</v>
      </c>
      <c r="DM27" s="639"/>
      <c r="DN27" s="639"/>
      <c r="DO27" s="639"/>
      <c r="DP27" s="639"/>
      <c r="DQ27" s="639"/>
      <c r="DR27" s="639"/>
      <c r="DS27" s="639"/>
      <c r="DT27" s="639"/>
      <c r="DU27" s="639"/>
      <c r="DV27" s="640"/>
      <c r="DW27" s="643">
        <v>3.5</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15529</v>
      </c>
      <c r="S28" s="621"/>
      <c r="T28" s="621"/>
      <c r="U28" s="621"/>
      <c r="V28" s="621"/>
      <c r="W28" s="621"/>
      <c r="X28" s="621"/>
      <c r="Y28" s="622"/>
      <c r="Z28" s="673">
        <v>0.5</v>
      </c>
      <c r="AA28" s="673"/>
      <c r="AB28" s="673"/>
      <c r="AC28" s="673"/>
      <c r="AD28" s="674">
        <v>14215</v>
      </c>
      <c r="AE28" s="674"/>
      <c r="AF28" s="674"/>
      <c r="AG28" s="674"/>
      <c r="AH28" s="674"/>
      <c r="AI28" s="674"/>
      <c r="AJ28" s="674"/>
      <c r="AK28" s="674"/>
      <c r="AL28" s="643">
        <v>0.9</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265212</v>
      </c>
      <c r="CS28" s="621"/>
      <c r="CT28" s="621"/>
      <c r="CU28" s="621"/>
      <c r="CV28" s="621"/>
      <c r="CW28" s="621"/>
      <c r="CX28" s="621"/>
      <c r="CY28" s="622"/>
      <c r="CZ28" s="623">
        <v>9.8000000000000007</v>
      </c>
      <c r="DA28" s="641"/>
      <c r="DB28" s="641"/>
      <c r="DC28" s="642"/>
      <c r="DD28" s="626">
        <v>259316</v>
      </c>
      <c r="DE28" s="621"/>
      <c r="DF28" s="621"/>
      <c r="DG28" s="621"/>
      <c r="DH28" s="621"/>
      <c r="DI28" s="621"/>
      <c r="DJ28" s="621"/>
      <c r="DK28" s="622"/>
      <c r="DL28" s="626">
        <v>259316</v>
      </c>
      <c r="DM28" s="621"/>
      <c r="DN28" s="621"/>
      <c r="DO28" s="621"/>
      <c r="DP28" s="621"/>
      <c r="DQ28" s="621"/>
      <c r="DR28" s="621"/>
      <c r="DS28" s="621"/>
      <c r="DT28" s="621"/>
      <c r="DU28" s="621"/>
      <c r="DV28" s="622"/>
      <c r="DW28" s="643">
        <v>16</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32016</v>
      </c>
      <c r="S29" s="621"/>
      <c r="T29" s="621"/>
      <c r="U29" s="621"/>
      <c r="V29" s="621"/>
      <c r="W29" s="621"/>
      <c r="X29" s="621"/>
      <c r="Y29" s="622"/>
      <c r="Z29" s="673">
        <v>1.1000000000000001</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265212</v>
      </c>
      <c r="CS29" s="639"/>
      <c r="CT29" s="639"/>
      <c r="CU29" s="639"/>
      <c r="CV29" s="639"/>
      <c r="CW29" s="639"/>
      <c r="CX29" s="639"/>
      <c r="CY29" s="640"/>
      <c r="CZ29" s="623">
        <v>9.8000000000000007</v>
      </c>
      <c r="DA29" s="641"/>
      <c r="DB29" s="641"/>
      <c r="DC29" s="642"/>
      <c r="DD29" s="626">
        <v>259316</v>
      </c>
      <c r="DE29" s="639"/>
      <c r="DF29" s="639"/>
      <c r="DG29" s="639"/>
      <c r="DH29" s="639"/>
      <c r="DI29" s="639"/>
      <c r="DJ29" s="639"/>
      <c r="DK29" s="640"/>
      <c r="DL29" s="626">
        <v>259316</v>
      </c>
      <c r="DM29" s="639"/>
      <c r="DN29" s="639"/>
      <c r="DO29" s="639"/>
      <c r="DP29" s="639"/>
      <c r="DQ29" s="639"/>
      <c r="DR29" s="639"/>
      <c r="DS29" s="639"/>
      <c r="DT29" s="639"/>
      <c r="DU29" s="639"/>
      <c r="DV29" s="640"/>
      <c r="DW29" s="643">
        <v>16</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168797</v>
      </c>
      <c r="S30" s="621"/>
      <c r="T30" s="621"/>
      <c r="U30" s="621"/>
      <c r="V30" s="621"/>
      <c r="W30" s="621"/>
      <c r="X30" s="621"/>
      <c r="Y30" s="622"/>
      <c r="Z30" s="673">
        <v>5.6</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99.3</v>
      </c>
      <c r="BH30" s="687"/>
      <c r="BI30" s="687"/>
      <c r="BJ30" s="687"/>
      <c r="BK30" s="687"/>
      <c r="BL30" s="687"/>
      <c r="BM30" s="688">
        <v>96.4</v>
      </c>
      <c r="BN30" s="687"/>
      <c r="BO30" s="687"/>
      <c r="BP30" s="687"/>
      <c r="BQ30" s="689"/>
      <c r="BR30" s="686">
        <v>99</v>
      </c>
      <c r="BS30" s="687"/>
      <c r="BT30" s="687"/>
      <c r="BU30" s="687"/>
      <c r="BV30" s="687"/>
      <c r="BW30" s="687"/>
      <c r="BX30" s="688">
        <v>94.5</v>
      </c>
      <c r="BY30" s="687"/>
      <c r="BZ30" s="687"/>
      <c r="CA30" s="687"/>
      <c r="CB30" s="689"/>
      <c r="CD30" s="692"/>
      <c r="CE30" s="693"/>
      <c r="CF30" s="657" t="s">
        <v>294</v>
      </c>
      <c r="CG30" s="654"/>
      <c r="CH30" s="654"/>
      <c r="CI30" s="654"/>
      <c r="CJ30" s="654"/>
      <c r="CK30" s="654"/>
      <c r="CL30" s="654"/>
      <c r="CM30" s="654"/>
      <c r="CN30" s="654"/>
      <c r="CO30" s="654"/>
      <c r="CP30" s="654"/>
      <c r="CQ30" s="655"/>
      <c r="CR30" s="620">
        <v>244197</v>
      </c>
      <c r="CS30" s="621"/>
      <c r="CT30" s="621"/>
      <c r="CU30" s="621"/>
      <c r="CV30" s="621"/>
      <c r="CW30" s="621"/>
      <c r="CX30" s="621"/>
      <c r="CY30" s="622"/>
      <c r="CZ30" s="623">
        <v>9</v>
      </c>
      <c r="DA30" s="641"/>
      <c r="DB30" s="641"/>
      <c r="DC30" s="642"/>
      <c r="DD30" s="626">
        <v>238587</v>
      </c>
      <c r="DE30" s="621"/>
      <c r="DF30" s="621"/>
      <c r="DG30" s="621"/>
      <c r="DH30" s="621"/>
      <c r="DI30" s="621"/>
      <c r="DJ30" s="621"/>
      <c r="DK30" s="622"/>
      <c r="DL30" s="626">
        <v>238587</v>
      </c>
      <c r="DM30" s="621"/>
      <c r="DN30" s="621"/>
      <c r="DO30" s="621"/>
      <c r="DP30" s="621"/>
      <c r="DQ30" s="621"/>
      <c r="DR30" s="621"/>
      <c r="DS30" s="621"/>
      <c r="DT30" s="621"/>
      <c r="DU30" s="621"/>
      <c r="DV30" s="622"/>
      <c r="DW30" s="643">
        <v>14.7</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300977</v>
      </c>
      <c r="S31" s="621"/>
      <c r="T31" s="621"/>
      <c r="U31" s="621"/>
      <c r="V31" s="621"/>
      <c r="W31" s="621"/>
      <c r="X31" s="621"/>
      <c r="Y31" s="622"/>
      <c r="Z31" s="673">
        <v>9.9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99.5</v>
      </c>
      <c r="BH31" s="639"/>
      <c r="BI31" s="639"/>
      <c r="BJ31" s="639"/>
      <c r="BK31" s="639"/>
      <c r="BL31" s="639"/>
      <c r="BM31" s="675">
        <v>96.8</v>
      </c>
      <c r="BN31" s="685"/>
      <c r="BO31" s="685"/>
      <c r="BP31" s="685"/>
      <c r="BQ31" s="649"/>
      <c r="BR31" s="684">
        <v>99.3</v>
      </c>
      <c r="BS31" s="639"/>
      <c r="BT31" s="639"/>
      <c r="BU31" s="639"/>
      <c r="BV31" s="639"/>
      <c r="BW31" s="639"/>
      <c r="BX31" s="675">
        <v>95.9</v>
      </c>
      <c r="BY31" s="685"/>
      <c r="BZ31" s="685"/>
      <c r="CA31" s="685"/>
      <c r="CB31" s="649"/>
      <c r="CD31" s="692"/>
      <c r="CE31" s="693"/>
      <c r="CF31" s="657" t="s">
        <v>298</v>
      </c>
      <c r="CG31" s="654"/>
      <c r="CH31" s="654"/>
      <c r="CI31" s="654"/>
      <c r="CJ31" s="654"/>
      <c r="CK31" s="654"/>
      <c r="CL31" s="654"/>
      <c r="CM31" s="654"/>
      <c r="CN31" s="654"/>
      <c r="CO31" s="654"/>
      <c r="CP31" s="654"/>
      <c r="CQ31" s="655"/>
      <c r="CR31" s="620">
        <v>21015</v>
      </c>
      <c r="CS31" s="639"/>
      <c r="CT31" s="639"/>
      <c r="CU31" s="639"/>
      <c r="CV31" s="639"/>
      <c r="CW31" s="639"/>
      <c r="CX31" s="639"/>
      <c r="CY31" s="640"/>
      <c r="CZ31" s="623">
        <v>0.8</v>
      </c>
      <c r="DA31" s="641"/>
      <c r="DB31" s="641"/>
      <c r="DC31" s="642"/>
      <c r="DD31" s="626">
        <v>20729</v>
      </c>
      <c r="DE31" s="639"/>
      <c r="DF31" s="639"/>
      <c r="DG31" s="639"/>
      <c r="DH31" s="639"/>
      <c r="DI31" s="639"/>
      <c r="DJ31" s="639"/>
      <c r="DK31" s="640"/>
      <c r="DL31" s="626">
        <v>20729</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36384</v>
      </c>
      <c r="S32" s="621"/>
      <c r="T32" s="621"/>
      <c r="U32" s="621"/>
      <c r="V32" s="621"/>
      <c r="W32" s="621"/>
      <c r="X32" s="621"/>
      <c r="Y32" s="622"/>
      <c r="Z32" s="673">
        <v>1.2</v>
      </c>
      <c r="AA32" s="673"/>
      <c r="AB32" s="673"/>
      <c r="AC32" s="673"/>
      <c r="AD32" s="674" t="s">
        <v>112</v>
      </c>
      <c r="AE32" s="674"/>
      <c r="AF32" s="674"/>
      <c r="AG32" s="674"/>
      <c r="AH32" s="674"/>
      <c r="AI32" s="674"/>
      <c r="AJ32" s="674"/>
      <c r="AK32" s="674"/>
      <c r="AL32" s="643" t="s">
        <v>112</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v>
      </c>
      <c r="BH32" s="605"/>
      <c r="BI32" s="605"/>
      <c r="BJ32" s="605"/>
      <c r="BK32" s="605"/>
      <c r="BL32" s="605"/>
      <c r="BM32" s="668">
        <v>95.8</v>
      </c>
      <c r="BN32" s="605"/>
      <c r="BO32" s="605"/>
      <c r="BP32" s="605"/>
      <c r="BQ32" s="662"/>
      <c r="BR32" s="683">
        <v>98.7</v>
      </c>
      <c r="BS32" s="605"/>
      <c r="BT32" s="605"/>
      <c r="BU32" s="605"/>
      <c r="BV32" s="605"/>
      <c r="BW32" s="605"/>
      <c r="BX32" s="668">
        <v>93.1</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394514</v>
      </c>
      <c r="S33" s="621"/>
      <c r="T33" s="621"/>
      <c r="U33" s="621"/>
      <c r="V33" s="621"/>
      <c r="W33" s="621"/>
      <c r="X33" s="621"/>
      <c r="Y33" s="622"/>
      <c r="Z33" s="673">
        <v>13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1184962</v>
      </c>
      <c r="CS33" s="639"/>
      <c r="CT33" s="639"/>
      <c r="CU33" s="639"/>
      <c r="CV33" s="639"/>
      <c r="CW33" s="639"/>
      <c r="CX33" s="639"/>
      <c r="CY33" s="640"/>
      <c r="CZ33" s="623">
        <v>43.7</v>
      </c>
      <c r="DA33" s="641"/>
      <c r="DB33" s="641"/>
      <c r="DC33" s="642"/>
      <c r="DD33" s="626">
        <v>954439</v>
      </c>
      <c r="DE33" s="639"/>
      <c r="DF33" s="639"/>
      <c r="DG33" s="639"/>
      <c r="DH33" s="639"/>
      <c r="DI33" s="639"/>
      <c r="DJ33" s="639"/>
      <c r="DK33" s="640"/>
      <c r="DL33" s="626">
        <v>660722</v>
      </c>
      <c r="DM33" s="639"/>
      <c r="DN33" s="639"/>
      <c r="DO33" s="639"/>
      <c r="DP33" s="639"/>
      <c r="DQ33" s="639"/>
      <c r="DR33" s="639"/>
      <c r="DS33" s="639"/>
      <c r="DT33" s="639"/>
      <c r="DU33" s="639"/>
      <c r="DV33" s="640"/>
      <c r="DW33" s="643">
        <v>40.700000000000003</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341764</v>
      </c>
      <c r="CS34" s="621"/>
      <c r="CT34" s="621"/>
      <c r="CU34" s="621"/>
      <c r="CV34" s="621"/>
      <c r="CW34" s="621"/>
      <c r="CX34" s="621"/>
      <c r="CY34" s="622"/>
      <c r="CZ34" s="623">
        <v>12.6</v>
      </c>
      <c r="DA34" s="641"/>
      <c r="DB34" s="641"/>
      <c r="DC34" s="642"/>
      <c r="DD34" s="626">
        <v>237174</v>
      </c>
      <c r="DE34" s="621"/>
      <c r="DF34" s="621"/>
      <c r="DG34" s="621"/>
      <c r="DH34" s="621"/>
      <c r="DI34" s="621"/>
      <c r="DJ34" s="621"/>
      <c r="DK34" s="622"/>
      <c r="DL34" s="626">
        <v>157185</v>
      </c>
      <c r="DM34" s="621"/>
      <c r="DN34" s="621"/>
      <c r="DO34" s="621"/>
      <c r="DP34" s="621"/>
      <c r="DQ34" s="621"/>
      <c r="DR34" s="621"/>
      <c r="DS34" s="621"/>
      <c r="DT34" s="621"/>
      <c r="DU34" s="621"/>
      <c r="DV34" s="622"/>
      <c r="DW34" s="643">
        <v>9.6999999999999993</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59034</v>
      </c>
      <c r="S35" s="621"/>
      <c r="T35" s="621"/>
      <c r="U35" s="621"/>
      <c r="V35" s="621"/>
      <c r="W35" s="621"/>
      <c r="X35" s="621"/>
      <c r="Y35" s="622"/>
      <c r="Z35" s="673">
        <v>1.9</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410704</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53855</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18862</v>
      </c>
      <c r="CS35" s="639"/>
      <c r="CT35" s="639"/>
      <c r="CU35" s="639"/>
      <c r="CV35" s="639"/>
      <c r="CW35" s="639"/>
      <c r="CX35" s="639"/>
      <c r="CY35" s="640"/>
      <c r="CZ35" s="623">
        <v>0.7</v>
      </c>
      <c r="DA35" s="641"/>
      <c r="DB35" s="641"/>
      <c r="DC35" s="642"/>
      <c r="DD35" s="626">
        <v>18862</v>
      </c>
      <c r="DE35" s="639"/>
      <c r="DF35" s="639"/>
      <c r="DG35" s="639"/>
      <c r="DH35" s="639"/>
      <c r="DI35" s="639"/>
      <c r="DJ35" s="639"/>
      <c r="DK35" s="640"/>
      <c r="DL35" s="626">
        <v>13768</v>
      </c>
      <c r="DM35" s="639"/>
      <c r="DN35" s="639"/>
      <c r="DO35" s="639"/>
      <c r="DP35" s="639"/>
      <c r="DQ35" s="639"/>
      <c r="DR35" s="639"/>
      <c r="DS35" s="639"/>
      <c r="DT35" s="639"/>
      <c r="DU35" s="639"/>
      <c r="DV35" s="640"/>
      <c r="DW35" s="643">
        <v>0.8</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3038312</v>
      </c>
      <c r="S36" s="661"/>
      <c r="T36" s="661"/>
      <c r="U36" s="661"/>
      <c r="V36" s="661"/>
      <c r="W36" s="661"/>
      <c r="X36" s="661"/>
      <c r="Y36" s="664"/>
      <c r="Z36" s="665">
        <v>100</v>
      </c>
      <c r="AA36" s="665"/>
      <c r="AB36" s="665"/>
      <c r="AC36" s="665"/>
      <c r="AD36" s="666">
        <v>1563068</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127893</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8837</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380716</v>
      </c>
      <c r="CS36" s="621"/>
      <c r="CT36" s="621"/>
      <c r="CU36" s="621"/>
      <c r="CV36" s="621"/>
      <c r="CW36" s="621"/>
      <c r="CX36" s="621"/>
      <c r="CY36" s="622"/>
      <c r="CZ36" s="623">
        <v>14</v>
      </c>
      <c r="DA36" s="641"/>
      <c r="DB36" s="641"/>
      <c r="DC36" s="642"/>
      <c r="DD36" s="626">
        <v>307217</v>
      </c>
      <c r="DE36" s="621"/>
      <c r="DF36" s="621"/>
      <c r="DG36" s="621"/>
      <c r="DH36" s="621"/>
      <c r="DI36" s="621"/>
      <c r="DJ36" s="621"/>
      <c r="DK36" s="622"/>
      <c r="DL36" s="626">
        <v>165861</v>
      </c>
      <c r="DM36" s="621"/>
      <c r="DN36" s="621"/>
      <c r="DO36" s="621"/>
      <c r="DP36" s="621"/>
      <c r="DQ36" s="621"/>
      <c r="DR36" s="621"/>
      <c r="DS36" s="621"/>
      <c r="DT36" s="621"/>
      <c r="DU36" s="621"/>
      <c r="DV36" s="622"/>
      <c r="DW36" s="643">
        <v>10.199999999999999</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17506</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372</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96885</v>
      </c>
      <c r="CS37" s="639"/>
      <c r="CT37" s="639"/>
      <c r="CU37" s="639"/>
      <c r="CV37" s="639"/>
      <c r="CW37" s="639"/>
      <c r="CX37" s="639"/>
      <c r="CY37" s="640"/>
      <c r="CZ37" s="623">
        <v>3.6</v>
      </c>
      <c r="DA37" s="641"/>
      <c r="DB37" s="641"/>
      <c r="DC37" s="642"/>
      <c r="DD37" s="626">
        <v>96565</v>
      </c>
      <c r="DE37" s="639"/>
      <c r="DF37" s="639"/>
      <c r="DG37" s="639"/>
      <c r="DH37" s="639"/>
      <c r="DI37" s="639"/>
      <c r="DJ37" s="639"/>
      <c r="DK37" s="640"/>
      <c r="DL37" s="626">
        <v>88811</v>
      </c>
      <c r="DM37" s="639"/>
      <c r="DN37" s="639"/>
      <c r="DO37" s="639"/>
      <c r="DP37" s="639"/>
      <c r="DQ37" s="639"/>
      <c r="DR37" s="639"/>
      <c r="DS37" s="639"/>
      <c r="DT37" s="639"/>
      <c r="DU37" s="639"/>
      <c r="DV37" s="640"/>
      <c r="DW37" s="643">
        <v>5.5</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656</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410704</v>
      </c>
      <c r="CS38" s="621"/>
      <c r="CT38" s="621"/>
      <c r="CU38" s="621"/>
      <c r="CV38" s="621"/>
      <c r="CW38" s="621"/>
      <c r="CX38" s="621"/>
      <c r="CY38" s="622"/>
      <c r="CZ38" s="623">
        <v>15.1</v>
      </c>
      <c r="DA38" s="641"/>
      <c r="DB38" s="641"/>
      <c r="DC38" s="642"/>
      <c r="DD38" s="626">
        <v>390670</v>
      </c>
      <c r="DE38" s="621"/>
      <c r="DF38" s="621"/>
      <c r="DG38" s="621"/>
      <c r="DH38" s="621"/>
      <c r="DI38" s="621"/>
      <c r="DJ38" s="621"/>
      <c r="DK38" s="622"/>
      <c r="DL38" s="626">
        <v>323908</v>
      </c>
      <c r="DM38" s="621"/>
      <c r="DN38" s="621"/>
      <c r="DO38" s="621"/>
      <c r="DP38" s="621"/>
      <c r="DQ38" s="621"/>
      <c r="DR38" s="621"/>
      <c r="DS38" s="621"/>
      <c r="DT38" s="621"/>
      <c r="DU38" s="621"/>
      <c r="DV38" s="622"/>
      <c r="DW38" s="643">
        <v>20</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88</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32914</v>
      </c>
      <c r="CS39" s="639"/>
      <c r="CT39" s="639"/>
      <c r="CU39" s="639"/>
      <c r="CV39" s="639"/>
      <c r="CW39" s="639"/>
      <c r="CX39" s="639"/>
      <c r="CY39" s="640"/>
      <c r="CZ39" s="623">
        <v>1.2</v>
      </c>
      <c r="DA39" s="641"/>
      <c r="DB39" s="641"/>
      <c r="DC39" s="642"/>
      <c r="DD39" s="626">
        <v>514</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136981</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99</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2</v>
      </c>
      <c r="CS40" s="621"/>
      <c r="CT40" s="621"/>
      <c r="CU40" s="621"/>
      <c r="CV40" s="621"/>
      <c r="CW40" s="621"/>
      <c r="CX40" s="621"/>
      <c r="CY40" s="622"/>
      <c r="CZ40" s="623">
        <v>0</v>
      </c>
      <c r="DA40" s="641"/>
      <c r="DB40" s="641"/>
      <c r="DC40" s="642"/>
      <c r="DD40" s="626">
        <v>2</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128324</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383</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598400</v>
      </c>
      <c r="CS42" s="621"/>
      <c r="CT42" s="621"/>
      <c r="CU42" s="621"/>
      <c r="CV42" s="621"/>
      <c r="CW42" s="621"/>
      <c r="CX42" s="621"/>
      <c r="CY42" s="622"/>
      <c r="CZ42" s="623">
        <v>22.1</v>
      </c>
      <c r="DA42" s="624"/>
      <c r="DB42" s="624"/>
      <c r="DC42" s="625"/>
      <c r="DD42" s="626">
        <v>117524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10837</v>
      </c>
      <c r="CS43" s="639"/>
      <c r="CT43" s="639"/>
      <c r="CU43" s="639"/>
      <c r="CV43" s="639"/>
      <c r="CW43" s="639"/>
      <c r="CX43" s="639"/>
      <c r="CY43" s="640"/>
      <c r="CZ43" s="623">
        <v>0.4</v>
      </c>
      <c r="DA43" s="641"/>
      <c r="DB43" s="641"/>
      <c r="DC43" s="642"/>
      <c r="DD43" s="626">
        <v>10837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597885</v>
      </c>
      <c r="CS44" s="621"/>
      <c r="CT44" s="621"/>
      <c r="CU44" s="621"/>
      <c r="CV44" s="621"/>
      <c r="CW44" s="621"/>
      <c r="CX44" s="621"/>
      <c r="CY44" s="622"/>
      <c r="CZ44" s="623">
        <v>22.1</v>
      </c>
      <c r="DA44" s="624"/>
      <c r="DB44" s="624"/>
      <c r="DC44" s="625"/>
      <c r="DD44" s="626">
        <v>117060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103089</v>
      </c>
      <c r="CS45" s="639"/>
      <c r="CT45" s="639"/>
      <c r="CU45" s="639"/>
      <c r="CV45" s="639"/>
      <c r="CW45" s="639"/>
      <c r="CX45" s="639"/>
      <c r="CY45" s="640"/>
      <c r="CZ45" s="623">
        <v>3.8</v>
      </c>
      <c r="DA45" s="641"/>
      <c r="DB45" s="641"/>
      <c r="DC45" s="642"/>
      <c r="DD45" s="626">
        <v>8910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485080</v>
      </c>
      <c r="CS46" s="621"/>
      <c r="CT46" s="621"/>
      <c r="CU46" s="621"/>
      <c r="CV46" s="621"/>
      <c r="CW46" s="621"/>
      <c r="CX46" s="621"/>
      <c r="CY46" s="622"/>
      <c r="CZ46" s="623">
        <v>17.899999999999999</v>
      </c>
      <c r="DA46" s="624"/>
      <c r="DB46" s="624"/>
      <c r="DC46" s="625"/>
      <c r="DD46" s="626">
        <v>103370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515</v>
      </c>
      <c r="CS47" s="639"/>
      <c r="CT47" s="639"/>
      <c r="CU47" s="639"/>
      <c r="CV47" s="639"/>
      <c r="CW47" s="639"/>
      <c r="CX47" s="639"/>
      <c r="CY47" s="640"/>
      <c r="CZ47" s="623">
        <v>0</v>
      </c>
      <c r="DA47" s="641"/>
      <c r="DB47" s="641"/>
      <c r="DC47" s="642"/>
      <c r="DD47" s="626">
        <v>464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2711190</v>
      </c>
      <c r="CS49" s="605"/>
      <c r="CT49" s="605"/>
      <c r="CU49" s="605"/>
      <c r="CV49" s="605"/>
      <c r="CW49" s="605"/>
      <c r="CX49" s="605"/>
      <c r="CY49" s="606"/>
      <c r="CZ49" s="607">
        <v>100</v>
      </c>
      <c r="DA49" s="608"/>
      <c r="DB49" s="608"/>
      <c r="DC49" s="609"/>
      <c r="DD49" s="610">
        <v>1862784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6"/>
  <sheetViews>
    <sheetView topLeftCell="A7" zoomScale="70" zoomScaleNormal="25" zoomScaleSheetLayoutView="70" workbookViewId="0">
      <selection activeCell="AZ77" sqref="AZ77:BD77"/>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3041</v>
      </c>
      <c r="R7" s="1134"/>
      <c r="S7" s="1134"/>
      <c r="T7" s="1134"/>
      <c r="U7" s="1134"/>
      <c r="V7" s="1134">
        <v>2714</v>
      </c>
      <c r="W7" s="1134"/>
      <c r="X7" s="1134"/>
      <c r="Y7" s="1134"/>
      <c r="Z7" s="1134"/>
      <c r="AA7" s="1134">
        <v>327</v>
      </c>
      <c r="AB7" s="1134"/>
      <c r="AC7" s="1134"/>
      <c r="AD7" s="1134"/>
      <c r="AE7" s="1135"/>
      <c r="AF7" s="1136">
        <v>298</v>
      </c>
      <c r="AG7" s="1137"/>
      <c r="AH7" s="1137"/>
      <c r="AI7" s="1137"/>
      <c r="AJ7" s="1138"/>
      <c r="AK7" s="1120">
        <v>169</v>
      </c>
      <c r="AL7" s="1121"/>
      <c r="AM7" s="1121"/>
      <c r="AN7" s="1121"/>
      <c r="AO7" s="1121"/>
      <c r="AP7" s="1121">
        <v>2582</v>
      </c>
      <c r="AQ7" s="1121"/>
      <c r="AR7" s="1121"/>
      <c r="AS7" s="1121"/>
      <c r="AT7" s="1121"/>
      <c r="AU7" s="1122" t="s">
        <v>554</v>
      </c>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538</v>
      </c>
      <c r="BT7" s="1125"/>
      <c r="BU7" s="1125"/>
      <c r="BV7" s="1125"/>
      <c r="BW7" s="1125"/>
      <c r="BX7" s="1125"/>
      <c r="BY7" s="1125"/>
      <c r="BZ7" s="1125"/>
      <c r="CA7" s="1125"/>
      <c r="CB7" s="1125"/>
      <c r="CC7" s="1125"/>
      <c r="CD7" s="1125"/>
      <c r="CE7" s="1125"/>
      <c r="CF7" s="1125"/>
      <c r="CG7" s="1126"/>
      <c r="CH7" s="1117">
        <v>5</v>
      </c>
      <c r="CI7" s="1118"/>
      <c r="CJ7" s="1118"/>
      <c r="CK7" s="1118"/>
      <c r="CL7" s="1119"/>
      <c r="CM7" s="1117">
        <v>65</v>
      </c>
      <c r="CN7" s="1118"/>
      <c r="CO7" s="1118"/>
      <c r="CP7" s="1118"/>
      <c r="CQ7" s="1119"/>
      <c r="CR7" s="1117">
        <v>50</v>
      </c>
      <c r="CS7" s="1118"/>
      <c r="CT7" s="1118"/>
      <c r="CU7" s="1118"/>
      <c r="CV7" s="1119"/>
      <c r="CW7" s="1117" t="s">
        <v>537</v>
      </c>
      <c r="CX7" s="1118"/>
      <c r="CY7" s="1118"/>
      <c r="CZ7" s="1118"/>
      <c r="DA7" s="1119"/>
      <c r="DB7" s="1117" t="s">
        <v>537</v>
      </c>
      <c r="DC7" s="1118"/>
      <c r="DD7" s="1118"/>
      <c r="DE7" s="1118"/>
      <c r="DF7" s="1119"/>
      <c r="DG7" s="1117" t="s">
        <v>537</v>
      </c>
      <c r="DH7" s="1118"/>
      <c r="DI7" s="1118"/>
      <c r="DJ7" s="1118"/>
      <c r="DK7" s="1119"/>
      <c r="DL7" s="1117" t="s">
        <v>537</v>
      </c>
      <c r="DM7" s="1118"/>
      <c r="DN7" s="1118"/>
      <c r="DO7" s="1118"/>
      <c r="DP7" s="1119"/>
      <c r="DQ7" s="1117" t="s">
        <v>537</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539</v>
      </c>
      <c r="BT8" s="1044"/>
      <c r="BU8" s="1044"/>
      <c r="BV8" s="1044"/>
      <c r="BW8" s="1044"/>
      <c r="BX8" s="1044"/>
      <c r="BY8" s="1044"/>
      <c r="BZ8" s="1044"/>
      <c r="CA8" s="1044"/>
      <c r="CB8" s="1044"/>
      <c r="CC8" s="1044"/>
      <c r="CD8" s="1044"/>
      <c r="CE8" s="1044"/>
      <c r="CF8" s="1044"/>
      <c r="CG8" s="1045"/>
      <c r="CH8" s="1018">
        <v>2</v>
      </c>
      <c r="CI8" s="1019"/>
      <c r="CJ8" s="1019"/>
      <c r="CK8" s="1019"/>
      <c r="CL8" s="1020"/>
      <c r="CM8" s="1018">
        <v>15</v>
      </c>
      <c r="CN8" s="1019"/>
      <c r="CO8" s="1019"/>
      <c r="CP8" s="1019"/>
      <c r="CQ8" s="1020"/>
      <c r="CR8" s="1018">
        <v>50</v>
      </c>
      <c r="CS8" s="1019"/>
      <c r="CT8" s="1019"/>
      <c r="CU8" s="1019"/>
      <c r="CV8" s="1020"/>
      <c r="CW8" s="1018">
        <v>2</v>
      </c>
      <c r="CX8" s="1019"/>
      <c r="CY8" s="1019"/>
      <c r="CZ8" s="1019"/>
      <c r="DA8" s="1020"/>
      <c r="DB8" s="1018" t="s">
        <v>537</v>
      </c>
      <c r="DC8" s="1019"/>
      <c r="DD8" s="1019"/>
      <c r="DE8" s="1019"/>
      <c r="DF8" s="1020"/>
      <c r="DG8" s="1018" t="s">
        <v>537</v>
      </c>
      <c r="DH8" s="1019"/>
      <c r="DI8" s="1019"/>
      <c r="DJ8" s="1019"/>
      <c r="DK8" s="1020"/>
      <c r="DL8" s="1018" t="s">
        <v>537</v>
      </c>
      <c r="DM8" s="1019"/>
      <c r="DN8" s="1019"/>
      <c r="DO8" s="1019"/>
      <c r="DP8" s="1020"/>
      <c r="DQ8" s="1018" t="s">
        <v>537</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540</v>
      </c>
      <c r="BT9" s="1044"/>
      <c r="BU9" s="1044"/>
      <c r="BV9" s="1044"/>
      <c r="BW9" s="1044"/>
      <c r="BX9" s="1044"/>
      <c r="BY9" s="1044"/>
      <c r="BZ9" s="1044"/>
      <c r="CA9" s="1044"/>
      <c r="CB9" s="1044"/>
      <c r="CC9" s="1044"/>
      <c r="CD9" s="1044"/>
      <c r="CE9" s="1044"/>
      <c r="CF9" s="1044"/>
      <c r="CG9" s="1045"/>
      <c r="CH9" s="1018" t="s">
        <v>549</v>
      </c>
      <c r="CI9" s="1019"/>
      <c r="CJ9" s="1019"/>
      <c r="CK9" s="1019"/>
      <c r="CL9" s="1020"/>
      <c r="CM9" s="1018" t="s">
        <v>550</v>
      </c>
      <c r="CN9" s="1019"/>
      <c r="CO9" s="1019"/>
      <c r="CP9" s="1019"/>
      <c r="CQ9" s="1020"/>
      <c r="CR9" s="1018">
        <v>2</v>
      </c>
      <c r="CS9" s="1019"/>
      <c r="CT9" s="1019"/>
      <c r="CU9" s="1019"/>
      <c r="CV9" s="1020"/>
      <c r="CW9" s="1018">
        <v>0</v>
      </c>
      <c r="CX9" s="1019"/>
      <c r="CY9" s="1019"/>
      <c r="CZ9" s="1019"/>
      <c r="DA9" s="1020"/>
      <c r="DB9" s="1018" t="s">
        <v>537</v>
      </c>
      <c r="DC9" s="1019"/>
      <c r="DD9" s="1019"/>
      <c r="DE9" s="1019"/>
      <c r="DF9" s="1020"/>
      <c r="DG9" s="1018" t="s">
        <v>537</v>
      </c>
      <c r="DH9" s="1019"/>
      <c r="DI9" s="1019"/>
      <c r="DJ9" s="1019"/>
      <c r="DK9" s="1020"/>
      <c r="DL9" s="1018" t="s">
        <v>537</v>
      </c>
      <c r="DM9" s="1019"/>
      <c r="DN9" s="1019"/>
      <c r="DO9" s="1019"/>
      <c r="DP9" s="1020"/>
      <c r="DQ9" s="1018" t="s">
        <v>537</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556</v>
      </c>
      <c r="BT10" s="1044"/>
      <c r="BU10" s="1044"/>
      <c r="BV10" s="1044"/>
      <c r="BW10" s="1044"/>
      <c r="BX10" s="1044"/>
      <c r="BY10" s="1044"/>
      <c r="BZ10" s="1044"/>
      <c r="CA10" s="1044"/>
      <c r="CB10" s="1044"/>
      <c r="CC10" s="1044"/>
      <c r="CD10" s="1044"/>
      <c r="CE10" s="1044"/>
      <c r="CF10" s="1044"/>
      <c r="CG10" s="1045"/>
      <c r="CH10" s="1018" t="s">
        <v>551</v>
      </c>
      <c r="CI10" s="1019"/>
      <c r="CJ10" s="1019"/>
      <c r="CK10" s="1019"/>
      <c r="CL10" s="1020"/>
      <c r="CM10" s="1018">
        <v>18</v>
      </c>
      <c r="CN10" s="1019"/>
      <c r="CO10" s="1019"/>
      <c r="CP10" s="1019"/>
      <c r="CQ10" s="1020"/>
      <c r="CR10" s="1018">
        <v>8</v>
      </c>
      <c r="CS10" s="1019"/>
      <c r="CT10" s="1019"/>
      <c r="CU10" s="1019"/>
      <c r="CV10" s="1020"/>
      <c r="CW10" s="1018">
        <v>26</v>
      </c>
      <c r="CX10" s="1019"/>
      <c r="CY10" s="1019"/>
      <c r="CZ10" s="1019"/>
      <c r="DA10" s="1020"/>
      <c r="DB10" s="1018" t="s">
        <v>537</v>
      </c>
      <c r="DC10" s="1019"/>
      <c r="DD10" s="1019"/>
      <c r="DE10" s="1019"/>
      <c r="DF10" s="1020"/>
      <c r="DG10" s="1018" t="s">
        <v>537</v>
      </c>
      <c r="DH10" s="1019"/>
      <c r="DI10" s="1019"/>
      <c r="DJ10" s="1019"/>
      <c r="DK10" s="1020"/>
      <c r="DL10" s="1018" t="s">
        <v>552</v>
      </c>
      <c r="DM10" s="1019"/>
      <c r="DN10" s="1019"/>
      <c r="DO10" s="1019"/>
      <c r="DP10" s="1020"/>
      <c r="DQ10" s="1018" t="s">
        <v>537</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3041</v>
      </c>
      <c r="R23" s="1098"/>
      <c r="S23" s="1098"/>
      <c r="T23" s="1098"/>
      <c r="U23" s="1098"/>
      <c r="V23" s="1098">
        <v>2714</v>
      </c>
      <c r="W23" s="1098"/>
      <c r="X23" s="1098"/>
      <c r="Y23" s="1098"/>
      <c r="Z23" s="1098"/>
      <c r="AA23" s="1098">
        <v>327</v>
      </c>
      <c r="AB23" s="1098"/>
      <c r="AC23" s="1098"/>
      <c r="AD23" s="1098"/>
      <c r="AE23" s="1099"/>
      <c r="AF23" s="1100">
        <v>298</v>
      </c>
      <c r="AG23" s="1098"/>
      <c r="AH23" s="1098"/>
      <c r="AI23" s="1098"/>
      <c r="AJ23" s="1101"/>
      <c r="AK23" s="1102"/>
      <c r="AL23" s="1103"/>
      <c r="AM23" s="1103"/>
      <c r="AN23" s="1103"/>
      <c r="AO23" s="1103"/>
      <c r="AP23" s="1098">
        <v>2582</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480</v>
      </c>
      <c r="R28" s="1083"/>
      <c r="S28" s="1083"/>
      <c r="T28" s="1083"/>
      <c r="U28" s="1083"/>
      <c r="V28" s="1083">
        <v>426</v>
      </c>
      <c r="W28" s="1083"/>
      <c r="X28" s="1083"/>
      <c r="Y28" s="1083"/>
      <c r="Z28" s="1083"/>
      <c r="AA28" s="1083">
        <v>54</v>
      </c>
      <c r="AB28" s="1083"/>
      <c r="AC28" s="1083"/>
      <c r="AD28" s="1083"/>
      <c r="AE28" s="1084"/>
      <c r="AF28" s="1085">
        <v>54</v>
      </c>
      <c r="AG28" s="1083"/>
      <c r="AH28" s="1083"/>
      <c r="AI28" s="1083"/>
      <c r="AJ28" s="1086"/>
      <c r="AK28" s="1087">
        <v>63</v>
      </c>
      <c r="AL28" s="1075"/>
      <c r="AM28" s="1075"/>
      <c r="AN28" s="1075"/>
      <c r="AO28" s="1075"/>
      <c r="AP28" s="1075" t="s">
        <v>537</v>
      </c>
      <c r="AQ28" s="1075"/>
      <c r="AR28" s="1075"/>
      <c r="AS28" s="1075"/>
      <c r="AT28" s="1075"/>
      <c r="AU28" s="1075" t="s">
        <v>537</v>
      </c>
      <c r="AV28" s="1075"/>
      <c r="AW28" s="1075"/>
      <c r="AX28" s="1075"/>
      <c r="AY28" s="1075"/>
      <c r="AZ28" s="1076" t="s">
        <v>537</v>
      </c>
      <c r="BA28" s="1076"/>
      <c r="BB28" s="1076"/>
      <c r="BC28" s="1076"/>
      <c r="BD28" s="1076"/>
      <c r="BE28" s="1077" t="s">
        <v>558</v>
      </c>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327</v>
      </c>
      <c r="R29" s="1073"/>
      <c r="S29" s="1073"/>
      <c r="T29" s="1073"/>
      <c r="U29" s="1073"/>
      <c r="V29" s="1073">
        <v>294</v>
      </c>
      <c r="W29" s="1073"/>
      <c r="X29" s="1073"/>
      <c r="Y29" s="1073"/>
      <c r="Z29" s="1073"/>
      <c r="AA29" s="1073">
        <v>33</v>
      </c>
      <c r="AB29" s="1073"/>
      <c r="AC29" s="1073"/>
      <c r="AD29" s="1073"/>
      <c r="AE29" s="1074"/>
      <c r="AF29" s="1048">
        <v>33</v>
      </c>
      <c r="AG29" s="1049"/>
      <c r="AH29" s="1049"/>
      <c r="AI29" s="1049"/>
      <c r="AJ29" s="1050"/>
      <c r="AK29" s="1009">
        <v>56</v>
      </c>
      <c r="AL29" s="1000"/>
      <c r="AM29" s="1000"/>
      <c r="AN29" s="1000"/>
      <c r="AO29" s="1000"/>
      <c r="AP29" s="1000" t="s">
        <v>537</v>
      </c>
      <c r="AQ29" s="1000"/>
      <c r="AR29" s="1000"/>
      <c r="AS29" s="1000"/>
      <c r="AT29" s="1000"/>
      <c r="AU29" s="1000" t="s">
        <v>537</v>
      </c>
      <c r="AV29" s="1000"/>
      <c r="AW29" s="1000"/>
      <c r="AX29" s="1000"/>
      <c r="AY29" s="1000"/>
      <c r="AZ29" s="1071" t="s">
        <v>537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285</v>
      </c>
      <c r="R30" s="1073"/>
      <c r="S30" s="1073"/>
      <c r="T30" s="1073"/>
      <c r="U30" s="1073"/>
      <c r="V30" s="1073">
        <v>248</v>
      </c>
      <c r="W30" s="1073"/>
      <c r="X30" s="1073"/>
      <c r="Y30" s="1073"/>
      <c r="Z30" s="1073"/>
      <c r="AA30" s="1073">
        <v>37</v>
      </c>
      <c r="AB30" s="1073"/>
      <c r="AC30" s="1073"/>
      <c r="AD30" s="1073"/>
      <c r="AE30" s="1074"/>
      <c r="AF30" s="1048">
        <v>33</v>
      </c>
      <c r="AG30" s="1049"/>
      <c r="AH30" s="1049"/>
      <c r="AI30" s="1049"/>
      <c r="AJ30" s="1050"/>
      <c r="AK30" s="1009">
        <v>76</v>
      </c>
      <c r="AL30" s="1000"/>
      <c r="AM30" s="1000"/>
      <c r="AN30" s="1000"/>
      <c r="AO30" s="1000"/>
      <c r="AP30" s="1000">
        <v>11</v>
      </c>
      <c r="AQ30" s="1000"/>
      <c r="AR30" s="1000"/>
      <c r="AS30" s="1000"/>
      <c r="AT30" s="1000"/>
      <c r="AU30" s="1000">
        <v>8</v>
      </c>
      <c r="AV30" s="1000"/>
      <c r="AW30" s="1000"/>
      <c r="AX30" s="1000"/>
      <c r="AY30" s="1000"/>
      <c r="AZ30" s="1071" t="s">
        <v>537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41</v>
      </c>
      <c r="R31" s="1073"/>
      <c r="S31" s="1073"/>
      <c r="T31" s="1073"/>
      <c r="U31" s="1073"/>
      <c r="V31" s="1073">
        <v>36</v>
      </c>
      <c r="W31" s="1073"/>
      <c r="X31" s="1073"/>
      <c r="Y31" s="1073"/>
      <c r="Z31" s="1073"/>
      <c r="AA31" s="1073">
        <v>5</v>
      </c>
      <c r="AB31" s="1073"/>
      <c r="AC31" s="1073"/>
      <c r="AD31" s="1073"/>
      <c r="AE31" s="1074"/>
      <c r="AF31" s="1048">
        <v>5</v>
      </c>
      <c r="AG31" s="1049"/>
      <c r="AH31" s="1049"/>
      <c r="AI31" s="1049"/>
      <c r="AJ31" s="1050"/>
      <c r="AK31" s="1009">
        <v>15</v>
      </c>
      <c r="AL31" s="1000"/>
      <c r="AM31" s="1000"/>
      <c r="AN31" s="1000"/>
      <c r="AO31" s="1000"/>
      <c r="AP31" s="1000" t="s">
        <v>537</v>
      </c>
      <c r="AQ31" s="1000"/>
      <c r="AR31" s="1000"/>
      <c r="AS31" s="1000"/>
      <c r="AT31" s="1000"/>
      <c r="AU31" s="1000" t="s">
        <v>537</v>
      </c>
      <c r="AV31" s="1000"/>
      <c r="AW31" s="1000"/>
      <c r="AX31" s="1000"/>
      <c r="AY31" s="1000"/>
      <c r="AZ31" s="1071" t="s">
        <v>537</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289</v>
      </c>
      <c r="R32" s="1073"/>
      <c r="S32" s="1073"/>
      <c r="T32" s="1073"/>
      <c r="U32" s="1073"/>
      <c r="V32" s="1073">
        <v>269</v>
      </c>
      <c r="W32" s="1073"/>
      <c r="X32" s="1073"/>
      <c r="Y32" s="1073"/>
      <c r="Z32" s="1073"/>
      <c r="AA32" s="1073">
        <v>20</v>
      </c>
      <c r="AB32" s="1073"/>
      <c r="AC32" s="1073"/>
      <c r="AD32" s="1073"/>
      <c r="AE32" s="1074"/>
      <c r="AF32" s="1048">
        <v>20</v>
      </c>
      <c r="AG32" s="1049"/>
      <c r="AH32" s="1049"/>
      <c r="AI32" s="1049"/>
      <c r="AJ32" s="1050"/>
      <c r="AK32" s="1009">
        <v>124</v>
      </c>
      <c r="AL32" s="1000"/>
      <c r="AM32" s="1000"/>
      <c r="AN32" s="1000"/>
      <c r="AO32" s="1000"/>
      <c r="AP32" s="1000">
        <v>1242</v>
      </c>
      <c r="AQ32" s="1000"/>
      <c r="AR32" s="1000"/>
      <c r="AS32" s="1000"/>
      <c r="AT32" s="1000"/>
      <c r="AU32" s="1000">
        <v>1057</v>
      </c>
      <c r="AV32" s="1000"/>
      <c r="AW32" s="1000"/>
      <c r="AX32" s="1000"/>
      <c r="AY32" s="1000"/>
      <c r="AZ32" s="1071" t="s">
        <v>537</v>
      </c>
      <c r="BA32" s="1071"/>
      <c r="BB32" s="1071"/>
      <c r="BC32" s="1071"/>
      <c r="BD32" s="1071"/>
      <c r="BE32" s="1061" t="s">
        <v>562</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27</v>
      </c>
      <c r="R33" s="1073"/>
      <c r="S33" s="1073"/>
      <c r="T33" s="1073"/>
      <c r="U33" s="1073"/>
      <c r="V33" s="1073">
        <v>24</v>
      </c>
      <c r="W33" s="1073"/>
      <c r="X33" s="1073"/>
      <c r="Y33" s="1073"/>
      <c r="Z33" s="1073"/>
      <c r="AA33" s="1073">
        <v>3</v>
      </c>
      <c r="AB33" s="1073"/>
      <c r="AC33" s="1073"/>
      <c r="AD33" s="1073"/>
      <c r="AE33" s="1074"/>
      <c r="AF33" s="1048">
        <v>3</v>
      </c>
      <c r="AG33" s="1049"/>
      <c r="AH33" s="1049"/>
      <c r="AI33" s="1049"/>
      <c r="AJ33" s="1050"/>
      <c r="AK33" s="1009">
        <v>18</v>
      </c>
      <c r="AL33" s="1000"/>
      <c r="AM33" s="1000"/>
      <c r="AN33" s="1000"/>
      <c r="AO33" s="1000"/>
      <c r="AP33" s="1000">
        <v>112</v>
      </c>
      <c r="AQ33" s="1000"/>
      <c r="AR33" s="1000"/>
      <c r="AS33" s="1000"/>
      <c r="AT33" s="1000"/>
      <c r="AU33" s="1000">
        <v>112</v>
      </c>
      <c r="AV33" s="1000"/>
      <c r="AW33" s="1000"/>
      <c r="AX33" s="1000"/>
      <c r="AY33" s="1000"/>
      <c r="AZ33" s="1071" t="s">
        <v>537</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148</v>
      </c>
      <c r="AG63" s="988"/>
      <c r="AH63" s="988"/>
      <c r="AI63" s="988"/>
      <c r="AJ63" s="1059"/>
      <c r="AK63" s="1060"/>
      <c r="AL63" s="992"/>
      <c r="AM63" s="992"/>
      <c r="AN63" s="992"/>
      <c r="AO63" s="992"/>
      <c r="AP63" s="988">
        <v>1365</v>
      </c>
      <c r="AQ63" s="988"/>
      <c r="AR63" s="988"/>
      <c r="AS63" s="988"/>
      <c r="AT63" s="988"/>
      <c r="AU63" s="988">
        <v>1177</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392</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541</v>
      </c>
      <c r="C68" s="1015"/>
      <c r="D68" s="1015"/>
      <c r="E68" s="1015"/>
      <c r="F68" s="1015"/>
      <c r="G68" s="1015"/>
      <c r="H68" s="1015"/>
      <c r="I68" s="1015"/>
      <c r="J68" s="1015"/>
      <c r="K68" s="1015"/>
      <c r="L68" s="1015"/>
      <c r="M68" s="1015"/>
      <c r="N68" s="1015"/>
      <c r="O68" s="1015"/>
      <c r="P68" s="1016"/>
      <c r="Q68" s="1017">
        <v>3162</v>
      </c>
      <c r="R68" s="1011"/>
      <c r="S68" s="1011"/>
      <c r="T68" s="1011"/>
      <c r="U68" s="1011"/>
      <c r="V68" s="1011">
        <v>2982</v>
      </c>
      <c r="W68" s="1011"/>
      <c r="X68" s="1011"/>
      <c r="Y68" s="1011"/>
      <c r="Z68" s="1011"/>
      <c r="AA68" s="1011">
        <v>179</v>
      </c>
      <c r="AB68" s="1011"/>
      <c r="AC68" s="1011"/>
      <c r="AD68" s="1011"/>
      <c r="AE68" s="1011"/>
      <c r="AF68" s="1011">
        <v>179</v>
      </c>
      <c r="AG68" s="1011"/>
      <c r="AH68" s="1011"/>
      <c r="AI68" s="1011"/>
      <c r="AJ68" s="1011"/>
      <c r="AK68" s="1011">
        <v>99</v>
      </c>
      <c r="AL68" s="1011"/>
      <c r="AM68" s="1011"/>
      <c r="AN68" s="1011"/>
      <c r="AO68" s="1011"/>
      <c r="AP68" s="1011">
        <v>291</v>
      </c>
      <c r="AQ68" s="1011"/>
      <c r="AR68" s="1011"/>
      <c r="AS68" s="1011"/>
      <c r="AT68" s="1011"/>
      <c r="AU68" s="1011">
        <v>11</v>
      </c>
      <c r="AV68" s="1011"/>
      <c r="AW68" s="1011"/>
      <c r="AX68" s="1011"/>
      <c r="AY68" s="1011"/>
      <c r="AZ68" s="1012" t="s">
        <v>559</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542</v>
      </c>
      <c r="C69" s="1004"/>
      <c r="D69" s="1004"/>
      <c r="E69" s="1004"/>
      <c r="F69" s="1004"/>
      <c r="G69" s="1004"/>
      <c r="H69" s="1004"/>
      <c r="I69" s="1004"/>
      <c r="J69" s="1004"/>
      <c r="K69" s="1004"/>
      <c r="L69" s="1004"/>
      <c r="M69" s="1004"/>
      <c r="N69" s="1004"/>
      <c r="O69" s="1004"/>
      <c r="P69" s="1005"/>
      <c r="Q69" s="1006">
        <v>2737</v>
      </c>
      <c r="R69" s="1000"/>
      <c r="S69" s="1000"/>
      <c r="T69" s="1000"/>
      <c r="U69" s="1000"/>
      <c r="V69" s="1000">
        <v>2630</v>
      </c>
      <c r="W69" s="1000"/>
      <c r="X69" s="1000"/>
      <c r="Y69" s="1000"/>
      <c r="Z69" s="1000"/>
      <c r="AA69" s="1000">
        <v>107</v>
      </c>
      <c r="AB69" s="1000"/>
      <c r="AC69" s="1000"/>
      <c r="AD69" s="1000"/>
      <c r="AE69" s="1000"/>
      <c r="AF69" s="1000">
        <v>107</v>
      </c>
      <c r="AG69" s="1000"/>
      <c r="AH69" s="1000"/>
      <c r="AI69" s="1000"/>
      <c r="AJ69" s="1000"/>
      <c r="AK69" s="1000">
        <v>118</v>
      </c>
      <c r="AL69" s="1000"/>
      <c r="AM69" s="1000"/>
      <c r="AN69" s="1000"/>
      <c r="AO69" s="1000"/>
      <c r="AP69" s="1000">
        <v>711</v>
      </c>
      <c r="AQ69" s="1000"/>
      <c r="AR69" s="1000"/>
      <c r="AS69" s="1000"/>
      <c r="AT69" s="1000"/>
      <c r="AU69" s="1000">
        <v>16</v>
      </c>
      <c r="AV69" s="1000"/>
      <c r="AW69" s="1000"/>
      <c r="AX69" s="1000"/>
      <c r="AY69" s="1000"/>
      <c r="AZ69" s="1001" t="s">
        <v>561</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543</v>
      </c>
      <c r="C70" s="1004"/>
      <c r="D70" s="1004"/>
      <c r="E70" s="1004"/>
      <c r="F70" s="1004"/>
      <c r="G70" s="1004"/>
      <c r="H70" s="1004"/>
      <c r="I70" s="1004"/>
      <c r="J70" s="1004"/>
      <c r="K70" s="1004"/>
      <c r="L70" s="1004"/>
      <c r="M70" s="1004"/>
      <c r="N70" s="1004"/>
      <c r="O70" s="1004"/>
      <c r="P70" s="1005"/>
      <c r="Q70" s="1006">
        <v>72</v>
      </c>
      <c r="R70" s="1000"/>
      <c r="S70" s="1000"/>
      <c r="T70" s="1000"/>
      <c r="U70" s="1000"/>
      <c r="V70" s="1000">
        <v>70</v>
      </c>
      <c r="W70" s="1000"/>
      <c r="X70" s="1000"/>
      <c r="Y70" s="1000"/>
      <c r="Z70" s="1000"/>
      <c r="AA70" s="1000">
        <v>3</v>
      </c>
      <c r="AB70" s="1000"/>
      <c r="AC70" s="1000"/>
      <c r="AD70" s="1000"/>
      <c r="AE70" s="1000"/>
      <c r="AF70" s="1000">
        <v>3</v>
      </c>
      <c r="AG70" s="1000"/>
      <c r="AH70" s="1000"/>
      <c r="AI70" s="1000"/>
      <c r="AJ70" s="1000"/>
      <c r="AK70" s="1000" t="s">
        <v>555</v>
      </c>
      <c r="AL70" s="1000"/>
      <c r="AM70" s="1000"/>
      <c r="AN70" s="1000"/>
      <c r="AO70" s="1000"/>
      <c r="AP70" s="1000" t="s">
        <v>555</v>
      </c>
      <c r="AQ70" s="1000"/>
      <c r="AR70" s="1000"/>
      <c r="AS70" s="1000"/>
      <c r="AT70" s="1000"/>
      <c r="AU70" s="1000" t="s">
        <v>555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544</v>
      </c>
      <c r="C71" s="1004"/>
      <c r="D71" s="1004"/>
      <c r="E71" s="1004"/>
      <c r="F71" s="1004"/>
      <c r="G71" s="1004"/>
      <c r="H71" s="1004"/>
      <c r="I71" s="1004"/>
      <c r="J71" s="1004"/>
      <c r="K71" s="1004"/>
      <c r="L71" s="1004"/>
      <c r="M71" s="1004"/>
      <c r="N71" s="1004"/>
      <c r="O71" s="1004"/>
      <c r="P71" s="1005"/>
      <c r="Q71" s="1006">
        <v>9578</v>
      </c>
      <c r="R71" s="1000"/>
      <c r="S71" s="1000"/>
      <c r="T71" s="1000"/>
      <c r="U71" s="1000"/>
      <c r="V71" s="1000">
        <v>9432</v>
      </c>
      <c r="W71" s="1000"/>
      <c r="X71" s="1000"/>
      <c r="Y71" s="1000"/>
      <c r="Z71" s="1000"/>
      <c r="AA71" s="1000">
        <v>146</v>
      </c>
      <c r="AB71" s="1000"/>
      <c r="AC71" s="1000"/>
      <c r="AD71" s="1000"/>
      <c r="AE71" s="1000"/>
      <c r="AF71" s="1000">
        <v>146</v>
      </c>
      <c r="AG71" s="1000"/>
      <c r="AH71" s="1000"/>
      <c r="AI71" s="1000"/>
      <c r="AJ71" s="1000"/>
      <c r="AK71" s="1000">
        <v>1850</v>
      </c>
      <c r="AL71" s="1000"/>
      <c r="AM71" s="1000"/>
      <c r="AN71" s="1000"/>
      <c r="AO71" s="1000"/>
      <c r="AP71" s="1000" t="s">
        <v>555</v>
      </c>
      <c r="AQ71" s="1000"/>
      <c r="AR71" s="1000"/>
      <c r="AS71" s="1000"/>
      <c r="AT71" s="1000"/>
      <c r="AU71" s="1000" t="s">
        <v>555</v>
      </c>
      <c r="AV71" s="1000"/>
      <c r="AW71" s="1000"/>
      <c r="AX71" s="1000"/>
      <c r="AY71" s="1000"/>
      <c r="AZ71" s="1001" t="s">
        <v>560</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545</v>
      </c>
      <c r="C72" s="1004"/>
      <c r="D72" s="1004"/>
      <c r="E72" s="1004"/>
      <c r="F72" s="1004"/>
      <c r="G72" s="1004"/>
      <c r="H72" s="1004"/>
      <c r="I72" s="1004"/>
      <c r="J72" s="1004"/>
      <c r="K72" s="1004"/>
      <c r="L72" s="1004"/>
      <c r="M72" s="1004"/>
      <c r="N72" s="1004"/>
      <c r="O72" s="1004"/>
      <c r="P72" s="1005"/>
      <c r="Q72" s="1006">
        <v>256</v>
      </c>
      <c r="R72" s="1000"/>
      <c r="S72" s="1000"/>
      <c r="T72" s="1000"/>
      <c r="U72" s="1000"/>
      <c r="V72" s="1000">
        <v>224</v>
      </c>
      <c r="W72" s="1000"/>
      <c r="X72" s="1000"/>
      <c r="Y72" s="1000"/>
      <c r="Z72" s="1000"/>
      <c r="AA72" s="1000">
        <v>32</v>
      </c>
      <c r="AB72" s="1000"/>
      <c r="AC72" s="1000"/>
      <c r="AD72" s="1000"/>
      <c r="AE72" s="1000"/>
      <c r="AF72" s="1000">
        <v>32</v>
      </c>
      <c r="AG72" s="1000"/>
      <c r="AH72" s="1000"/>
      <c r="AI72" s="1000"/>
      <c r="AJ72" s="1000"/>
      <c r="AK72" s="1000" t="s">
        <v>553</v>
      </c>
      <c r="AL72" s="1000"/>
      <c r="AM72" s="1000"/>
      <c r="AN72" s="1000"/>
      <c r="AO72" s="1000"/>
      <c r="AP72" s="1000" t="s">
        <v>553</v>
      </c>
      <c r="AQ72" s="1000"/>
      <c r="AR72" s="1000"/>
      <c r="AS72" s="1000"/>
      <c r="AT72" s="1000"/>
      <c r="AU72" s="1000" t="s">
        <v>553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546</v>
      </c>
      <c r="C73" s="1004"/>
      <c r="D73" s="1004"/>
      <c r="E73" s="1004"/>
      <c r="F73" s="1004"/>
      <c r="G73" s="1004"/>
      <c r="H73" s="1004"/>
      <c r="I73" s="1004"/>
      <c r="J73" s="1004"/>
      <c r="K73" s="1004"/>
      <c r="L73" s="1004"/>
      <c r="M73" s="1004"/>
      <c r="N73" s="1004"/>
      <c r="O73" s="1004"/>
      <c r="P73" s="1005"/>
      <c r="Q73" s="1006">
        <v>244114</v>
      </c>
      <c r="R73" s="1000"/>
      <c r="S73" s="1000"/>
      <c r="T73" s="1000"/>
      <c r="U73" s="1000"/>
      <c r="V73" s="1000">
        <v>233963</v>
      </c>
      <c r="W73" s="1000"/>
      <c r="X73" s="1000"/>
      <c r="Y73" s="1000"/>
      <c r="Z73" s="1000"/>
      <c r="AA73" s="1000">
        <v>10151</v>
      </c>
      <c r="AB73" s="1000"/>
      <c r="AC73" s="1000"/>
      <c r="AD73" s="1000"/>
      <c r="AE73" s="1000"/>
      <c r="AF73" s="1000">
        <v>10151</v>
      </c>
      <c r="AG73" s="1000"/>
      <c r="AH73" s="1000"/>
      <c r="AI73" s="1000"/>
      <c r="AJ73" s="1000"/>
      <c r="AK73" s="1000" t="s">
        <v>553</v>
      </c>
      <c r="AL73" s="1000"/>
      <c r="AM73" s="1000"/>
      <c r="AN73" s="1000"/>
      <c r="AO73" s="1000"/>
      <c r="AP73" s="1000" t="s">
        <v>553</v>
      </c>
      <c r="AQ73" s="1000"/>
      <c r="AR73" s="1000"/>
      <c r="AS73" s="1000"/>
      <c r="AT73" s="1000"/>
      <c r="AU73" s="1000" t="s">
        <v>553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547</v>
      </c>
      <c r="C74" s="1004"/>
      <c r="D74" s="1004"/>
      <c r="E74" s="1004"/>
      <c r="F74" s="1004"/>
      <c r="G74" s="1004"/>
      <c r="H74" s="1004"/>
      <c r="I74" s="1004"/>
      <c r="J74" s="1004"/>
      <c r="K74" s="1004"/>
      <c r="L74" s="1004"/>
      <c r="M74" s="1004"/>
      <c r="N74" s="1004"/>
      <c r="O74" s="1004"/>
      <c r="P74" s="1005"/>
      <c r="Q74" s="1006">
        <v>54</v>
      </c>
      <c r="R74" s="1000"/>
      <c r="S74" s="1000"/>
      <c r="T74" s="1000"/>
      <c r="U74" s="1000"/>
      <c r="V74" s="1000">
        <v>54</v>
      </c>
      <c r="W74" s="1000"/>
      <c r="X74" s="1000"/>
      <c r="Y74" s="1000"/>
      <c r="Z74" s="1000"/>
      <c r="AA74" s="1000" t="s">
        <v>553</v>
      </c>
      <c r="AB74" s="1000"/>
      <c r="AC74" s="1000"/>
      <c r="AD74" s="1000"/>
      <c r="AE74" s="1000"/>
      <c r="AF74" s="1000" t="s">
        <v>553</v>
      </c>
      <c r="AG74" s="1000"/>
      <c r="AH74" s="1000"/>
      <c r="AI74" s="1000"/>
      <c r="AJ74" s="1000"/>
      <c r="AK74" s="1000" t="s">
        <v>553</v>
      </c>
      <c r="AL74" s="1000"/>
      <c r="AM74" s="1000"/>
      <c r="AN74" s="1000"/>
      <c r="AO74" s="1000"/>
      <c r="AP74" s="1000" t="s">
        <v>553</v>
      </c>
      <c r="AQ74" s="1000"/>
      <c r="AR74" s="1000"/>
      <c r="AS74" s="1000"/>
      <c r="AT74" s="1000"/>
      <c r="AU74" s="1000" t="s">
        <v>553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564</v>
      </c>
      <c r="C75" s="1004"/>
      <c r="D75" s="1004"/>
      <c r="E75" s="1004"/>
      <c r="F75" s="1004"/>
      <c r="G75" s="1004"/>
      <c r="H75" s="1004"/>
      <c r="I75" s="1004"/>
      <c r="J75" s="1004"/>
      <c r="K75" s="1004"/>
      <c r="L75" s="1004"/>
      <c r="M75" s="1004"/>
      <c r="N75" s="1004"/>
      <c r="O75" s="1004"/>
      <c r="P75" s="1005"/>
      <c r="Q75" s="1007">
        <v>41</v>
      </c>
      <c r="R75" s="1008"/>
      <c r="S75" s="1008"/>
      <c r="T75" s="1008"/>
      <c r="U75" s="1009"/>
      <c r="V75" s="1010">
        <v>29</v>
      </c>
      <c r="W75" s="1008"/>
      <c r="X75" s="1008"/>
      <c r="Y75" s="1008"/>
      <c r="Z75" s="1009"/>
      <c r="AA75" s="1010">
        <v>12</v>
      </c>
      <c r="AB75" s="1008"/>
      <c r="AC75" s="1008"/>
      <c r="AD75" s="1008"/>
      <c r="AE75" s="1009"/>
      <c r="AF75" s="1010">
        <v>12</v>
      </c>
      <c r="AG75" s="1008"/>
      <c r="AH75" s="1008"/>
      <c r="AI75" s="1008"/>
      <c r="AJ75" s="1009"/>
      <c r="AK75" s="1010" t="s">
        <v>557</v>
      </c>
      <c r="AL75" s="1008"/>
      <c r="AM75" s="1008"/>
      <c r="AN75" s="1008"/>
      <c r="AO75" s="1009"/>
      <c r="AP75" s="1010" t="s">
        <v>557</v>
      </c>
      <c r="AQ75" s="1008"/>
      <c r="AR75" s="1008"/>
      <c r="AS75" s="1008"/>
      <c r="AT75" s="1009"/>
      <c r="AU75" s="1010" t="s">
        <v>557</v>
      </c>
      <c r="AV75" s="1008"/>
      <c r="AW75" s="1008"/>
      <c r="AX75" s="1008"/>
      <c r="AY75" s="1009"/>
      <c r="AZ75" s="1001" t="s">
        <v>563</v>
      </c>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548</v>
      </c>
      <c r="C76" s="1004"/>
      <c r="D76" s="1004"/>
      <c r="E76" s="1004"/>
      <c r="F76" s="1004"/>
      <c r="G76" s="1004"/>
      <c r="H76" s="1004"/>
      <c r="I76" s="1004"/>
      <c r="J76" s="1004"/>
      <c r="K76" s="1004"/>
      <c r="L76" s="1004"/>
      <c r="M76" s="1004"/>
      <c r="N76" s="1004"/>
      <c r="O76" s="1004"/>
      <c r="P76" s="1005"/>
      <c r="Q76" s="1007">
        <v>390</v>
      </c>
      <c r="R76" s="1008"/>
      <c r="S76" s="1008"/>
      <c r="T76" s="1008"/>
      <c r="U76" s="1009"/>
      <c r="V76" s="1010">
        <v>387</v>
      </c>
      <c r="W76" s="1008"/>
      <c r="X76" s="1008"/>
      <c r="Y76" s="1008"/>
      <c r="Z76" s="1009"/>
      <c r="AA76" s="1010">
        <v>4</v>
      </c>
      <c r="AB76" s="1008"/>
      <c r="AC76" s="1008"/>
      <c r="AD76" s="1008"/>
      <c r="AE76" s="1009"/>
      <c r="AF76" s="1010">
        <v>579</v>
      </c>
      <c r="AG76" s="1008"/>
      <c r="AH76" s="1008"/>
      <c r="AI76" s="1008"/>
      <c r="AJ76" s="1009"/>
      <c r="AK76" s="1010" t="s">
        <v>555</v>
      </c>
      <c r="AL76" s="1008"/>
      <c r="AM76" s="1008"/>
      <c r="AN76" s="1008"/>
      <c r="AO76" s="1009"/>
      <c r="AP76" s="1010" t="s">
        <v>555</v>
      </c>
      <c r="AQ76" s="1008"/>
      <c r="AR76" s="1008"/>
      <c r="AS76" s="1008"/>
      <c r="AT76" s="1009"/>
      <c r="AU76" s="1010" t="s">
        <v>555</v>
      </c>
      <c r="AV76" s="1008"/>
      <c r="AW76" s="1008"/>
      <c r="AX76" s="1008"/>
      <c r="AY76" s="1009"/>
      <c r="AZ76" s="1001" t="s">
        <v>566</v>
      </c>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11209</v>
      </c>
      <c r="AG88" s="988"/>
      <c r="AH88" s="988"/>
      <c r="AI88" s="988"/>
      <c r="AJ88" s="988"/>
      <c r="AK88" s="992"/>
      <c r="AL88" s="992"/>
      <c r="AM88" s="992"/>
      <c r="AN88" s="992"/>
      <c r="AO88" s="992"/>
      <c r="AP88" s="988">
        <v>1002</v>
      </c>
      <c r="AQ88" s="988"/>
      <c r="AR88" s="988"/>
      <c r="AS88" s="988"/>
      <c r="AT88" s="988"/>
      <c r="AU88" s="988">
        <v>27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110</v>
      </c>
      <c r="CS102" s="980"/>
      <c r="CT102" s="980"/>
      <c r="CU102" s="980"/>
      <c r="CV102" s="981"/>
      <c r="CW102" s="979">
        <v>28</v>
      </c>
      <c r="CX102" s="980"/>
      <c r="CY102" s="980"/>
      <c r="CZ102" s="980"/>
      <c r="DA102" s="981"/>
      <c r="DB102" s="979" t="s">
        <v>565</v>
      </c>
      <c r="DC102" s="980"/>
      <c r="DD102" s="980"/>
      <c r="DE102" s="980"/>
      <c r="DF102" s="981"/>
      <c r="DG102" s="979" t="s">
        <v>565</v>
      </c>
      <c r="DH102" s="980"/>
      <c r="DI102" s="980"/>
      <c r="DJ102" s="980"/>
      <c r="DK102" s="981"/>
      <c r="DL102" s="979" t="s">
        <v>565</v>
      </c>
      <c r="DM102" s="980"/>
      <c r="DN102" s="980"/>
      <c r="DO102" s="980"/>
      <c r="DP102" s="981"/>
      <c r="DQ102" s="979" t="s">
        <v>565</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289</v>
      </c>
      <c r="AG109" s="923"/>
      <c r="AH109" s="923"/>
      <c r="AI109" s="923"/>
      <c r="AJ109" s="924"/>
      <c r="AK109" s="925" t="s">
        <v>288</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289</v>
      </c>
      <c r="BW109" s="923"/>
      <c r="BX109" s="923"/>
      <c r="BY109" s="923"/>
      <c r="BZ109" s="924"/>
      <c r="CA109" s="925" t="s">
        <v>288</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289</v>
      </c>
      <c r="DM109" s="923"/>
      <c r="DN109" s="923"/>
      <c r="DO109" s="923"/>
      <c r="DP109" s="924"/>
      <c r="DQ109" s="925" t="s">
        <v>288</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298206</v>
      </c>
      <c r="AB110" s="916"/>
      <c r="AC110" s="916"/>
      <c r="AD110" s="916"/>
      <c r="AE110" s="917"/>
      <c r="AF110" s="918">
        <v>271644</v>
      </c>
      <c r="AG110" s="916"/>
      <c r="AH110" s="916"/>
      <c r="AI110" s="916"/>
      <c r="AJ110" s="917"/>
      <c r="AK110" s="918">
        <v>268887</v>
      </c>
      <c r="AL110" s="916"/>
      <c r="AM110" s="916"/>
      <c r="AN110" s="916"/>
      <c r="AO110" s="917"/>
      <c r="AP110" s="919">
        <v>20.2</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2406750</v>
      </c>
      <c r="BR110" s="863"/>
      <c r="BS110" s="863"/>
      <c r="BT110" s="863"/>
      <c r="BU110" s="863"/>
      <c r="BV110" s="863">
        <v>2435377</v>
      </c>
      <c r="BW110" s="863"/>
      <c r="BX110" s="863"/>
      <c r="BY110" s="863"/>
      <c r="BZ110" s="863"/>
      <c r="CA110" s="863">
        <v>2582299</v>
      </c>
      <c r="CB110" s="863"/>
      <c r="CC110" s="863"/>
      <c r="CD110" s="863"/>
      <c r="CE110" s="863"/>
      <c r="CF110" s="887">
        <v>194.2</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1717</v>
      </c>
      <c r="BR111" s="835"/>
      <c r="BS111" s="835"/>
      <c r="BT111" s="835"/>
      <c r="BU111" s="835"/>
      <c r="BV111" s="835">
        <v>1433</v>
      </c>
      <c r="BW111" s="835"/>
      <c r="BX111" s="835"/>
      <c r="BY111" s="835"/>
      <c r="BZ111" s="835"/>
      <c r="CA111" s="835">
        <v>1322</v>
      </c>
      <c r="CB111" s="835"/>
      <c r="CC111" s="835"/>
      <c r="CD111" s="835"/>
      <c r="CE111" s="835"/>
      <c r="CF111" s="896">
        <v>0.1</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412</v>
      </c>
      <c r="DH111" s="835"/>
      <c r="DI111" s="835"/>
      <c r="DJ111" s="835"/>
      <c r="DK111" s="835"/>
      <c r="DL111" s="835" t="s">
        <v>412</v>
      </c>
      <c r="DM111" s="835"/>
      <c r="DN111" s="835"/>
      <c r="DO111" s="835"/>
      <c r="DP111" s="835"/>
      <c r="DQ111" s="835" t="s">
        <v>412</v>
      </c>
      <c r="DR111" s="835"/>
      <c r="DS111" s="835"/>
      <c r="DT111" s="835"/>
      <c r="DU111" s="835"/>
      <c r="DV111" s="812" t="s">
        <v>412</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1203949</v>
      </c>
      <c r="BR112" s="835"/>
      <c r="BS112" s="835"/>
      <c r="BT112" s="835"/>
      <c r="BU112" s="835"/>
      <c r="BV112" s="835">
        <v>1190885</v>
      </c>
      <c r="BW112" s="835"/>
      <c r="BX112" s="835"/>
      <c r="BY112" s="835"/>
      <c r="BZ112" s="835"/>
      <c r="CA112" s="835">
        <v>1176865</v>
      </c>
      <c r="CB112" s="835"/>
      <c r="CC112" s="835"/>
      <c r="CD112" s="835"/>
      <c r="CE112" s="835"/>
      <c r="CF112" s="896">
        <v>88.5</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113998</v>
      </c>
      <c r="AB113" s="944"/>
      <c r="AC113" s="944"/>
      <c r="AD113" s="944"/>
      <c r="AE113" s="945"/>
      <c r="AF113" s="946">
        <v>112500</v>
      </c>
      <c r="AG113" s="944"/>
      <c r="AH113" s="944"/>
      <c r="AI113" s="944"/>
      <c r="AJ113" s="945"/>
      <c r="AK113" s="946">
        <v>120325</v>
      </c>
      <c r="AL113" s="944"/>
      <c r="AM113" s="944"/>
      <c r="AN113" s="944"/>
      <c r="AO113" s="945"/>
      <c r="AP113" s="947">
        <v>9</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45121</v>
      </c>
      <c r="BR113" s="835"/>
      <c r="BS113" s="835"/>
      <c r="BT113" s="835"/>
      <c r="BU113" s="835"/>
      <c r="BV113" s="835">
        <v>36452</v>
      </c>
      <c r="BW113" s="835"/>
      <c r="BX113" s="835"/>
      <c r="BY113" s="835"/>
      <c r="BZ113" s="835"/>
      <c r="CA113" s="835">
        <v>26918</v>
      </c>
      <c r="CB113" s="835"/>
      <c r="CC113" s="835"/>
      <c r="CD113" s="835"/>
      <c r="CE113" s="835"/>
      <c r="CF113" s="896">
        <v>2</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9168</v>
      </c>
      <c r="AB114" s="798"/>
      <c r="AC114" s="798"/>
      <c r="AD114" s="798"/>
      <c r="AE114" s="799"/>
      <c r="AF114" s="800">
        <v>10054</v>
      </c>
      <c r="AG114" s="798"/>
      <c r="AH114" s="798"/>
      <c r="AI114" s="798"/>
      <c r="AJ114" s="799"/>
      <c r="AK114" s="800">
        <v>10258</v>
      </c>
      <c r="AL114" s="798"/>
      <c r="AM114" s="798"/>
      <c r="AN114" s="798"/>
      <c r="AO114" s="799"/>
      <c r="AP114" s="845">
        <v>0.8</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134332</v>
      </c>
      <c r="BR114" s="835"/>
      <c r="BS114" s="835"/>
      <c r="BT114" s="835"/>
      <c r="BU114" s="835"/>
      <c r="BV114" s="835">
        <v>125629</v>
      </c>
      <c r="BW114" s="835"/>
      <c r="BX114" s="835"/>
      <c r="BY114" s="835"/>
      <c r="BZ114" s="835"/>
      <c r="CA114" s="835">
        <v>266655</v>
      </c>
      <c r="CB114" s="835"/>
      <c r="CC114" s="835"/>
      <c r="CD114" s="835"/>
      <c r="CE114" s="835"/>
      <c r="CF114" s="896">
        <v>20.100000000000001</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222</v>
      </c>
      <c r="AB115" s="944"/>
      <c r="AC115" s="944"/>
      <c r="AD115" s="944"/>
      <c r="AE115" s="945"/>
      <c r="AF115" s="946">
        <v>134</v>
      </c>
      <c r="AG115" s="944"/>
      <c r="AH115" s="944"/>
      <c r="AI115" s="944"/>
      <c r="AJ115" s="945"/>
      <c r="AK115" s="946">
        <v>134</v>
      </c>
      <c r="AL115" s="944"/>
      <c r="AM115" s="944"/>
      <c r="AN115" s="944"/>
      <c r="AO115" s="945"/>
      <c r="AP115" s="947">
        <v>0</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421594</v>
      </c>
      <c r="AB117" s="930"/>
      <c r="AC117" s="930"/>
      <c r="AD117" s="930"/>
      <c r="AE117" s="931"/>
      <c r="AF117" s="932">
        <v>394332</v>
      </c>
      <c r="AG117" s="930"/>
      <c r="AH117" s="930"/>
      <c r="AI117" s="930"/>
      <c r="AJ117" s="931"/>
      <c r="AK117" s="932">
        <v>399604</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289</v>
      </c>
      <c r="AG118" s="923"/>
      <c r="AH118" s="923"/>
      <c r="AI118" s="923"/>
      <c r="AJ118" s="924"/>
      <c r="AK118" s="925" t="s">
        <v>288</v>
      </c>
      <c r="AL118" s="923"/>
      <c r="AM118" s="923"/>
      <c r="AN118" s="923"/>
      <c r="AO118" s="924"/>
      <c r="AP118" s="926" t="s">
        <v>403</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434</v>
      </c>
      <c r="BP119" s="899"/>
      <c r="BQ119" s="903">
        <v>3791869</v>
      </c>
      <c r="BR119" s="866"/>
      <c r="BS119" s="866"/>
      <c r="BT119" s="866"/>
      <c r="BU119" s="866"/>
      <c r="BV119" s="866">
        <v>3789776</v>
      </c>
      <c r="BW119" s="866"/>
      <c r="BX119" s="866"/>
      <c r="BY119" s="866"/>
      <c r="BZ119" s="866"/>
      <c r="CA119" s="866">
        <v>4054059</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1717</v>
      </c>
      <c r="DH119" s="781"/>
      <c r="DI119" s="781"/>
      <c r="DJ119" s="781"/>
      <c r="DK119" s="782"/>
      <c r="DL119" s="783">
        <v>1433</v>
      </c>
      <c r="DM119" s="781"/>
      <c r="DN119" s="781"/>
      <c r="DO119" s="781"/>
      <c r="DP119" s="782"/>
      <c r="DQ119" s="783">
        <v>1322</v>
      </c>
      <c r="DR119" s="781"/>
      <c r="DS119" s="781"/>
      <c r="DT119" s="781"/>
      <c r="DU119" s="782"/>
      <c r="DV119" s="869">
        <v>0.1</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1671305</v>
      </c>
      <c r="BR120" s="863"/>
      <c r="BS120" s="863"/>
      <c r="BT120" s="863"/>
      <c r="BU120" s="863"/>
      <c r="BV120" s="863">
        <v>1683600</v>
      </c>
      <c r="BW120" s="863"/>
      <c r="BX120" s="863"/>
      <c r="BY120" s="863"/>
      <c r="BZ120" s="863"/>
      <c r="CA120" s="863">
        <v>1552309</v>
      </c>
      <c r="CB120" s="863"/>
      <c r="CC120" s="863"/>
      <c r="CD120" s="863"/>
      <c r="CE120" s="863"/>
      <c r="CF120" s="887">
        <v>116.7</v>
      </c>
      <c r="CG120" s="888"/>
      <c r="CH120" s="888"/>
      <c r="CI120" s="888"/>
      <c r="CJ120" s="888"/>
      <c r="CK120" s="889" t="s">
        <v>438</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1054633</v>
      </c>
      <c r="DH120" s="863"/>
      <c r="DI120" s="863"/>
      <c r="DJ120" s="863"/>
      <c r="DK120" s="863"/>
      <c r="DL120" s="863">
        <v>1056384</v>
      </c>
      <c r="DM120" s="863"/>
      <c r="DN120" s="863"/>
      <c r="DO120" s="863"/>
      <c r="DP120" s="863"/>
      <c r="DQ120" s="863">
        <v>1056681</v>
      </c>
      <c r="DR120" s="863"/>
      <c r="DS120" s="863"/>
      <c r="DT120" s="863"/>
      <c r="DU120" s="863"/>
      <c r="DV120" s="864">
        <v>79.5</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24809</v>
      </c>
      <c r="BR121" s="835"/>
      <c r="BS121" s="835"/>
      <c r="BT121" s="835"/>
      <c r="BU121" s="835"/>
      <c r="BV121" s="835">
        <v>19067</v>
      </c>
      <c r="BW121" s="835"/>
      <c r="BX121" s="835"/>
      <c r="BY121" s="835"/>
      <c r="BZ121" s="835"/>
      <c r="CA121" s="835">
        <v>13457</v>
      </c>
      <c r="CB121" s="835"/>
      <c r="CC121" s="835"/>
      <c r="CD121" s="835"/>
      <c r="CE121" s="835"/>
      <c r="CF121" s="896">
        <v>1</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126362</v>
      </c>
      <c r="DH121" s="835"/>
      <c r="DI121" s="835"/>
      <c r="DJ121" s="835"/>
      <c r="DK121" s="835"/>
      <c r="DL121" s="835">
        <v>119190</v>
      </c>
      <c r="DM121" s="835"/>
      <c r="DN121" s="835"/>
      <c r="DO121" s="835"/>
      <c r="DP121" s="835"/>
      <c r="DQ121" s="835">
        <v>111896</v>
      </c>
      <c r="DR121" s="835"/>
      <c r="DS121" s="835"/>
      <c r="DT121" s="835"/>
      <c r="DU121" s="835"/>
      <c r="DV121" s="812">
        <v>8.4</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2345512</v>
      </c>
      <c r="BR122" s="866"/>
      <c r="BS122" s="866"/>
      <c r="BT122" s="866"/>
      <c r="BU122" s="866"/>
      <c r="BV122" s="866">
        <v>2319216</v>
      </c>
      <c r="BW122" s="866"/>
      <c r="BX122" s="866"/>
      <c r="BY122" s="866"/>
      <c r="BZ122" s="866"/>
      <c r="CA122" s="866">
        <v>2197534</v>
      </c>
      <c r="CB122" s="866"/>
      <c r="CC122" s="866"/>
      <c r="CD122" s="866"/>
      <c r="CE122" s="866"/>
      <c r="CF122" s="867">
        <v>165.3</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22954</v>
      </c>
      <c r="DH122" s="835"/>
      <c r="DI122" s="835"/>
      <c r="DJ122" s="835"/>
      <c r="DK122" s="835"/>
      <c r="DL122" s="835">
        <v>15311</v>
      </c>
      <c r="DM122" s="835"/>
      <c r="DN122" s="835"/>
      <c r="DO122" s="835"/>
      <c r="DP122" s="835"/>
      <c r="DQ122" s="835">
        <v>8288</v>
      </c>
      <c r="DR122" s="835"/>
      <c r="DS122" s="835"/>
      <c r="DT122" s="835"/>
      <c r="DU122" s="835"/>
      <c r="DV122" s="812">
        <v>0.6</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442</v>
      </c>
      <c r="BP123" s="899"/>
      <c r="BQ123" s="853">
        <v>4041626</v>
      </c>
      <c r="BR123" s="854"/>
      <c r="BS123" s="854"/>
      <c r="BT123" s="854"/>
      <c r="BU123" s="854"/>
      <c r="BV123" s="854">
        <v>4021883</v>
      </c>
      <c r="BW123" s="854"/>
      <c r="BX123" s="854"/>
      <c r="BY123" s="854"/>
      <c r="BZ123" s="854"/>
      <c r="CA123" s="854">
        <v>3763300</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v>21.8</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222</v>
      </c>
      <c r="AB126" s="798"/>
      <c r="AC126" s="798"/>
      <c r="AD126" s="798"/>
      <c r="AE126" s="799"/>
      <c r="AF126" s="800">
        <v>134</v>
      </c>
      <c r="AG126" s="798"/>
      <c r="AH126" s="798"/>
      <c r="AI126" s="798"/>
      <c r="AJ126" s="799"/>
      <c r="AK126" s="800">
        <v>134</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6145</v>
      </c>
      <c r="AB128" s="819"/>
      <c r="AC128" s="819"/>
      <c r="AD128" s="819"/>
      <c r="AE128" s="820"/>
      <c r="AF128" s="821">
        <v>6145</v>
      </c>
      <c r="AG128" s="819"/>
      <c r="AH128" s="819"/>
      <c r="AI128" s="819"/>
      <c r="AJ128" s="820"/>
      <c r="AK128" s="821">
        <v>5985</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1563807</v>
      </c>
      <c r="AB129" s="798"/>
      <c r="AC129" s="798"/>
      <c r="AD129" s="798"/>
      <c r="AE129" s="799"/>
      <c r="AF129" s="800">
        <v>1616885</v>
      </c>
      <c r="AG129" s="798"/>
      <c r="AH129" s="798"/>
      <c r="AI129" s="798"/>
      <c r="AJ129" s="799"/>
      <c r="AK129" s="800">
        <v>1584111</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274328</v>
      </c>
      <c r="AB130" s="798"/>
      <c r="AC130" s="798"/>
      <c r="AD130" s="798"/>
      <c r="AE130" s="799"/>
      <c r="AF130" s="800">
        <v>260323</v>
      </c>
      <c r="AG130" s="798"/>
      <c r="AH130" s="798"/>
      <c r="AI130" s="798"/>
      <c r="AJ130" s="799"/>
      <c r="AK130" s="800">
        <v>254325</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10.199999999999999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1289479</v>
      </c>
      <c r="AB131" s="781"/>
      <c r="AC131" s="781"/>
      <c r="AD131" s="781"/>
      <c r="AE131" s="782"/>
      <c r="AF131" s="783">
        <v>1356562</v>
      </c>
      <c r="AG131" s="781"/>
      <c r="AH131" s="781"/>
      <c r="AI131" s="781"/>
      <c r="AJ131" s="782"/>
      <c r="AK131" s="783">
        <v>1329786</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21.8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10.94403243</v>
      </c>
      <c r="AB132" s="761"/>
      <c r="AC132" s="761"/>
      <c r="AD132" s="761"/>
      <c r="AE132" s="762"/>
      <c r="AF132" s="763">
        <v>9.4255920480000004</v>
      </c>
      <c r="AG132" s="761"/>
      <c r="AH132" s="761"/>
      <c r="AI132" s="761"/>
      <c r="AJ132" s="762"/>
      <c r="AK132" s="763">
        <v>10.474918519999999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10.7</v>
      </c>
      <c r="AB133" s="740"/>
      <c r="AC133" s="740"/>
      <c r="AD133" s="740"/>
      <c r="AE133" s="741"/>
      <c r="AF133" s="739">
        <v>10.3</v>
      </c>
      <c r="AG133" s="740"/>
      <c r="AH133" s="740"/>
      <c r="AI133" s="740"/>
      <c r="AJ133" s="741"/>
      <c r="AK133" s="739">
        <v>10.199999999999999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35"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3" zoomScaleNormal="85" zoomScaleSheetLayoutView="55" workbookViewId="0">
      <selection activeCell="AC51" sqref="AC5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4"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499210</v>
      </c>
      <c r="L9" s="266">
        <v>210194</v>
      </c>
      <c r="M9" s="267">
        <v>160295</v>
      </c>
      <c r="N9" s="268">
        <v>31.1</v>
      </c>
    </row>
    <row r="10" spans="1:16" x14ac:dyDescent="0.15">
      <c r="A10" s="250"/>
      <c r="B10" s="246"/>
      <c r="C10" s="246"/>
      <c r="D10" s="246"/>
      <c r="E10" s="246"/>
      <c r="F10" s="246"/>
      <c r="G10" s="1166" t="s">
        <v>476</v>
      </c>
      <c r="H10" s="1167"/>
      <c r="I10" s="1167"/>
      <c r="J10" s="1168"/>
      <c r="K10" s="269">
        <v>19584</v>
      </c>
      <c r="L10" s="270">
        <v>8246</v>
      </c>
      <c r="M10" s="271">
        <v>18795</v>
      </c>
      <c r="N10" s="272">
        <v>-56.1</v>
      </c>
    </row>
    <row r="11" spans="1:16" ht="13.5" customHeight="1" x14ac:dyDescent="0.15">
      <c r="A11" s="250"/>
      <c r="B11" s="246"/>
      <c r="C11" s="246"/>
      <c r="D11" s="246"/>
      <c r="E11" s="246"/>
      <c r="F11" s="246"/>
      <c r="G11" s="1166" t="s">
        <v>477</v>
      </c>
      <c r="H11" s="1167"/>
      <c r="I11" s="1167"/>
      <c r="J11" s="1168"/>
      <c r="K11" s="269">
        <v>49131</v>
      </c>
      <c r="L11" s="270">
        <v>20687</v>
      </c>
      <c r="M11" s="271">
        <v>26340</v>
      </c>
      <c r="N11" s="272">
        <v>-21.5</v>
      </c>
    </row>
    <row r="12" spans="1:16" ht="13.5" customHeight="1" x14ac:dyDescent="0.15">
      <c r="A12" s="250"/>
      <c r="B12" s="246"/>
      <c r="C12" s="246"/>
      <c r="D12" s="246"/>
      <c r="E12" s="246"/>
      <c r="F12" s="246"/>
      <c r="G12" s="1166" t="s">
        <v>478</v>
      </c>
      <c r="H12" s="1167"/>
      <c r="I12" s="1167"/>
      <c r="J12" s="1168"/>
      <c r="K12" s="269" t="s">
        <v>479</v>
      </c>
      <c r="L12" s="270" t="s">
        <v>479</v>
      </c>
      <c r="M12" s="271">
        <v>1514</v>
      </c>
      <c r="N12" s="272" t="s">
        <v>479</v>
      </c>
    </row>
    <row r="13" spans="1:16" ht="13.5" customHeight="1" x14ac:dyDescent="0.15">
      <c r="A13" s="250"/>
      <c r="B13" s="246"/>
      <c r="C13" s="246"/>
      <c r="D13" s="246"/>
      <c r="E13" s="246"/>
      <c r="F13" s="246"/>
      <c r="G13" s="1166" t="s">
        <v>480</v>
      </c>
      <c r="H13" s="1167"/>
      <c r="I13" s="1167"/>
      <c r="J13" s="1168"/>
      <c r="K13" s="269" t="s">
        <v>479</v>
      </c>
      <c r="L13" s="270" t="s">
        <v>479</v>
      </c>
      <c r="M13" s="271" t="s">
        <v>479</v>
      </c>
      <c r="N13" s="272" t="s">
        <v>479</v>
      </c>
    </row>
    <row r="14" spans="1:16" ht="13.5" customHeight="1" x14ac:dyDescent="0.15">
      <c r="A14" s="250"/>
      <c r="B14" s="246"/>
      <c r="C14" s="246"/>
      <c r="D14" s="246"/>
      <c r="E14" s="246"/>
      <c r="F14" s="246"/>
      <c r="G14" s="1166" t="s">
        <v>481</v>
      </c>
      <c r="H14" s="1167"/>
      <c r="I14" s="1167"/>
      <c r="J14" s="1168"/>
      <c r="K14" s="269" t="s">
        <v>479</v>
      </c>
      <c r="L14" s="270" t="s">
        <v>479</v>
      </c>
      <c r="M14" s="271">
        <v>7022</v>
      </c>
      <c r="N14" s="272" t="s">
        <v>479</v>
      </c>
    </row>
    <row r="15" spans="1:16" ht="13.5" customHeight="1" x14ac:dyDescent="0.15">
      <c r="A15" s="250"/>
      <c r="B15" s="246"/>
      <c r="C15" s="246"/>
      <c r="D15" s="246"/>
      <c r="E15" s="246"/>
      <c r="F15" s="246"/>
      <c r="G15" s="1166" t="s">
        <v>482</v>
      </c>
      <c r="H15" s="1167"/>
      <c r="I15" s="1167"/>
      <c r="J15" s="1168"/>
      <c r="K15" s="269">
        <v>10837</v>
      </c>
      <c r="L15" s="270">
        <v>4563</v>
      </c>
      <c r="M15" s="271">
        <v>5072</v>
      </c>
      <c r="N15" s="272">
        <v>-10</v>
      </c>
    </row>
    <row r="16" spans="1:16" x14ac:dyDescent="0.15">
      <c r="A16" s="250"/>
      <c r="B16" s="246"/>
      <c r="C16" s="246"/>
      <c r="D16" s="246"/>
      <c r="E16" s="246"/>
      <c r="F16" s="246"/>
      <c r="G16" s="1169" t="s">
        <v>483</v>
      </c>
      <c r="H16" s="1170"/>
      <c r="I16" s="1170"/>
      <c r="J16" s="1171"/>
      <c r="K16" s="270">
        <v>-32962</v>
      </c>
      <c r="L16" s="270">
        <v>-13879</v>
      </c>
      <c r="M16" s="271">
        <v>-16946</v>
      </c>
      <c r="N16" s="272">
        <v>-18.100000000000001</v>
      </c>
    </row>
    <row r="17" spans="1:16" x14ac:dyDescent="0.15">
      <c r="A17" s="250"/>
      <c r="B17" s="246"/>
      <c r="C17" s="246"/>
      <c r="D17" s="246"/>
      <c r="E17" s="246"/>
      <c r="F17" s="246"/>
      <c r="G17" s="1169" t="s">
        <v>172</v>
      </c>
      <c r="H17" s="1170"/>
      <c r="I17" s="1170"/>
      <c r="J17" s="1171"/>
      <c r="K17" s="270">
        <v>545800</v>
      </c>
      <c r="L17" s="270">
        <v>229811</v>
      </c>
      <c r="M17" s="271">
        <v>202093</v>
      </c>
      <c r="N17" s="272">
        <v>13.7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21.05</v>
      </c>
      <c r="L21" s="283">
        <v>18.46</v>
      </c>
      <c r="M21" s="284">
        <v>2.59</v>
      </c>
      <c r="N21" s="251"/>
      <c r="O21" s="285"/>
      <c r="P21" s="281"/>
    </row>
    <row r="22" spans="1:16" s="286" customFormat="1" x14ac:dyDescent="0.15">
      <c r="A22" s="281"/>
      <c r="B22" s="251"/>
      <c r="C22" s="251"/>
      <c r="D22" s="251"/>
      <c r="E22" s="251"/>
      <c r="F22" s="251"/>
      <c r="G22" s="1163" t="s">
        <v>489</v>
      </c>
      <c r="H22" s="1164"/>
      <c r="I22" s="1164"/>
      <c r="J22" s="1165"/>
      <c r="K22" s="287">
        <v>92.9</v>
      </c>
      <c r="L22" s="288">
        <v>94.7</v>
      </c>
      <c r="M22" s="289">
        <v>-1.8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268887</v>
      </c>
      <c r="L32" s="296">
        <v>113216</v>
      </c>
      <c r="M32" s="297">
        <v>103357</v>
      </c>
      <c r="N32" s="298">
        <v>9.5</v>
      </c>
    </row>
    <row r="33" spans="1:16" ht="13.5" customHeight="1" x14ac:dyDescent="0.15">
      <c r="A33" s="250"/>
      <c r="B33" s="246"/>
      <c r="C33" s="246"/>
      <c r="D33" s="246"/>
      <c r="E33" s="246"/>
      <c r="F33" s="246"/>
      <c r="G33" s="1154" t="s">
        <v>494</v>
      </c>
      <c r="H33" s="1155"/>
      <c r="I33" s="1155"/>
      <c r="J33" s="1156"/>
      <c r="K33" s="296" t="s">
        <v>479</v>
      </c>
      <c r="L33" s="296" t="s">
        <v>479</v>
      </c>
      <c r="M33" s="297" t="s">
        <v>479</v>
      </c>
      <c r="N33" s="298" t="s">
        <v>479</v>
      </c>
    </row>
    <row r="34" spans="1:16" ht="27" customHeight="1" x14ac:dyDescent="0.15">
      <c r="A34" s="250"/>
      <c r="B34" s="246"/>
      <c r="C34" s="246"/>
      <c r="D34" s="246"/>
      <c r="E34" s="246"/>
      <c r="F34" s="246"/>
      <c r="G34" s="1154" t="s">
        <v>495</v>
      </c>
      <c r="H34" s="1155"/>
      <c r="I34" s="1155"/>
      <c r="J34" s="1156"/>
      <c r="K34" s="296" t="s">
        <v>479</v>
      </c>
      <c r="L34" s="296" t="s">
        <v>479</v>
      </c>
      <c r="M34" s="297" t="s">
        <v>479</v>
      </c>
      <c r="N34" s="298" t="s">
        <v>479</v>
      </c>
    </row>
    <row r="35" spans="1:16" ht="27" customHeight="1" x14ac:dyDescent="0.15">
      <c r="A35" s="250"/>
      <c r="B35" s="246"/>
      <c r="C35" s="246"/>
      <c r="D35" s="246"/>
      <c r="E35" s="246"/>
      <c r="F35" s="246"/>
      <c r="G35" s="1154" t="s">
        <v>496</v>
      </c>
      <c r="H35" s="1155"/>
      <c r="I35" s="1155"/>
      <c r="J35" s="1156"/>
      <c r="K35" s="296">
        <v>120325</v>
      </c>
      <c r="L35" s="296">
        <v>50663</v>
      </c>
      <c r="M35" s="297">
        <v>28799</v>
      </c>
      <c r="N35" s="298">
        <v>75.900000000000006</v>
      </c>
    </row>
    <row r="36" spans="1:16" ht="27" customHeight="1" x14ac:dyDescent="0.15">
      <c r="A36" s="250"/>
      <c r="B36" s="246"/>
      <c r="C36" s="246"/>
      <c r="D36" s="246"/>
      <c r="E36" s="246"/>
      <c r="F36" s="246"/>
      <c r="G36" s="1154" t="s">
        <v>497</v>
      </c>
      <c r="H36" s="1155"/>
      <c r="I36" s="1155"/>
      <c r="J36" s="1156"/>
      <c r="K36" s="296">
        <v>10258</v>
      </c>
      <c r="L36" s="296">
        <v>4319</v>
      </c>
      <c r="M36" s="297">
        <v>4510</v>
      </c>
      <c r="N36" s="298">
        <v>-4.2</v>
      </c>
    </row>
    <row r="37" spans="1:16" ht="13.5" customHeight="1" x14ac:dyDescent="0.15">
      <c r="A37" s="250"/>
      <c r="B37" s="246"/>
      <c r="C37" s="246"/>
      <c r="D37" s="246"/>
      <c r="E37" s="246"/>
      <c r="F37" s="246"/>
      <c r="G37" s="1154" t="s">
        <v>498</v>
      </c>
      <c r="H37" s="1155"/>
      <c r="I37" s="1155"/>
      <c r="J37" s="1156"/>
      <c r="K37" s="296">
        <v>134</v>
      </c>
      <c r="L37" s="296">
        <v>56</v>
      </c>
      <c r="M37" s="297">
        <v>1276</v>
      </c>
      <c r="N37" s="298">
        <v>-95.6</v>
      </c>
    </row>
    <row r="38" spans="1:16" ht="27" customHeight="1" x14ac:dyDescent="0.15">
      <c r="A38" s="250"/>
      <c r="B38" s="246"/>
      <c r="C38" s="246"/>
      <c r="D38" s="246"/>
      <c r="E38" s="246"/>
      <c r="F38" s="246"/>
      <c r="G38" s="1157" t="s">
        <v>499</v>
      </c>
      <c r="H38" s="1158"/>
      <c r="I38" s="1158"/>
      <c r="J38" s="1159"/>
      <c r="K38" s="299" t="s">
        <v>479</v>
      </c>
      <c r="L38" s="299" t="s">
        <v>479</v>
      </c>
      <c r="M38" s="300">
        <v>40</v>
      </c>
      <c r="N38" s="301" t="s">
        <v>479</v>
      </c>
      <c r="O38" s="295"/>
    </row>
    <row r="39" spans="1:16" x14ac:dyDescent="0.15">
      <c r="A39" s="250"/>
      <c r="B39" s="246"/>
      <c r="C39" s="246"/>
      <c r="D39" s="246"/>
      <c r="E39" s="246"/>
      <c r="F39" s="246"/>
      <c r="G39" s="1157" t="s">
        <v>500</v>
      </c>
      <c r="H39" s="1158"/>
      <c r="I39" s="1158"/>
      <c r="J39" s="1159"/>
      <c r="K39" s="302">
        <v>-5985</v>
      </c>
      <c r="L39" s="302">
        <v>-2520</v>
      </c>
      <c r="M39" s="303">
        <v>-3340</v>
      </c>
      <c r="N39" s="304">
        <v>-24.6</v>
      </c>
      <c r="O39" s="295"/>
    </row>
    <row r="40" spans="1:16" ht="27" customHeight="1" x14ac:dyDescent="0.15">
      <c r="A40" s="250"/>
      <c r="B40" s="246"/>
      <c r="C40" s="246"/>
      <c r="D40" s="246"/>
      <c r="E40" s="246"/>
      <c r="F40" s="246"/>
      <c r="G40" s="1154" t="s">
        <v>501</v>
      </c>
      <c r="H40" s="1155"/>
      <c r="I40" s="1155"/>
      <c r="J40" s="1156"/>
      <c r="K40" s="302">
        <v>-254325</v>
      </c>
      <c r="L40" s="302">
        <v>-107084</v>
      </c>
      <c r="M40" s="303">
        <v>-104131</v>
      </c>
      <c r="N40" s="304">
        <v>2.8</v>
      </c>
      <c r="O40" s="295"/>
    </row>
    <row r="41" spans="1:16" x14ac:dyDescent="0.15">
      <c r="A41" s="250"/>
      <c r="B41" s="246"/>
      <c r="C41" s="246"/>
      <c r="D41" s="246"/>
      <c r="E41" s="246"/>
      <c r="F41" s="246"/>
      <c r="G41" s="1160" t="s">
        <v>283</v>
      </c>
      <c r="H41" s="1161"/>
      <c r="I41" s="1161"/>
      <c r="J41" s="1162"/>
      <c r="K41" s="296">
        <v>139294</v>
      </c>
      <c r="L41" s="302">
        <v>58650</v>
      </c>
      <c r="M41" s="303">
        <v>30511</v>
      </c>
      <c r="N41" s="304">
        <v>92.2</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222209</v>
      </c>
      <c r="J51" s="322">
        <v>85236</v>
      </c>
      <c r="K51" s="323">
        <v>8.6999999999999993</v>
      </c>
      <c r="L51" s="324">
        <v>221823</v>
      </c>
      <c r="M51" s="325">
        <v>10.1</v>
      </c>
      <c r="N51" s="326">
        <v>-1.4</v>
      </c>
    </row>
    <row r="52" spans="1:14" x14ac:dyDescent="0.15">
      <c r="A52" s="250"/>
      <c r="B52" s="246"/>
      <c r="C52" s="246"/>
      <c r="D52" s="246"/>
      <c r="E52" s="246"/>
      <c r="F52" s="246"/>
      <c r="G52" s="327"/>
      <c r="H52" s="328" t="s">
        <v>512</v>
      </c>
      <c r="I52" s="329">
        <v>154964</v>
      </c>
      <c r="J52" s="330">
        <v>59442</v>
      </c>
      <c r="K52" s="331">
        <v>24.6</v>
      </c>
      <c r="L52" s="332">
        <v>104431</v>
      </c>
      <c r="M52" s="333">
        <v>-11.8</v>
      </c>
      <c r="N52" s="334">
        <v>36.4</v>
      </c>
    </row>
    <row r="53" spans="1:14" x14ac:dyDescent="0.15">
      <c r="A53" s="250"/>
      <c r="B53" s="246"/>
      <c r="C53" s="246"/>
      <c r="D53" s="246"/>
      <c r="E53" s="246"/>
      <c r="F53" s="246"/>
      <c r="G53" s="312" t="s">
        <v>513</v>
      </c>
      <c r="H53" s="313"/>
      <c r="I53" s="321">
        <v>302477</v>
      </c>
      <c r="J53" s="322">
        <v>117467</v>
      </c>
      <c r="K53" s="323">
        <v>37.799999999999997</v>
      </c>
      <c r="L53" s="324">
        <v>263041</v>
      </c>
      <c r="M53" s="325">
        <v>18.600000000000001</v>
      </c>
      <c r="N53" s="326">
        <v>19.2</v>
      </c>
    </row>
    <row r="54" spans="1:14" x14ac:dyDescent="0.15">
      <c r="A54" s="250"/>
      <c r="B54" s="246"/>
      <c r="C54" s="246"/>
      <c r="D54" s="246"/>
      <c r="E54" s="246"/>
      <c r="F54" s="246"/>
      <c r="G54" s="327"/>
      <c r="H54" s="328" t="s">
        <v>512</v>
      </c>
      <c r="I54" s="329">
        <v>227296</v>
      </c>
      <c r="J54" s="330">
        <v>88270</v>
      </c>
      <c r="K54" s="331">
        <v>48.5</v>
      </c>
      <c r="L54" s="332">
        <v>103171</v>
      </c>
      <c r="M54" s="333">
        <v>-1.2</v>
      </c>
      <c r="N54" s="334">
        <v>49.7</v>
      </c>
    </row>
    <row r="55" spans="1:14" x14ac:dyDescent="0.15">
      <c r="A55" s="250"/>
      <c r="B55" s="246"/>
      <c r="C55" s="246"/>
      <c r="D55" s="246"/>
      <c r="E55" s="246"/>
      <c r="F55" s="246"/>
      <c r="G55" s="312" t="s">
        <v>514</v>
      </c>
      <c r="H55" s="313"/>
      <c r="I55" s="321">
        <v>543623</v>
      </c>
      <c r="J55" s="322">
        <v>216410</v>
      </c>
      <c r="K55" s="323">
        <v>84.2</v>
      </c>
      <c r="L55" s="324">
        <v>272886</v>
      </c>
      <c r="M55" s="325">
        <v>3.7</v>
      </c>
      <c r="N55" s="326">
        <v>80.5</v>
      </c>
    </row>
    <row r="56" spans="1:14" x14ac:dyDescent="0.15">
      <c r="A56" s="250"/>
      <c r="B56" s="246"/>
      <c r="C56" s="246"/>
      <c r="D56" s="246"/>
      <c r="E56" s="246"/>
      <c r="F56" s="246"/>
      <c r="G56" s="327"/>
      <c r="H56" s="328" t="s">
        <v>512</v>
      </c>
      <c r="I56" s="329">
        <v>459526</v>
      </c>
      <c r="J56" s="330">
        <v>182932</v>
      </c>
      <c r="K56" s="331">
        <v>107.2</v>
      </c>
      <c r="L56" s="332">
        <v>125724</v>
      </c>
      <c r="M56" s="333">
        <v>21.9</v>
      </c>
      <c r="N56" s="334">
        <v>85.3</v>
      </c>
    </row>
    <row r="57" spans="1:14" x14ac:dyDescent="0.15">
      <c r="A57" s="250"/>
      <c r="B57" s="246"/>
      <c r="C57" s="246"/>
      <c r="D57" s="246"/>
      <c r="E57" s="246"/>
      <c r="F57" s="246"/>
      <c r="G57" s="312" t="s">
        <v>515</v>
      </c>
      <c r="H57" s="313"/>
      <c r="I57" s="321">
        <v>481018</v>
      </c>
      <c r="J57" s="322">
        <v>197787</v>
      </c>
      <c r="K57" s="323">
        <v>-8.6</v>
      </c>
      <c r="L57" s="324">
        <v>245039</v>
      </c>
      <c r="M57" s="325">
        <v>-10.199999999999999</v>
      </c>
      <c r="N57" s="326">
        <v>1.6</v>
      </c>
    </row>
    <row r="58" spans="1:14" x14ac:dyDescent="0.15">
      <c r="A58" s="250"/>
      <c r="B58" s="246"/>
      <c r="C58" s="246"/>
      <c r="D58" s="246"/>
      <c r="E58" s="246"/>
      <c r="F58" s="246"/>
      <c r="G58" s="327"/>
      <c r="H58" s="328" t="s">
        <v>512</v>
      </c>
      <c r="I58" s="329">
        <v>402384</v>
      </c>
      <c r="J58" s="330">
        <v>165454</v>
      </c>
      <c r="K58" s="331">
        <v>-9.6</v>
      </c>
      <c r="L58" s="332">
        <v>108922</v>
      </c>
      <c r="M58" s="333">
        <v>-13.4</v>
      </c>
      <c r="N58" s="334">
        <v>3.8</v>
      </c>
    </row>
    <row r="59" spans="1:14" x14ac:dyDescent="0.15">
      <c r="A59" s="250"/>
      <c r="B59" s="246"/>
      <c r="C59" s="246"/>
      <c r="D59" s="246"/>
      <c r="E59" s="246"/>
      <c r="F59" s="246"/>
      <c r="G59" s="312" t="s">
        <v>516</v>
      </c>
      <c r="H59" s="313"/>
      <c r="I59" s="321">
        <v>597885</v>
      </c>
      <c r="J59" s="322">
        <v>251741</v>
      </c>
      <c r="K59" s="323">
        <v>27.3</v>
      </c>
      <c r="L59" s="324">
        <v>237994</v>
      </c>
      <c r="M59" s="325">
        <v>-2.9</v>
      </c>
      <c r="N59" s="326">
        <v>30.2</v>
      </c>
    </row>
    <row r="60" spans="1:14" x14ac:dyDescent="0.15">
      <c r="A60" s="250"/>
      <c r="B60" s="246"/>
      <c r="C60" s="246"/>
      <c r="D60" s="246"/>
      <c r="E60" s="246"/>
      <c r="F60" s="246"/>
      <c r="G60" s="327"/>
      <c r="H60" s="328" t="s">
        <v>512</v>
      </c>
      <c r="I60" s="335">
        <v>485080</v>
      </c>
      <c r="J60" s="330">
        <v>204244</v>
      </c>
      <c r="K60" s="331">
        <v>23.4</v>
      </c>
      <c r="L60" s="332">
        <v>110361</v>
      </c>
      <c r="M60" s="333">
        <v>1.3</v>
      </c>
      <c r="N60" s="334">
        <v>22.1</v>
      </c>
    </row>
    <row r="61" spans="1:14" x14ac:dyDescent="0.15">
      <c r="A61" s="250"/>
      <c r="B61" s="246"/>
      <c r="C61" s="246"/>
      <c r="D61" s="246"/>
      <c r="E61" s="246"/>
      <c r="F61" s="246"/>
      <c r="G61" s="312" t="s">
        <v>517</v>
      </c>
      <c r="H61" s="336"/>
      <c r="I61" s="337">
        <v>429442</v>
      </c>
      <c r="J61" s="338">
        <v>173728</v>
      </c>
      <c r="K61" s="339">
        <v>29.9</v>
      </c>
      <c r="L61" s="340">
        <v>248157</v>
      </c>
      <c r="M61" s="341">
        <v>3.9</v>
      </c>
      <c r="N61" s="326">
        <v>26</v>
      </c>
    </row>
    <row r="62" spans="1:14" x14ac:dyDescent="0.15">
      <c r="A62" s="250"/>
      <c r="B62" s="246"/>
      <c r="C62" s="246"/>
      <c r="D62" s="246"/>
      <c r="E62" s="246"/>
      <c r="F62" s="246"/>
      <c r="G62" s="327"/>
      <c r="H62" s="328" t="s">
        <v>512</v>
      </c>
      <c r="I62" s="329">
        <v>345850</v>
      </c>
      <c r="J62" s="330">
        <v>140068</v>
      </c>
      <c r="K62" s="331">
        <v>38.799999999999997</v>
      </c>
      <c r="L62" s="332">
        <v>110522</v>
      </c>
      <c r="M62" s="333">
        <v>-0.6</v>
      </c>
      <c r="N62" s="334">
        <v>39.4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50.84</v>
      </c>
      <c r="G47" s="12">
        <v>50.93</v>
      </c>
      <c r="H47" s="12">
        <v>76.930000000000007</v>
      </c>
      <c r="I47" s="12">
        <v>68.34</v>
      </c>
      <c r="J47" s="13">
        <v>60.35</v>
      </c>
    </row>
    <row r="48" spans="2:10" ht="57.75" customHeight="1" x14ac:dyDescent="0.15">
      <c r="B48" s="14"/>
      <c r="C48" s="1174" t="s">
        <v>4</v>
      </c>
      <c r="D48" s="1174"/>
      <c r="E48" s="1175"/>
      <c r="F48" s="15">
        <v>50.37</v>
      </c>
      <c r="G48" s="16">
        <v>44.82</v>
      </c>
      <c r="H48" s="16">
        <v>17.22</v>
      </c>
      <c r="I48" s="16">
        <v>14.7</v>
      </c>
      <c r="J48" s="17">
        <v>18.82</v>
      </c>
    </row>
    <row r="49" spans="2:10" ht="57.75" customHeight="1" thickBot="1" x14ac:dyDescent="0.2">
      <c r="B49" s="18"/>
      <c r="C49" s="1176" t="s">
        <v>5</v>
      </c>
      <c r="D49" s="1176"/>
      <c r="E49" s="1177"/>
      <c r="F49" s="19">
        <v>17.489999999999998</v>
      </c>
      <c r="G49" s="20" t="s">
        <v>524</v>
      </c>
      <c r="H49" s="20" t="s">
        <v>525</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2018-04-25T06:33:57Z</cp:lastPrinted>
  <dcterms:created xsi:type="dcterms:W3CDTF">2018-01-24T05:08:11Z</dcterms:created>
  <dcterms:modified xsi:type="dcterms:W3CDTF">2018-11-19T05:25:43Z</dcterms:modified>
  <cp:category/>
</cp:coreProperties>
</file>