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tabRatio="78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alcMode="manual"/>
</workbook>
</file>

<file path=xl/calcChain.xml><?xml version="1.0" encoding="utf-8"?>
<calcChain xmlns="http://schemas.openxmlformats.org/spreadsheetml/2006/main">
  <c r="AK29" i="11" l="1"/>
  <c r="AK28" i="11"/>
  <c r="AO35"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BE35" i="9"/>
  <c r="C35" i="9"/>
  <c r="BE34" i="9"/>
  <c r="C34" i="9"/>
  <c r="U34" i="9" s="1"/>
  <c r="U35" i="9" s="1"/>
  <c r="U36" i="9" s="1"/>
  <c r="U37" i="9" s="1"/>
  <c r="U38"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<sst xmlns="http://schemas.openxmlformats.org/spreadsheetml/2006/main" count="1107" uniqueCount="576">
  <si>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</si>
  <si>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</si>
  <si>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</si>
  <si>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</si>
  <si>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</si>
  <si>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</si>
  <si>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</si>
  <si>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</si>
  <si>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</si>
  <si>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</si>
  <si>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</si>
  <si>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</si>
  <si>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</si>
  <si>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</si>
  <si>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</si>
  <si>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</si>
  <si>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</si>
  <si>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</si>
  <si>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</si>
  <si>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</si>
  <si>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</si>
  <si>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</si>
  <si>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</si>
  <si>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</si>
  <si>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</si>
  <si>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</si>
  <si>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</si>
  <si>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</si>
  <si>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</si>
  <si>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</si>
  <si>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</si>
  <si>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</si>
  <si>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</si>
  <si>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</si>
  <si>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</si>
  <si>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</si>
  <si>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</si>
  <si>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</si>
  <si>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</si>
  <si>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</si>
  <si>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</si>
  <si>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</si>
  <si>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</si>
  <si>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</si>
  <si>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</si>
  <si>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</si>
  <si>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</si>
  <si>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</si>
  <si>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</si>
  <si>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</si>
  <si>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</si>
  <si>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</si>
  <si>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</si>
  <si>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</si>
  <si>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</si>
  <si>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</si>
  <si>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</si>
  <si>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</si>
  <si>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</si>
  <si>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</si>
  <si>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</si>
  <si>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</si>
  <si>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</si>
  <si>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</si>
  <si>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</si>
  <si>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</si>
  <si>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</si>
  <si>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</si>
  <si>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</si>
  <si>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</si>
  <si>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</si>
  <si>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</si>
  <si>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</si>
  <si>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</si>
  <si>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</si>
  <si>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</si>
  <si>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</si>
  <si>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</si>
  <si>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</si>
  <si>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</si>
  <si>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</si>
  <si>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</si>
  <si>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瑞浪市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</si>
  <si>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</si>
  <si>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</si>
  <si>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</si>
  <si>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</si>
  <si>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</si>
  <si>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</si>
  <si>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</si>
  <si>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</si>
  <si>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</si>
  <si>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</si>
  <si>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</si>
  <si>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</si>
  <si>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</si>
  <si>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</si>
  <si>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</si>
  <si>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</si>
  <si>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</si>
  <si>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</si>
  <si>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</si>
  <si>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</si>
  <si>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</si>
  <si>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</si>
  <si>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</si>
  <si>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</si>
  <si>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</si>
  <si>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</si>
  <si>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</si>
  <si>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</si>
  <si>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</si>
  <si>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</si>
  <si>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</si>
  <si>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</si>
  <si>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</si>
  <si>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</si>
  <si>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</si>
  <si>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</si>
  <si>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</si>
  <si>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</si>
  <si>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</si>
  <si>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</si>
  <si>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</si>
  <si>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</si>
  <si>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</si>
  <si>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</si>
  <si>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</si>
  <si>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</si>
  <si>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</si>
  <si>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</si>
  <si>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</si>
  <si>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</si>
  <si>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</si>
  <si>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</si>
  <si>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</si>
  <si>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</si>
  <si>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</si>
  <si>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</si>
  <si>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</si>
  <si>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</si>
  <si>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</si>
  <si>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</si>
  <si>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</si>
  <si>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</si>
  <si>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</si>
  <si>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</si>
  <si>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</si>
  <si>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</si>
  <si>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</si>
  <si>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</si>
  <si>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</si>
  <si>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</si>
  <si>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</si>
  <si>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</si>
  <si>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</si>
  <si>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</si>
  <si>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</si>
  <si>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</si>
  <si>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</si>
  <si>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</si>
  <si>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</si>
  <si>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</si>
  <si>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</si>
  <si>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</si>
  <si>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</si>
  <si>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</si>
  <si>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</si>
  <si>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</si>
  <si>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</si>
  <si>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</si>
  <si>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</si>
  <si>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</si>
  <si>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</si>
  <si>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</si>
  <si>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</si>
  <si>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</si>
  <si>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</si>
  <si>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</si>
  <si>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</si>
  <si>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</si>
  <si>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</si>
  <si>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</si>
  <si>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</si>
  <si>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</si>
  <si>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</si>
  <si>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</si>
  <si>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</si>
  <si>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</si>
  <si>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</si>
  <si>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</si>
  <si>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</si>
  <si>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</si>
  <si>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</si>
  <si>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</si>
  <si>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</si>
  <si>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</si>
  <si>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岐阜県瑞浪市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</si>
  <si>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</si>
  <si>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</si>
  <si>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</si>
  <si>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</si>
  <si>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</si>
  <si>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</si>
  <si>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</si>
  <si>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</si>
  <si>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</si>
  <si>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</si>
  <si>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</si>
  <si>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</si>
  <si>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</si>
  <si>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</si>
  <si>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</si>
  <si>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</si>
  <si>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</si>
  <si>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</si>
  <si>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</si>
  <si>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</si>
  <si>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</si>
  <si>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</si>
  <si>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</si>
  <si>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</si>
  <si>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</si>
  <si>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</si>
  <si>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</si>
  <si>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</si>
  <si>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</si>
  <si>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</si>
  <si>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</si>
  <si>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</si>
  <si>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</si>
  <si>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</si>
  <si>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</si>
  <si>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</si>
  <si>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</si>
  <si>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</si>
  <si>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</si>
  <si>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</si>
  <si>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</si>
  <si>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</si>
  <si>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</si>
  <si>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</si>
  <si>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</si>
  <si>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</si>
  <si>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</si>
  <si>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</si>
  <si>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</si>
  <si>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</si>
  <si>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</si>
  <si>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</si>
  <si>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</si>
  <si>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</si>
  <si>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</si>
  <si>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</si>
  <si>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</si>
  <si>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</si>
  <si>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</si>
  <si>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</si>
  <si>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</si>
  <si>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</si>
  <si>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</si>
  <si>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</si>
  <si>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</si>
  <si>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</si>
  <si>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</si>
  <si>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</si>
  <si>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</si>
  <si>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</si>
  <si>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</si>
  <si>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</si>
  <si>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</si>
  <si>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</si>
  <si>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</si>
  <si>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</si>
  <si>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</si>
  <si>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</si>
  <si>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</si>
  <si>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</si>
  <si>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</si>
  <si>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</si>
  <si>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</si>
  <si>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</si>
  <si>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</si>
  <si>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</si>
  <si>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</si>
  <si>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</si>
  <si>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</si>
  <si>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</si>
  <si>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</si>
  <si>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</si>
  <si>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</si>
  <si>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</si>
  <si>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</si>
  <si>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</si>
  <si>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</si>
  <si>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</si>
  <si>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</si>
  <si>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</si>
  <si>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</si>
  <si>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</si>
  <si>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</si>
  <si>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</si>
  <si>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</si>
  <si>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</si>
  <si>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</si>
  <si>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</si>
  <si>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</si>
  <si>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</si>
  <si>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</si>
  <si>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</si>
  <si>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</si>
  <si>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</si>
  <si>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</si>
  <si>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</si>
  <si>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</si>
  <si>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</si>
  <si>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</si>
  <si>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</si>
  <si>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</si>
  <si>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</si>
  <si>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</si>
  <si>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</si>
  <si>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</si>
  <si>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</si>
  <si>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</si>
  <si>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</si>
  <si>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</si>
  <si>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</si>
  <si>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</si>
  <si>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</si>
  <si>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</si>
  <si>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</si>
  <si>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</si>
  <si>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</si>
  <si>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</si>
  <si>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</si>
  <si>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</si>
  <si>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</si>
  <si>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</si>
  <si>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</si>
  <si>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</si>
  <si>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</si>
  <si>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</si>
  <si>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</si>
  <si>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</si>
  <si>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</si>
  <si>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岐阜県瑞浪市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</si>
  <si>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</si>
  <si>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</si>
  <si>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</si>
  <si>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</si>
  <si>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</si>
  <si>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</si>
  <si>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</si>
  <si>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</si>
  <si>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</si>
  <si>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</si>
  <si>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</si>
  <si>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</si>
  <si>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</si>
  <si>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</si>
  <si>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</si>
  <si>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</si>
  <si>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</si>
  <si>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</si>
  <si>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</si>
  <si>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</si>
  <si>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</si>
  <si>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</si>
  <si>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</si>
  <si>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</si>
  <si>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</si>
  <si>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</si>
  <si>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</si>
  <si>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</si>
  <si>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</si>
  <si>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</si>
  <si>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</si>
  <si>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</si>
  <si>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</si>
  <si>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瑞浪市国民健康保険事業特別会計</t>
    <phoneticPr fontId="5"/>
  </si>
  <si>
    <t>瑞浪市介護保険事業特別会計</t>
    <phoneticPr fontId="5"/>
  </si>
  <si>
    <t>瑞浪市後期高齢者医療事業特別会計</t>
    <phoneticPr fontId="5"/>
  </si>
  <si>
    <t>瑞浪市介護サービス事業特別会計</t>
    <phoneticPr fontId="5"/>
  </si>
  <si>
    <t>瑞浪市駐車場事業特別会計</t>
    <phoneticPr fontId="5"/>
  </si>
  <si>
    <t>瑞浪市水道事業会計</t>
    <phoneticPr fontId="5"/>
  </si>
  <si>
    <t>法適用企業</t>
    <phoneticPr fontId="5"/>
  </si>
  <si>
    <t>瑞浪市下水道事業会計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</si>
  <si>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</si>
  <si>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</si>
  <si>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</si>
  <si>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</si>
  <si>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</si>
  <si>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</si>
  <si>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</si>
  <si>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</si>
  <si>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</si>
  <si>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</si>
  <si>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</si>
  <si>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</si>
  <si>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</si>
  <si>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</si>
  <si>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</si>
  <si>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</si>
  <si>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</si>
  <si>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</si>
  <si>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</si>
  <si>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</si>
  <si>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</si>
  <si>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</si>
  <si>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</si>
  <si>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</si>
  <si>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</si>
  <si>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</si>
  <si>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</si>
  <si>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</si>
  <si>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</si>
  <si>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</si>
  <si>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</si>
  <si>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</si>
  <si>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</si>
  <si>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</si>
  <si>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</si>
  <si>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</si>
  <si>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</si>
  <si>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</si>
  <si>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</si>
  <si>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</si>
  <si>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</si>
  <si>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</si>
  <si>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</si>
  <si>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</si>
  <si>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</si>
  <si>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</si>
  <si>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</si>
  <si>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</si>
  <si>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</si>
  <si>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</si>
  <si>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</si>
  <si>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</si>
  <si>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</si>
  <si>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</si>
  <si>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</si>
  <si>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</si>
  <si>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</si>
  <si>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</si>
  <si>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</si>
  <si>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</si>
  <si>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</si>
  <si>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</si>
  <si>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</si>
  <si>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</si>
  <si>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</si>
  <si>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</si>
  <si>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</si>
  <si>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</si>
  <si>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</si>
  <si>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</si>
  <si>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</si>
  <si>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</si>
  <si>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</si>
  <si>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</si>
  <si>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</si>
  <si>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</si>
  <si>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</si>
  <si>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</si>
  <si>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</si>
  <si>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</si>
  <si>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</si>
  <si>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</si>
  <si>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</si>
  <si>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</si>
  <si>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</si>
  <si>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</si>
  <si>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</si>
  <si>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</si>
  <si>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</si>
  <si>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</si>
  <si>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</si>
  <si>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</si>
  <si>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</si>
  <si>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</si>
  <si>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</si>
  <si>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</si>
  <si>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</si>
  <si>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</si>
  <si>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</si>
  <si>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</si>
  <si>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</si>
  <si>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</si>
  <si>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</si>
  <si>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</si>
  <si>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</si>
  <si>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</si>
  <si>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</si>
  <si>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</si>
  <si>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</si>
  <si>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</si>
  <si>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</si>
  <si>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</si>
  <si>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</si>
  <si>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</si>
  <si>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</si>
  <si>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</si>
  <si>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</si>
  <si>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</si>
  <si>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</si>
  <si>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</si>
  <si>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</si>
  <si>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</si>
  <si>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</si>
  <si>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</si>
  <si>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</si>
  <si>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</si>
  <si>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</si>
  <si>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</si>
  <si>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</si>
  <si>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</si>
  <si>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</si>
  <si>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</si>
  <si>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</si>
  <si>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</si>
  <si>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</si>
  <si>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瑞浪市水道事業会計</t>
  </si>
  <si>
    <t>一般会計</t>
  </si>
  <si>
    <t>瑞浪市国民健康保険事業特別会計</t>
  </si>
  <si>
    <t>瑞浪市介護保険事業特別会計</t>
  </si>
  <si>
    <t>瑞浪市下水道事業会計</t>
  </si>
  <si>
    <t>瑞浪市後期高齢者医療事業特別会計</t>
  </si>
  <si>
    <t>瑞浪市駐車場事業特別会計</t>
  </si>
  <si>
    <t>瑞浪市介護サービス事業特別会計</t>
  </si>
  <si>
    <t>その他会計（赤字）</t>
  </si>
  <si>
    <t>その他会計（黒字）</t>
  </si>
  <si>
    <t>土岐川防災ダム一部事務組合</t>
  </si>
  <si>
    <t>岐阜県市町村会館組合</t>
  </si>
  <si>
    <t>岐阜県市町村職員退職手当組合</t>
  </si>
  <si>
    <t>【東濃西部広域行政組合】一般会計</t>
  </si>
  <si>
    <t>【東濃西部広域行政組合】東濃西部ふるさと活性化基金特別会計</t>
  </si>
  <si>
    <t>【東濃西部広域行政組合】東濃看護専門学校事業特別会計</t>
  </si>
  <si>
    <t>【東濃西部広域行政組合】東濃西部少年センター事業特別会計</t>
  </si>
  <si>
    <t>【東濃西部広域行政組合】東濃地域医師確保奨学資金等貸付事業特別会計</t>
  </si>
  <si>
    <t>【東濃西部広域行政組合】東濃西部看護師修学資金貸付事業特別会計</t>
    <rPh sb="12" eb="14">
      <t>トウノウ</t>
    </rPh>
    <rPh sb="14" eb="16">
      <t>セイブ</t>
    </rPh>
    <rPh sb="16" eb="19">
      <t>カンゴシ</t>
    </rPh>
    <rPh sb="19" eb="21">
      <t>シュウガク</t>
    </rPh>
    <rPh sb="21" eb="23">
      <t>シキン</t>
    </rPh>
    <rPh sb="23" eb="25">
      <t>カシツ</t>
    </rPh>
    <rPh sb="25" eb="27">
      <t>ジギョウ</t>
    </rPh>
    <rPh sb="27" eb="29">
      <t>トクベツ</t>
    </rPh>
    <rPh sb="29" eb="31">
      <t>カイケイ</t>
    </rPh>
    <phoneticPr fontId="2"/>
  </si>
  <si>
    <t>【東濃西部広域行政組合】東濃西部地域消費生活相談事業特別会計</t>
    <rPh sb="12" eb="14">
      <t>トウノウ</t>
    </rPh>
    <rPh sb="14" eb="16">
      <t>セイブ</t>
    </rPh>
    <rPh sb="16" eb="18">
      <t>チイキ</t>
    </rPh>
    <rPh sb="18" eb="20">
      <t>ショウヒ</t>
    </rPh>
    <rPh sb="20" eb="22">
      <t>セイカツ</t>
    </rPh>
    <rPh sb="22" eb="24">
      <t>ソウダン</t>
    </rPh>
    <rPh sb="24" eb="26">
      <t>ジギョウ</t>
    </rPh>
    <rPh sb="26" eb="28">
      <t>トクベツ</t>
    </rPh>
    <rPh sb="28" eb="30">
      <t>カイケイ</t>
    </rPh>
    <phoneticPr fontId="2"/>
  </si>
  <si>
    <t>土岐市及び瑞浪市休日急病診療所組合</t>
  </si>
  <si>
    <t>【岐阜県後期高齢者医療広域連合】一般会計</t>
  </si>
  <si>
    <t>【岐阜県後期高齢者医療広域連合】特別会計</t>
  </si>
  <si>
    <t>東濃農業共済事務組合</t>
  </si>
  <si>
    <t>瑞浪市土地開発公社</t>
    <rPh sb="0" eb="2">
      <t>ミズナミ</t>
    </rPh>
    <rPh sb="2" eb="3">
      <t>シ</t>
    </rPh>
    <rPh sb="3" eb="5">
      <t>トチ</t>
    </rPh>
    <rPh sb="5" eb="7">
      <t>カイハツ</t>
    </rPh>
    <rPh sb="7" eb="9">
      <t>コウシャ</t>
    </rPh>
    <phoneticPr fontId="2"/>
  </si>
  <si>
    <t>みずなみアグリ</t>
  </si>
  <si>
    <t>-</t>
    <phoneticPr fontId="2"/>
  </si>
  <si>
    <t>-</t>
    <phoneticPr fontId="2"/>
  </si>
  <si>
    <t>基金から24百万円繰入</t>
    <rPh sb="0" eb="2">
      <t>キキン</t>
    </rPh>
    <rPh sb="6" eb="9">
      <t>ヒャクマンエン</t>
    </rPh>
    <rPh sb="9" eb="11">
      <t>クリイレ</t>
    </rPh>
    <phoneticPr fontId="2"/>
  </si>
  <si>
    <t>基金から40百万円繰入</t>
    <rPh sb="0" eb="2">
      <t>キキン</t>
    </rPh>
    <rPh sb="6" eb="9">
      <t>ヒャクマンエン</t>
    </rPh>
    <rPh sb="9" eb="11">
      <t>クリイレ</t>
    </rPh>
    <phoneticPr fontId="2"/>
  </si>
  <si>
    <t>基金から1百万円繰入</t>
    <rPh sb="0" eb="2">
      <t>キキン</t>
    </rPh>
    <rPh sb="5" eb="8">
      <t>ヒャクマンエン</t>
    </rPh>
    <rPh sb="8" eb="10">
      <t>クリイレ</t>
    </rPh>
    <phoneticPr fontId="2"/>
  </si>
  <si>
    <t>-</t>
    <phoneticPr fontId="2"/>
  </si>
  <si>
    <t>基金から1850百万円繰入</t>
    <rPh sb="0" eb="2">
      <t>キキン</t>
    </rPh>
    <rPh sb="8" eb="11">
      <t>ヒャクマンエン</t>
    </rPh>
    <rPh sb="11" eb="13">
      <t>クリイレ</t>
    </rPh>
    <phoneticPr fontId="2"/>
  </si>
  <si>
    <t>基金から2百万円繰入</t>
    <rPh sb="0" eb="2">
      <t>キキン</t>
    </rPh>
    <rPh sb="5" eb="8">
      <t>ヒャクマンエン</t>
    </rPh>
    <rPh sb="8" eb="10">
      <t>クリイレ</t>
    </rPh>
    <phoneticPr fontId="2"/>
  </si>
  <si>
    <t>基金から60百万円繰入</t>
    <rPh sb="0" eb="2">
      <t>キキン</t>
    </rPh>
    <rPh sb="6" eb="9">
      <t>ヒャクマンエン</t>
    </rPh>
    <rPh sb="9" eb="11">
      <t>クリイレ</t>
    </rPh>
    <phoneticPr fontId="2"/>
  </si>
  <si>
    <t>基金から12百万円繰入</t>
    <rPh sb="0" eb="2">
      <t>キキン</t>
    </rPh>
    <rPh sb="6" eb="9">
      <t>ヒャクマンエン</t>
    </rPh>
    <rPh sb="9" eb="11">
      <t>クリイレ</t>
    </rPh>
    <phoneticPr fontId="2"/>
  </si>
  <si>
    <t>-</t>
    <phoneticPr fontId="2"/>
  </si>
  <si>
    <t>基金から218百万円、財産区から18百万円繰入</t>
    <rPh sb="0" eb="2">
      <t>キキン</t>
    </rPh>
    <rPh sb="7" eb="10">
      <t>ヒャクマンエン</t>
    </rPh>
    <rPh sb="11" eb="13">
      <t>ザイサン</t>
    </rPh>
    <rPh sb="13" eb="14">
      <t>ク</t>
    </rPh>
    <rPh sb="18" eb="21">
      <t>ヒャクマンエン</t>
    </rPh>
    <rPh sb="21" eb="23">
      <t>クリイレ</t>
    </rPh>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</si>
  <si>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</si>
  <si>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</si>
  <si>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</si>
  <si>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</si>
  <si>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</si>
  <si>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</si>
  <si>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</si>
  <si>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</si>
  <si>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</si>
  <si>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</si>
  <si>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</si>
  <si>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</si>
  <si>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の新規発行を抑制してきた結果、将来負担比率、有形固定資産減価償却率ともに類似団体平均を下回っている。今後は、大規模な学校建設等の財源として地方債の借入を予定しており、各比率の上昇が見込まれるが、公共施設等総合管理計画に基づき、老朽化対策に積極的に取り組んでいく。</t>
    <phoneticPr fontId="5"/>
  </si>
  <si>
    <t>有形固定資産減価償却率</t>
    <phoneticPr fontId="5"/>
  </si>
  <si>
    <t>将来負担比率、実質公債費比率ともに類似団体と比較して低い水準にある。これは、新規の地方債発行額を償還元金以内としてきたことや繰上償還を行ってきたことによる。今後は、大規模な学校建設等の財源として地方債の借入を予定しており、各比率の上昇が見込まれるが、次世代に過大な負担がかからないよう、計画的な財政運営と地方債管理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</si>
</sst>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60245</c:v>
                </c:pt>
                <c:pt idx="1">
                  <c:v>68386</c:v>
                </c:pt>
                <c:pt idx="2">
                  <c:v>81305</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32228</c:v>
                </c:pt>
                <c:pt idx="1">
                  <c:v>49232</c:v>
                </c:pt>
                <c:pt idx="2">
                  <c:v>62965</c:v>
                </c:pt>
                <c:pt idx="3">
                  <c:v>68665</c:v>
                </c:pt>
                <c:pt idx="4">
                  <c:v>80308</c:v>
                </c:pt>
              </c:numCache>
            </c:numRef>
          </c:val>
          <c:smooth val="0"/>
        </c:ser>
        <c:dLbls>
          <c:showLegendKey val="0"/>
          <c:showVal val="0"/>
          <c:showCatName val="0"/>
          <c:showSerName val="0"/>
          <c:showPercent val="0"/>
          <c:showBubbleSize val="0"/>
        </c:dLbls>
        <c:marker val="1"/>
        <c:smooth val="0"/>
        <c:axId val="98153984"/>
        <c:axId val="98155904"/>
      </c:lineChart>
      <c:catAx>
        <c:axId val="98153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55904"/>
        <c:crosses val="autoZero"/>
        <c:auto val="1"/>
        <c:lblAlgn val="ctr"/>
        <c:lblOffset val="100"/>
        <c:tickLblSkip val="1"/>
        <c:tickMarkSkip val="1"/>
        <c:noMultiLvlLbl val="0"/>
      </c:catAx>
      <c:valAx>
        <c:axId val="981559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53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10.83</c:v>
                </c:pt>
                <c:pt idx="1">
                  <c:v>8.42</c:v>
                </c:pt>
                <c:pt idx="2">
                  <c:v>4.8499999999999996</c:v>
                </c:pt>
                <c:pt idx="3">
                  <c:v>7.95</c:v>
                </c:pt>
                <c:pt idx="4">
                  <c:v>7.32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22.76</c:v>
                </c:pt>
                <c:pt idx="1">
                  <c:v>23.24</c:v>
                </c:pt>
                <c:pt idx="2">
                  <c:v>24.73</c:v>
                </c:pt>
                <c:pt idx="3">
                  <c:v>24.81</c:v>
                </c:pt>
                <c:pt idx="4">
                  <c:v>28.44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955008"/>
        <c:axId val="114956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7.01</c:v>
                </c:pt>
                <c:pt idx="1">
                  <c:v>2.27</c:v>
                </c:pt>
                <c:pt idx="2">
                  <c:v>1.67</c:v>
                </c:pt>
                <c:pt idx="3">
                  <c:v>7.52</c:v>
                </c:pt>
                <c:pt idx="4">
                  <c:v>6.26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955008"/>
        <c:axId val="114956928"/>
      </c:lineChart>
      <c:catAx>
        <c:axId val="11495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956928"/>
        <c:crosses val="autoZero"/>
        <c:auto val="1"/>
        <c:lblAlgn val="ctr"/>
        <c:lblOffset val="100"/>
        <c:tickLblSkip val="1"/>
        <c:tickMarkSkip val="1"/>
        <c:noMultiLvlLbl val="0"/>
      </c:catAx>
      <c:valAx>
        <c:axId val="11495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5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2.02</c:v>
                </c:pt>
                <c:pt idx="2">
                  <c:v>#N/A</c:v>
                </c:pt>
                <c:pt idx="3">
                  <c:v>1.18</c:v>
                </c:pt>
                <c:pt idx="4">
                  <c:v>#N/A</c:v>
                </c:pt>
                <c:pt idx="5">
                  <c:v>0.82</c:v>
                </c:pt>
                <c:pt idx="6">
                  <c:v>#N/A</c:v>
                </c:pt>
                <c:pt idx="7">
                  <c:v>0.71</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瑞浪市介護サービス事業特別会計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瑞浪市駐車場事業特別会計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0.06</c:v>
                </c:pt>
                <c:pt idx="4">
                  <c:v>#N/A</c:v>
                </c:pt>
                <c:pt idx="5">
                  <c:v>0.03</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瑞浪市後期高齢者医療事業特別会計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0.08</c:v>
                </c:pt>
                <c:pt idx="4">
                  <c:v>#N/A</c:v>
                </c:pt>
                <c:pt idx="5">
                  <c:v>0.1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瑞浪市下水道事業会計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瑞浪市介護保険事業特別会計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0.89</c:v>
                </c:pt>
                <c:pt idx="2">
                  <c:v>#N/A</c:v>
                </c:pt>
                <c:pt idx="3">
                  <c:v>0.93</c:v>
                </c:pt>
                <c:pt idx="4">
                  <c:v>#N/A</c:v>
                </c:pt>
                <c:pt idx="5">
                  <c:v>0.77</c:v>
                </c:pt>
                <c:pt idx="6">
                  <c:v>#N/A</c:v>
                </c:pt>
                <c:pt idx="7">
                  <c:v>1.43</c:v>
                </c:pt>
                <c:pt idx="8">
                  <c:v>#N/A</c:v>
                </c:pt>
                <c:pt idx="9">
                  <c:v>1.46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瑞浪市国民健康保険事業特別会計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3.43</c:v>
                </c:pt>
                <c:pt idx="2">
                  <c:v>#N/A</c:v>
                </c:pt>
                <c:pt idx="3">
                  <c:v>2.52</c:v>
                </c:pt>
                <c:pt idx="4">
                  <c:v>#N/A</c:v>
                </c:pt>
                <c:pt idx="5">
                  <c:v>2.08</c:v>
                </c:pt>
                <c:pt idx="6">
                  <c:v>#N/A</c:v>
                </c:pt>
                <c:pt idx="7">
                  <c:v>2.0299999999999998</c:v>
                </c:pt>
                <c:pt idx="8">
                  <c:v>#N/A</c:v>
                </c:pt>
                <c:pt idx="9">
                  <c:v>1.75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10.82</c:v>
                </c:pt>
                <c:pt idx="2">
                  <c:v>#N/A</c:v>
                </c:pt>
                <c:pt idx="3">
                  <c:v>8.42</c:v>
                </c:pt>
                <c:pt idx="4">
                  <c:v>#N/A</c:v>
                </c:pt>
                <c:pt idx="5">
                  <c:v>4.84</c:v>
                </c:pt>
                <c:pt idx="6">
                  <c:v>#N/A</c:v>
                </c:pt>
                <c:pt idx="7">
                  <c:v>7.95</c:v>
                </c:pt>
                <c:pt idx="8">
                  <c:v>#N/A</c:v>
                </c:pt>
                <c:pt idx="9">
                  <c:v>7.53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瑞浪市水道事業会計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16.62</c:v>
                </c:pt>
                <c:pt idx="2">
                  <c:v>#N/A</c:v>
                </c:pt>
                <c:pt idx="3">
                  <c:v>11.97</c:v>
                </c:pt>
                <c:pt idx="4">
                  <c:v>#N/A</c:v>
                </c:pt>
                <c:pt idx="5">
                  <c:v>8.92</c:v>
                </c:pt>
                <c:pt idx="6">
                  <c:v>#N/A</c:v>
                </c:pt>
                <c:pt idx="7">
                  <c:v>7.46</c:v>
                </c:pt>
                <c:pt idx="8">
                  <c:v>#N/A</c:v>
                </c:pt>
                <c:pt idx="9">
                  <c:v>8.2200000000000006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153216"/>
        <c:axId val="115027968"/>
      </c:barChart>
      <c:catAx>
        <c:axId val="12215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27968"/>
        <c:crosses val="autoZero"/>
        <c:auto val="1"/>
        <c:lblAlgn val="ctr"/>
        <c:lblOffset val="100"/>
        <c:tickLblSkip val="1"/>
        <c:tickMarkSkip val="1"/>
        <c:noMultiLvlLbl val="0"/>
      </c:catAx>
      <c:valAx>
        <c:axId val="11502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53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1718</c:v>
                </c:pt>
                <c:pt idx="5">
                  <c:v>1737</c:v>
                </c:pt>
                <c:pt idx="8">
                  <c:v>1766</c:v>
                </c:pt>
                <c:pt idx="11">
                  <c:v>1733</c:v>
                </c:pt>
                <c:pt idx="14">
                  <c:v>1608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64</c:v>
                </c:pt>
                <c:pt idx="3">
                  <c:v>64</c:v>
                </c:pt>
                <c:pt idx="6">
                  <c:v>61</c:v>
                </c:pt>
                <c:pt idx="9">
                  <c:v>61</c:v>
                </c:pt>
                <c:pt idx="12">
                  <c:v>61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524</c:v>
                </c:pt>
                <c:pt idx="3">
                  <c:v>501</c:v>
                </c:pt>
                <c:pt idx="6">
                  <c:v>451</c:v>
                </c:pt>
                <c:pt idx="9">
                  <c:v>454</c:v>
                </c:pt>
                <c:pt idx="12">
                  <c:v>235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1474</c:v>
                </c:pt>
                <c:pt idx="3">
                  <c:v>1453</c:v>
                </c:pt>
                <c:pt idx="6">
                  <c:v>1474</c:v>
                </c:pt>
                <c:pt idx="9">
                  <c:v>1644</c:v>
                </c:pt>
                <c:pt idx="12">
                  <c:v>1631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664448"/>
        <c:axId val="122666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348</c:v>
                </c:pt>
                <c:pt idx="2">
                  <c:v>#N/A</c:v>
                </c:pt>
                <c:pt idx="3">
                  <c:v>#N/A</c:v>
                </c:pt>
                <c:pt idx="4">
                  <c:v>285</c:v>
                </c:pt>
                <c:pt idx="5">
                  <c:v>#N/A</c:v>
                </c:pt>
                <c:pt idx="6">
                  <c:v>#N/A</c:v>
                </c:pt>
                <c:pt idx="7">
                  <c:v>220</c:v>
                </c:pt>
                <c:pt idx="8">
                  <c:v>#N/A</c:v>
                </c:pt>
                <c:pt idx="9">
                  <c:v>#N/A</c:v>
                </c:pt>
                <c:pt idx="10">
                  <c:v>426</c:v>
                </c:pt>
                <c:pt idx="11">
                  <c:v>#N/A</c:v>
                </c:pt>
                <c:pt idx="12">
                  <c:v>#N/A</c:v>
                </c:pt>
                <c:pt idx="13">
                  <c:v>319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664448"/>
        <c:axId val="122666368"/>
      </c:lineChart>
      <c:catAx>
        <c:axId val="12266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66368"/>
        <c:crosses val="autoZero"/>
        <c:auto val="1"/>
        <c:lblAlgn val="ctr"/>
        <c:lblOffset val="100"/>
        <c:tickLblSkip val="1"/>
        <c:tickMarkSkip val="1"/>
        <c:noMultiLvlLbl val="0"/>
      </c:catAx>
      <c:valAx>
        <c:axId val="12266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6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15445</c:v>
                </c:pt>
                <c:pt idx="5">
                  <c:v>15261</c:v>
                </c:pt>
                <c:pt idx="8">
                  <c:v>15581</c:v>
                </c:pt>
                <c:pt idx="11">
                  <c:v>14985</c:v>
                </c:pt>
                <c:pt idx="14">
                  <c:v>14957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2321</c:v>
                </c:pt>
                <c:pt idx="5">
                  <c:v>2307</c:v>
                </c:pt>
                <c:pt idx="8">
                  <c:v>2370</c:v>
                </c:pt>
                <c:pt idx="11">
                  <c:v>2633</c:v>
                </c:pt>
                <c:pt idx="14">
                  <c:v>2319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6161</c:v>
                </c:pt>
                <c:pt idx="5">
                  <c:v>6665</c:v>
                </c:pt>
                <c:pt idx="8">
                  <c:v>5880</c:v>
                </c:pt>
                <c:pt idx="11">
                  <c:v>5296</c:v>
                </c:pt>
                <c:pt idx="14">
                  <c:v>5526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3815</c:v>
                </c:pt>
                <c:pt idx="3">
                  <c:v>3741</c:v>
                </c:pt>
                <c:pt idx="6">
                  <c:v>3816</c:v>
                </c:pt>
                <c:pt idx="9">
                  <c:v>3723</c:v>
                </c:pt>
                <c:pt idx="12">
                  <c:v>3751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6371</c:v>
                </c:pt>
                <c:pt idx="3">
                  <c:v>6158</c:v>
                </c:pt>
                <c:pt idx="6">
                  <c:v>5826</c:v>
                </c:pt>
                <c:pt idx="9">
                  <c:v>5760</c:v>
                </c:pt>
                <c:pt idx="12">
                  <c:v>4772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250</c:v>
                </c:pt>
                <c:pt idx="3">
                  <c:v>185</c:v>
                </c:pt>
                <c:pt idx="6">
                  <c:v>125</c:v>
                </c:pt>
                <c:pt idx="9">
                  <c:v>64</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14413</c:v>
                </c:pt>
                <c:pt idx="3">
                  <c:v>13985</c:v>
                </c:pt>
                <c:pt idx="6">
                  <c:v>13504</c:v>
                </c:pt>
                <c:pt idx="9">
                  <c:v>13233</c:v>
                </c:pt>
                <c:pt idx="12">
                  <c:v>13030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821376"/>
        <c:axId val="11485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925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821376"/>
        <c:axId val="114852224"/>
      </c:lineChart>
      <c:catAx>
        <c:axId val="1148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852224"/>
        <c:crosses val="autoZero"/>
        <c:auto val="1"/>
        <c:lblAlgn val="ctr"/>
        <c:lblOffset val="100"/>
        <c:tickLblSkip val="1"/>
        <c:tickMarkSkip val="1"/>
        <c:noMultiLvlLbl val="0"/>
      </c:catAx>
      <c:valAx>
        <c:axId val="11485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2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46.3</c:v>
                </c:pt>
                <c:pt idx="4">
                  <c:v>47.7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pt idx="4">
                  <c:v>54.8</c:v>
                </c:pt>
              </c:numCache>
            </c:numRef>
          </c:xVal>
          <c:yVal>
            <c:numRef>
              <c:f>公会計指標分析・財政指標組合せ分析表!$K$55:$O$55</c:f>
              <c:numCache>
                <c:formatCode>#,##0.0;"▲ "#,##0.0</c:formatCode>
                <c:ptCount val="5"/>
                <c:pt idx="3">
                  <c:v>56.8</c:v>
                </c:pt>
                <c:pt idx="4">
                  <c:v>52.3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0175744"/>
        <c:axId val="220182016"/>
      </c:scatterChart>
      <c:valAx>
        <c:axId val="220175744"/>
        <c:scaling>
          <c:orientation val="minMax"/>
          <c:max val="54.9"/>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182016"/>
        <c:crosses val="autoZero"/>
        <c:crossBetween val="midCat"/>
      </c:valAx>
      <c:valAx>
        <c:axId val="220182016"/>
        <c:scaling>
          <c:orientation val="minMax"/>
          <c:max val="57.6"/>
          <c:min val="5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175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5.4</c:v>
                </c:pt>
                <c:pt idx="1">
                  <c:v>4.5</c:v>
                </c:pt>
                <c:pt idx="2">
                  <c:v>3.8</c:v>
                </c:pt>
                <c:pt idx="3">
                  <c:v>4.0999999999999996</c:v>
                </c:pt>
                <c:pt idx="4">
                  <c:v>4.2</c:v>
                </c:pt>
              </c:numCache>
            </c:numRef>
          </c:xVal>
          <c:yVal>
            <c:numRef>
              <c:f>公会計指標分析・財政指標組合せ分析表!$K$73:$O$73</c:f>
              <c:numCache>
                <c:formatCode>#,##0.0;"▲ "#,##0.0</c:formatCode>
                <c:ptCount val="5"/>
                <c:pt idx="0">
                  <c:v>12.5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841280954791734E-2"/>
                  <c:y val="-4.9568044190554612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2.856964356883570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1705462261813713E-2"/>
                  <c:y val="-7.5486765134750305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12.5</c:v>
                </c:pt>
                <c:pt idx="2">
                  <c:v>12.2</c:v>
                </c:pt>
                <c:pt idx="3">
                  <c:v>10.199999999999999</c:v>
                </c:pt>
                <c:pt idx="4">
                  <c:v>10</c:v>
                </c:pt>
              </c:numCache>
            </c:numRef>
          </c:xVal>
          <c:yVal>
            <c:numRef>
              <c:f>公会計指標分析・財政指標組合せ分析表!$K$77:$O$77</c:f>
              <c:numCache>
                <c:formatCode>#,##0.0;"▲ "#,##0.0</c:formatCode>
                <c:ptCount val="5"/>
                <c:pt idx="0">
                  <c:v>81.7</c:v>
                </c:pt>
                <c:pt idx="1">
                  <c:v>80.400000000000006</c:v>
                </c:pt>
                <c:pt idx="2">
                  <c:v>83.1</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8832256"/>
        <c:axId val="218912256"/>
      </c:scatterChart>
      <c:valAx>
        <c:axId val="218832256"/>
        <c:scaling>
          <c:orientation val="minMax"/>
          <c:max val="13.1"/>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8912256"/>
        <c:crosses val="autoZero"/>
        <c:crossBetween val="midCat"/>
      </c:valAx>
      <c:valAx>
        <c:axId val="218912256"/>
        <c:scaling>
          <c:orientation val="minMax"/>
          <c:max val="9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832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38,427
37,506
174.86
16,792,391
15,898,192
664,336
9,075,834
13,029,937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財政力指数は類似団体平均を上回っており、歳入に占める市税収入の割合も緩やかな景気回復の効果により</a:t>
          </a:r>
          <a:r>
            <a:rPr kumimoji="1" lang="en-US" altLang="ja-JP" sz="1300">
              <a:latin typeface="ＭＳ Ｐゴシック"/>
            </a:rPr>
            <a:t>28.9</a:t>
          </a:r>
          <a:r>
            <a:rPr kumimoji="1" lang="ja-JP" altLang="en-US" sz="1300">
              <a:latin typeface="ＭＳ Ｐゴシック"/>
            </a:rPr>
            <a:t>％と前年度水準を維持している。しかしながら、少子高齢化による社会保障関係経費の増加は不可避である。今後も財政基盤の安定化の取り組みとして、企業誘致による雇用拡大や産業構造の複合化、市債権の徴収体制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106892</xdr:rowOff>
    </xdr:from>
    <xdr:to>
      <xdr:col>7</xdr:col>
      <xdr:colOff>152400</xdr:colOff>
      <xdr:row>40</xdr:row>
      <xdr:rowOff>106892</xdr:rowOff>
    </xdr:to>
    <xdr:cxnSp macro="">
      <xdr:nvCxnSpPr>
        <xdr:cNvPr id="68" name="直線コネクタ 67"/>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106892</xdr:rowOff>
    </xdr:from>
    <xdr:to>
      <xdr:col>6</xdr:col>
      <xdr:colOff>0</xdr:colOff>
      <xdr:row>40</xdr:row>
      <xdr:rowOff>106892</xdr:rowOff>
    </xdr:to>
    <xdr:cxnSp macro="">
      <xdr:nvCxnSpPr>
        <xdr:cNvPr id="71" name="直線コネクタ 70"/>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106892</xdr:rowOff>
    </xdr:to>
    <xdr:cxnSp macro="">
      <xdr:nvCxnSpPr>
        <xdr:cNvPr id="74" name="直線コネクタ 73"/>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106892</xdr:rowOff>
    </xdr:to>
    <xdr:cxnSp macro="">
      <xdr:nvCxnSpPr>
        <xdr:cNvPr id="77" name="直線コネクタ 76"/>
        <xdr:cNvCxnSpPr/>
      </xdr:nvCxnSpPr>
      <xdr:spPr>
        <a:xfrm>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9" name="テキスト ボックス 78"/>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7" name="円/楕円 86"/>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72619</xdr:rowOff>
    </xdr:from>
    <xdr:ext cx="762000" cy="259045"/>
    <xdr:sp macro="" textlink="">
      <xdr:nvSpPr>
        <xdr:cNvPr id="88"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56092</xdr:rowOff>
    </xdr:from>
    <xdr:to>
      <xdr:col>6</xdr:col>
      <xdr:colOff>50800</xdr:colOff>
      <xdr:row>40</xdr:row>
      <xdr:rowOff>157692</xdr:rowOff>
    </xdr:to>
    <xdr:sp macro="" textlink="">
      <xdr:nvSpPr>
        <xdr:cNvPr id="89" name="円/楕円 88"/>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90" name="テキスト ボックス 89"/>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92" name="テキスト ボックス 91"/>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94" name="テキスト ボックス 93"/>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122360</xdr:rowOff>
    </xdr:from>
    <xdr:ext cx="762000" cy="259045"/>
    <xdr:sp macro="" textlink="">
      <xdr:nvSpPr>
        <xdr:cNvPr id="96" name="テキスト ボックス 95"/>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一般財源により賄っている経常経費が減少したため、前年度より改善している。しかしながら、今後も社会保障関係経費は増加することが予想されることから、定員管理の適正化、民間委託等の推進、指定管理者制度の活用による人件費の削減、特別会計等への繰出金の抑制に取り組み、より弾力性のある財政運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150876</xdr:rowOff>
    </xdr:from>
    <xdr:to>
      <xdr:col>7</xdr:col>
      <xdr:colOff>152400</xdr:colOff>
      <xdr:row>60</xdr:row>
      <xdr:rowOff>170180</xdr:rowOff>
    </xdr:to>
    <xdr:cxnSp macro="">
      <xdr:nvCxnSpPr>
        <xdr:cNvPr id="129" name="直線コネクタ 128"/>
        <xdr:cNvCxnSpPr/>
      </xdr:nvCxnSpPr>
      <xdr:spPr>
        <a:xfrm flipV="1">
          <a:off x="4114800" y="104378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62</xdr:row>
      <xdr:rowOff>44450</xdr:rowOff>
    </xdr:to>
    <xdr:cxnSp macro="">
      <xdr:nvCxnSpPr>
        <xdr:cNvPr id="132" name="直線コネクタ 131"/>
        <xdr:cNvCxnSpPr/>
      </xdr:nvCxnSpPr>
      <xdr:spPr>
        <a:xfrm flipV="1">
          <a:off x="3225800" y="104571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18034</xdr:rowOff>
    </xdr:from>
    <xdr:to>
      <xdr:col>4</xdr:col>
      <xdr:colOff>482600</xdr:colOff>
      <xdr:row>62</xdr:row>
      <xdr:rowOff>44450</xdr:rowOff>
    </xdr:to>
    <xdr:cxnSp macro="">
      <xdr:nvCxnSpPr>
        <xdr:cNvPr id="135" name="直線コネクタ 134"/>
        <xdr:cNvCxnSpPr/>
      </xdr:nvCxnSpPr>
      <xdr:spPr>
        <a:xfrm>
          <a:off x="2336800" y="1047648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6" name="フローチャート : 判断 135"/>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37" name="テキスト ボックス 136"/>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18034</xdr:rowOff>
    </xdr:from>
    <xdr:to>
      <xdr:col>3</xdr:col>
      <xdr:colOff>279400</xdr:colOff>
      <xdr:row>61</xdr:row>
      <xdr:rowOff>157988</xdr:rowOff>
    </xdr:to>
    <xdr:cxnSp macro="">
      <xdr:nvCxnSpPr>
        <xdr:cNvPr id="138" name="直線コネクタ 137"/>
        <xdr:cNvCxnSpPr/>
      </xdr:nvCxnSpPr>
      <xdr:spPr>
        <a:xfrm flipV="1">
          <a:off x="1447800" y="1047648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15494</xdr:rowOff>
    </xdr:from>
    <xdr:to>
      <xdr:col>3</xdr:col>
      <xdr:colOff>330200</xdr:colOff>
      <xdr:row>61</xdr:row>
      <xdr:rowOff>117094</xdr:rowOff>
    </xdr:to>
    <xdr:sp macro="" textlink="">
      <xdr:nvSpPr>
        <xdr:cNvPr id="139" name="フローチャート : 判断 138"/>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101871</xdr:rowOff>
    </xdr:from>
    <xdr:ext cx="762000" cy="259045"/>
    <xdr:sp macro="" textlink="">
      <xdr:nvSpPr>
        <xdr:cNvPr id="140" name="テキスト ボックス 139"/>
        <xdr:cNvSpPr txBox="1"/>
      </xdr:nvSpPr>
      <xdr:spPr>
        <a:xfrm>
          <a:off x="1955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41" name="フローチャート : 判断 140"/>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42" name="テキスト ボックス 141"/>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100076</xdr:rowOff>
    </xdr:from>
    <xdr:to>
      <xdr:col>7</xdr:col>
      <xdr:colOff>203200</xdr:colOff>
      <xdr:row>61</xdr:row>
      <xdr:rowOff>30226</xdr:rowOff>
    </xdr:to>
    <xdr:sp macro="" textlink="">
      <xdr:nvSpPr>
        <xdr:cNvPr id="148" name="円/楕円 147"/>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116603</xdr:rowOff>
    </xdr:from>
    <xdr:ext cx="762000" cy="259045"/>
    <xdr:sp macro="" textlink="">
      <xdr:nvSpPr>
        <xdr:cNvPr id="149" name="財政構造の弾力性該当値テキスト"/>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0" name="円/楕円 149"/>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1" name="テキスト ボックス 150"/>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2" name="円/楕円 151"/>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53" name="テキスト ボックス 152"/>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4" name="円/楕円 153"/>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5" name="テキスト ボックス 154"/>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107188</xdr:rowOff>
    </xdr:from>
    <xdr:to>
      <xdr:col>2</xdr:col>
      <xdr:colOff>127000</xdr:colOff>
      <xdr:row>62</xdr:row>
      <xdr:rowOff>37338</xdr:rowOff>
    </xdr:to>
    <xdr:sp macro="" textlink="">
      <xdr:nvSpPr>
        <xdr:cNvPr id="156" name="円/楕円 155"/>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22115</xdr:rowOff>
    </xdr:from>
    <xdr:ext cx="762000" cy="259045"/>
    <xdr:sp macro="" textlink="">
      <xdr:nvSpPr>
        <xdr:cNvPr id="157" name="テキスト ボックス 156"/>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[139,292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前年度より増加している。これは、民間委託の推進、指定管理者制度の活用などにより、物件費が増加していることによるものである。今後は、満足度の高い行政サービスを安定的に提供できる体制づくりのために適正な人員を確保し、需用費等の経費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65489</xdr:rowOff>
    </xdr:from>
    <xdr:to>
      <xdr:col>7</xdr:col>
      <xdr:colOff>152400</xdr:colOff>
      <xdr:row>81</xdr:row>
      <xdr:rowOff>71236</xdr:rowOff>
    </xdr:to>
    <xdr:cxnSp macro="">
      <xdr:nvCxnSpPr>
        <xdr:cNvPr id="192" name="直線コネクタ 191"/>
        <xdr:cNvCxnSpPr/>
      </xdr:nvCxnSpPr>
      <xdr:spPr>
        <a:xfrm>
          <a:off x="4114800" y="13952939"/>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57007</xdr:rowOff>
    </xdr:from>
    <xdr:to>
      <xdr:col>6</xdr:col>
      <xdr:colOff>0</xdr:colOff>
      <xdr:row>81</xdr:row>
      <xdr:rowOff>65489</xdr:rowOff>
    </xdr:to>
    <xdr:cxnSp macro="">
      <xdr:nvCxnSpPr>
        <xdr:cNvPr id="195" name="直線コネクタ 194"/>
        <xdr:cNvCxnSpPr/>
      </xdr:nvCxnSpPr>
      <xdr:spPr>
        <a:xfrm>
          <a:off x="3225800" y="13944457"/>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37491</xdr:rowOff>
    </xdr:from>
    <xdr:to>
      <xdr:col>4</xdr:col>
      <xdr:colOff>482600</xdr:colOff>
      <xdr:row>81</xdr:row>
      <xdr:rowOff>57007</xdr:rowOff>
    </xdr:to>
    <xdr:cxnSp macro="">
      <xdr:nvCxnSpPr>
        <xdr:cNvPr id="198" name="直線コネクタ 197"/>
        <xdr:cNvCxnSpPr/>
      </xdr:nvCxnSpPr>
      <xdr:spPr>
        <a:xfrm>
          <a:off x="2336800" y="13924941"/>
          <a:ext cx="8890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130913</xdr:rowOff>
    </xdr:from>
    <xdr:to>
      <xdr:col>4</xdr:col>
      <xdr:colOff>533400</xdr:colOff>
      <xdr:row>81</xdr:row>
      <xdr:rowOff>61063</xdr:rowOff>
    </xdr:to>
    <xdr:sp macro="" textlink="">
      <xdr:nvSpPr>
        <xdr:cNvPr id="199" name="フローチャート : 判断 198"/>
        <xdr:cNvSpPr/>
      </xdr:nvSpPr>
      <xdr:spPr>
        <a:xfrm>
          <a:off x="3175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71240</xdr:rowOff>
    </xdr:from>
    <xdr:ext cx="762000" cy="259045"/>
    <xdr:sp macro="" textlink="">
      <xdr:nvSpPr>
        <xdr:cNvPr id="200" name="テキスト ボックス 199"/>
        <xdr:cNvSpPr txBox="1"/>
      </xdr:nvSpPr>
      <xdr:spPr>
        <a:xfrm>
          <a:off x="2844800" y="136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37491</xdr:rowOff>
    </xdr:from>
    <xdr:to>
      <xdr:col>3</xdr:col>
      <xdr:colOff>279400</xdr:colOff>
      <xdr:row>81</xdr:row>
      <xdr:rowOff>37799</xdr:rowOff>
    </xdr:to>
    <xdr:cxnSp macro="">
      <xdr:nvCxnSpPr>
        <xdr:cNvPr id="201" name="直線コネクタ 200"/>
        <xdr:cNvCxnSpPr/>
      </xdr:nvCxnSpPr>
      <xdr:spPr>
        <a:xfrm flipV="1">
          <a:off x="1447800" y="13924941"/>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112125</xdr:rowOff>
    </xdr:from>
    <xdr:to>
      <xdr:col>3</xdr:col>
      <xdr:colOff>330200</xdr:colOff>
      <xdr:row>81</xdr:row>
      <xdr:rowOff>42275</xdr:rowOff>
    </xdr:to>
    <xdr:sp macro="" textlink="">
      <xdr:nvSpPr>
        <xdr:cNvPr id="202" name="フローチャート : 判断 201"/>
        <xdr:cNvSpPr/>
      </xdr:nvSpPr>
      <xdr:spPr>
        <a:xfrm>
          <a:off x="2286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52452</xdr:rowOff>
    </xdr:from>
    <xdr:ext cx="762000" cy="259045"/>
    <xdr:sp macro="" textlink="">
      <xdr:nvSpPr>
        <xdr:cNvPr id="203" name="テキスト ボックス 202"/>
        <xdr:cNvSpPr txBox="1"/>
      </xdr:nvSpPr>
      <xdr:spPr>
        <a:xfrm>
          <a:off x="1955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127495</xdr:rowOff>
    </xdr:from>
    <xdr:to>
      <xdr:col>2</xdr:col>
      <xdr:colOff>127000</xdr:colOff>
      <xdr:row>81</xdr:row>
      <xdr:rowOff>57645</xdr:rowOff>
    </xdr:to>
    <xdr:sp macro="" textlink="">
      <xdr:nvSpPr>
        <xdr:cNvPr id="204" name="フローチャート : 判断 203"/>
        <xdr:cNvSpPr/>
      </xdr:nvSpPr>
      <xdr:spPr>
        <a:xfrm>
          <a:off x="1397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67822</xdr:rowOff>
    </xdr:from>
    <xdr:ext cx="762000" cy="259045"/>
    <xdr:sp macro="" textlink="">
      <xdr:nvSpPr>
        <xdr:cNvPr id="205" name="テキスト ボックス 204"/>
        <xdr:cNvSpPr txBox="1"/>
      </xdr:nvSpPr>
      <xdr:spPr>
        <a:xfrm>
          <a:off x="1066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20436</xdr:rowOff>
    </xdr:from>
    <xdr:to>
      <xdr:col>7</xdr:col>
      <xdr:colOff>203200</xdr:colOff>
      <xdr:row>81</xdr:row>
      <xdr:rowOff>122036</xdr:rowOff>
    </xdr:to>
    <xdr:sp macro="" textlink="">
      <xdr:nvSpPr>
        <xdr:cNvPr id="211" name="円/楕円 210"/>
        <xdr:cNvSpPr/>
      </xdr:nvSpPr>
      <xdr:spPr>
        <a:xfrm>
          <a:off x="4902200" y="139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163963</xdr:rowOff>
    </xdr:from>
    <xdr:ext cx="762000" cy="259045"/>
    <xdr:sp macro="" textlink="">
      <xdr:nvSpPr>
        <xdr:cNvPr id="212" name="人件費・物件費等の状況該当値テキスト"/>
        <xdr:cNvSpPr txBox="1"/>
      </xdr:nvSpPr>
      <xdr:spPr>
        <a:xfrm>
          <a:off x="5041900" y="138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139,292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14689</xdr:rowOff>
    </xdr:from>
    <xdr:to>
      <xdr:col>6</xdr:col>
      <xdr:colOff>50800</xdr:colOff>
      <xdr:row>81</xdr:row>
      <xdr:rowOff>116289</xdr:rowOff>
    </xdr:to>
    <xdr:sp macro="" textlink="">
      <xdr:nvSpPr>
        <xdr:cNvPr id="213" name="円/楕円 212"/>
        <xdr:cNvSpPr/>
      </xdr:nvSpPr>
      <xdr:spPr>
        <a:xfrm>
          <a:off x="4064000" y="139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126466</xdr:rowOff>
    </xdr:from>
    <xdr:ext cx="736600" cy="259045"/>
    <xdr:sp macro="" textlink="">
      <xdr:nvSpPr>
        <xdr:cNvPr id="214" name="テキスト ボックス 213"/>
        <xdr:cNvSpPr txBox="1"/>
      </xdr:nvSpPr>
      <xdr:spPr>
        <a:xfrm>
          <a:off x="3733800" y="1367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6207</xdr:rowOff>
    </xdr:from>
    <xdr:to>
      <xdr:col>4</xdr:col>
      <xdr:colOff>533400</xdr:colOff>
      <xdr:row>81</xdr:row>
      <xdr:rowOff>107807</xdr:rowOff>
    </xdr:to>
    <xdr:sp macro="" textlink="">
      <xdr:nvSpPr>
        <xdr:cNvPr id="215" name="円/楕円 214"/>
        <xdr:cNvSpPr/>
      </xdr:nvSpPr>
      <xdr:spPr>
        <a:xfrm>
          <a:off x="3175000" y="138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92584</xdr:rowOff>
    </xdr:from>
    <xdr:ext cx="762000" cy="259045"/>
    <xdr:sp macro="" textlink="">
      <xdr:nvSpPr>
        <xdr:cNvPr id="216" name="テキスト ボックス 215"/>
        <xdr:cNvSpPr txBox="1"/>
      </xdr:nvSpPr>
      <xdr:spPr>
        <a:xfrm>
          <a:off x="2844800" y="1398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158141</xdr:rowOff>
    </xdr:from>
    <xdr:to>
      <xdr:col>3</xdr:col>
      <xdr:colOff>330200</xdr:colOff>
      <xdr:row>81</xdr:row>
      <xdr:rowOff>88291</xdr:rowOff>
    </xdr:to>
    <xdr:sp macro="" textlink="">
      <xdr:nvSpPr>
        <xdr:cNvPr id="217" name="円/楕円 216"/>
        <xdr:cNvSpPr/>
      </xdr:nvSpPr>
      <xdr:spPr>
        <a:xfrm>
          <a:off x="2286000" y="138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73068</xdr:rowOff>
    </xdr:from>
    <xdr:ext cx="762000" cy="259045"/>
    <xdr:sp macro="" textlink="">
      <xdr:nvSpPr>
        <xdr:cNvPr id="218" name="テキスト ボックス 217"/>
        <xdr:cNvSpPr txBox="1"/>
      </xdr:nvSpPr>
      <xdr:spPr>
        <a:xfrm>
          <a:off x="1955800" y="139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158449</xdr:rowOff>
    </xdr:from>
    <xdr:to>
      <xdr:col>2</xdr:col>
      <xdr:colOff>127000</xdr:colOff>
      <xdr:row>81</xdr:row>
      <xdr:rowOff>88599</xdr:rowOff>
    </xdr:to>
    <xdr:sp macro="" textlink="">
      <xdr:nvSpPr>
        <xdr:cNvPr id="219" name="円/楕円 218"/>
        <xdr:cNvSpPr/>
      </xdr:nvSpPr>
      <xdr:spPr>
        <a:xfrm>
          <a:off x="1397000" y="138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73376</xdr:rowOff>
    </xdr:from>
    <xdr:ext cx="762000" cy="259045"/>
    <xdr:sp macro="" textlink="">
      <xdr:nvSpPr>
        <xdr:cNvPr id="220" name="テキスト ボックス 219"/>
        <xdr:cNvSpPr txBox="1"/>
      </xdr:nvSpPr>
      <xdr:spPr>
        <a:xfrm>
          <a:off x="1066800" y="1396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年度は、国の財政状況及び東日本大震災に対処する必要性に鑑み、国家公務員給与が特例として引き下げられたため、指数が一時的に上がっているが、平成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年度は、当該特例の終了により従来と同程度の指数となっている。また、平成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年度は、職員構成の変動により指数が上下しており、今後もこれまでと同様に給与水準の適正化に努める。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0</xdr:rowOff>
    </xdr:to>
    <xdr:cxnSp macro="">
      <xdr:nvCxnSpPr>
        <xdr:cNvPr id="247" name="直線コネクタ 246"/>
        <xdr:cNvCxnSpPr/>
      </xdr:nvCxnSpPr>
      <xdr:spPr>
        <a:xfrm flipV="1">
          <a:off x="17018000" y="1397762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48"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49" name="直線コネクタ 248"/>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89663</xdr:rowOff>
    </xdr:to>
    <xdr:cxnSp macro="">
      <xdr:nvCxnSpPr>
        <xdr:cNvPr id="252" name="直線コネクタ 251"/>
        <xdr:cNvCxnSpPr/>
      </xdr:nvCxnSpPr>
      <xdr:spPr>
        <a:xfrm>
          <a:off x="16179800" y="1461465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3"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4" name="フローチャート : 判断 253"/>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85</xdr:row>
      <xdr:rowOff>137922</xdr:rowOff>
    </xdr:to>
    <xdr:cxnSp macro="">
      <xdr:nvCxnSpPr>
        <xdr:cNvPr id="255" name="直線コネクタ 254"/>
        <xdr:cNvCxnSpPr/>
      </xdr:nvCxnSpPr>
      <xdr:spPr>
        <a:xfrm flipV="1">
          <a:off x="15290800" y="146146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104139</xdr:rowOff>
    </xdr:from>
    <xdr:to>
      <xdr:col>23</xdr:col>
      <xdr:colOff>457200</xdr:colOff>
      <xdr:row>85</xdr:row>
      <xdr:rowOff>34289</xdr:rowOff>
    </xdr:to>
    <xdr:sp macro="" textlink="">
      <xdr:nvSpPr>
        <xdr:cNvPr id="256" name="フローチャート : 判断 255"/>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57" name="テキスト ボックス 256"/>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85</xdr:row>
      <xdr:rowOff>137922</xdr:rowOff>
    </xdr:to>
    <xdr:cxnSp macro="">
      <xdr:nvCxnSpPr>
        <xdr:cNvPr id="258" name="直線コネクタ 257"/>
        <xdr:cNvCxnSpPr/>
      </xdr:nvCxnSpPr>
      <xdr:spPr>
        <a:xfrm>
          <a:off x="14401800" y="1467256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162052</xdr:rowOff>
    </xdr:from>
    <xdr:to>
      <xdr:col>22</xdr:col>
      <xdr:colOff>254000</xdr:colOff>
      <xdr:row>85</xdr:row>
      <xdr:rowOff>92202</xdr:rowOff>
    </xdr:to>
    <xdr:sp macro="" textlink="">
      <xdr:nvSpPr>
        <xdr:cNvPr id="259" name="フローチャート : 判断 258"/>
        <xdr:cNvSpPr/>
      </xdr:nvSpPr>
      <xdr:spPr>
        <a:xfrm>
          <a:off x="152400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102379</xdr:rowOff>
    </xdr:from>
    <xdr:ext cx="762000" cy="259045"/>
    <xdr:sp macro="" textlink="">
      <xdr:nvSpPr>
        <xdr:cNvPr id="260" name="テキスト ボックス 259"/>
        <xdr:cNvSpPr txBox="1"/>
      </xdr:nvSpPr>
      <xdr:spPr>
        <a:xfrm>
          <a:off x="14909800" y="1433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90</xdr:row>
      <xdr:rowOff>14224</xdr:rowOff>
    </xdr:to>
    <xdr:cxnSp macro="">
      <xdr:nvCxnSpPr>
        <xdr:cNvPr id="261" name="直線コネクタ 260"/>
        <xdr:cNvCxnSpPr/>
      </xdr:nvCxnSpPr>
      <xdr:spPr>
        <a:xfrm flipV="1">
          <a:off x="13512800" y="14672563"/>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2" name="フローチャート : 判断 261"/>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3" name="テキスト ボックス 262"/>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64" name="フローチャート : 判断 263"/>
        <xdr:cNvSpPr/>
      </xdr:nvSpPr>
      <xdr:spPr>
        <a:xfrm>
          <a:off x="13462000" y="152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111523</xdr:rowOff>
    </xdr:from>
    <xdr:ext cx="762000" cy="259045"/>
    <xdr:sp macro="" textlink="">
      <xdr:nvSpPr>
        <xdr:cNvPr id="265" name="テキスト ボックス 264"/>
        <xdr:cNvSpPr txBox="1"/>
      </xdr:nvSpPr>
      <xdr:spPr>
        <a:xfrm>
          <a:off x="13131800" y="150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71" name="円/楕円 270"/>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10940</xdr:rowOff>
    </xdr:from>
    <xdr:ext cx="762000" cy="259045"/>
    <xdr:sp macro="" textlink="">
      <xdr:nvSpPr>
        <xdr:cNvPr id="272" name="給与水準   （国との比較）該当値テキスト"/>
        <xdr:cNvSpPr txBox="1"/>
      </xdr:nvSpPr>
      <xdr:spPr>
        <a:xfrm>
          <a:off x="17106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3" name="円/楕円 272"/>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4" name="テキスト ボックス 273"/>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87122</xdr:rowOff>
    </xdr:from>
    <xdr:to>
      <xdr:col>22</xdr:col>
      <xdr:colOff>254000</xdr:colOff>
      <xdr:row>86</xdr:row>
      <xdr:rowOff>17272</xdr:rowOff>
    </xdr:to>
    <xdr:sp macro="" textlink="">
      <xdr:nvSpPr>
        <xdr:cNvPr id="275" name="円/楕円 274"/>
        <xdr:cNvSpPr/>
      </xdr:nvSpPr>
      <xdr:spPr>
        <a:xfrm>
          <a:off x="15240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2049</xdr:rowOff>
    </xdr:from>
    <xdr:ext cx="762000" cy="259045"/>
    <xdr:sp macro="" textlink="">
      <xdr:nvSpPr>
        <xdr:cNvPr id="276" name="テキスト ボックス 275"/>
        <xdr:cNvSpPr txBox="1"/>
      </xdr:nvSpPr>
      <xdr:spPr>
        <a:xfrm>
          <a:off x="14909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48513</xdr:rowOff>
    </xdr:from>
    <xdr:to>
      <xdr:col>21</xdr:col>
      <xdr:colOff>50800</xdr:colOff>
      <xdr:row>85</xdr:row>
      <xdr:rowOff>150113</xdr:rowOff>
    </xdr:to>
    <xdr:sp macro="" textlink="">
      <xdr:nvSpPr>
        <xdr:cNvPr id="277" name="円/楕円 276"/>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134890</xdr:rowOff>
    </xdr:from>
    <xdr:ext cx="762000" cy="259045"/>
    <xdr:sp macro="" textlink="">
      <xdr:nvSpPr>
        <xdr:cNvPr id="278" name="テキスト ボックス 277"/>
        <xdr:cNvSpPr txBox="1"/>
      </xdr:nvSpPr>
      <xdr:spPr>
        <a:xfrm>
          <a:off x="14020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134874</xdr:rowOff>
    </xdr:from>
    <xdr:to>
      <xdr:col>19</xdr:col>
      <xdr:colOff>533400</xdr:colOff>
      <xdr:row>90</xdr:row>
      <xdr:rowOff>65024</xdr:rowOff>
    </xdr:to>
    <xdr:sp macro="" textlink="">
      <xdr:nvSpPr>
        <xdr:cNvPr id="279" name="円/楕円 278"/>
        <xdr:cNvSpPr/>
      </xdr:nvSpPr>
      <xdr:spPr>
        <a:xfrm>
          <a:off x="13462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49801</xdr:rowOff>
    </xdr:from>
    <xdr:ext cx="762000" cy="259045"/>
    <xdr:sp macro="" textlink="">
      <xdr:nvSpPr>
        <xdr:cNvPr id="280" name="テキスト ボックス 279"/>
        <xdr:cNvSpPr txBox="1"/>
      </xdr:nvSpPr>
      <xdr:spPr>
        <a:xfrm>
          <a:off x="13131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定員適正化計画（平成</a:t>
          </a:r>
          <a:r>
            <a:rPr kumimoji="1" lang="en-US" altLang="ja-JP" sz="1300">
              <a:latin typeface="ＭＳ Ｐゴシック"/>
            </a:rPr>
            <a:t>18</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年度）により、部門毎に業務内容を見直し、効率化を推進したことに加え、市民図書館（平成</a:t>
          </a:r>
          <a:r>
            <a:rPr kumimoji="1" lang="en-US" altLang="ja-JP" sz="1300">
              <a:latin typeface="ＭＳ Ｐゴシック"/>
            </a:rPr>
            <a:t>20</a:t>
          </a:r>
          <a:r>
            <a:rPr kumimoji="1" lang="ja-JP" altLang="en-US" sz="1300">
              <a:latin typeface="ＭＳ Ｐゴシック"/>
            </a:rPr>
            <a:t>年度）、地域交流センター（平成</a:t>
          </a:r>
          <a:r>
            <a:rPr kumimoji="1" lang="en-US" altLang="ja-JP" sz="1300">
              <a:latin typeface="ＭＳ Ｐゴシック"/>
            </a:rPr>
            <a:t>21</a:t>
          </a:r>
          <a:r>
            <a:rPr kumimoji="1" lang="ja-JP" altLang="en-US" sz="1300">
              <a:latin typeface="ＭＳ Ｐゴシック"/>
            </a:rPr>
            <a:t>年度）、各地区公民館（平成</a:t>
          </a:r>
          <a:r>
            <a:rPr kumimoji="1" lang="en-US" altLang="ja-JP" sz="1300">
              <a:latin typeface="ＭＳ Ｐゴシック"/>
            </a:rPr>
            <a:t>19</a:t>
          </a:r>
          <a:r>
            <a:rPr kumimoji="1" lang="ja-JP" altLang="en-US" sz="1300">
              <a:latin typeface="ＭＳ Ｐゴシック"/>
            </a:rPr>
            <a:t>年度～）等の公共施設において指定管理者制度を導入してきた。平成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日（基準年度）の職員数</a:t>
          </a:r>
          <a:r>
            <a:rPr kumimoji="1" lang="en-US" altLang="ja-JP" sz="1300">
              <a:latin typeface="ＭＳ Ｐゴシック"/>
            </a:rPr>
            <a:t>418</a:t>
          </a:r>
          <a:r>
            <a:rPr kumimoji="1" lang="ja-JP" altLang="en-US" sz="1300">
              <a:latin typeface="ＭＳ Ｐゴシック"/>
            </a:rPr>
            <a:t>人と比較し、平成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日現在の職員数は</a:t>
          </a:r>
          <a:r>
            <a:rPr kumimoji="1" lang="en-US" altLang="ja-JP" sz="1300">
              <a:latin typeface="ＭＳ Ｐゴシック"/>
            </a:rPr>
            <a:t>398</a:t>
          </a:r>
          <a:r>
            <a:rPr kumimoji="1" lang="ja-JP" altLang="en-US" sz="1300">
              <a:latin typeface="ＭＳ Ｐゴシック"/>
            </a:rPr>
            <a:t>人（</a:t>
          </a:r>
          <a:r>
            <a:rPr kumimoji="1" lang="en-US" altLang="ja-JP" sz="1300">
              <a:latin typeface="ＭＳ Ｐゴシック"/>
            </a:rPr>
            <a:t>20</a:t>
          </a:r>
          <a:r>
            <a:rPr kumimoji="1" lang="ja-JP" altLang="en-US" sz="1300">
              <a:latin typeface="ＭＳ Ｐゴシック"/>
            </a:rPr>
            <a:t>人減、△</a:t>
          </a:r>
          <a:r>
            <a:rPr kumimoji="1" lang="en-US" altLang="ja-JP" sz="1300">
              <a:latin typeface="ＭＳ Ｐゴシック"/>
            </a:rPr>
            <a:t>4.8</a:t>
          </a:r>
          <a:r>
            <a:rPr kumimoji="1" lang="ja-JP" altLang="en-US" sz="1300">
              <a:latin typeface="ＭＳ Ｐゴシック"/>
            </a:rPr>
            <a:t>％）と減員している。今後も、簡素で効率的な行政運営を進めるとともに、社会情勢の変化に柔軟に対応し、満足度の高い行政サービスを安定的に供給するため、適正な職員数の管理に努める。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2" name="直線コネクタ 311"/>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3"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4" name="直線コネクタ 313"/>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5"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6" name="直線コネクタ 315"/>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17780</xdr:rowOff>
    </xdr:from>
    <xdr:to>
      <xdr:col>24</xdr:col>
      <xdr:colOff>558800</xdr:colOff>
      <xdr:row>63</xdr:row>
      <xdr:rowOff>43634</xdr:rowOff>
    </xdr:to>
    <xdr:cxnSp macro="">
      <xdr:nvCxnSpPr>
        <xdr:cNvPr id="317" name="直線コネクタ 316"/>
        <xdr:cNvCxnSpPr/>
      </xdr:nvCxnSpPr>
      <xdr:spPr>
        <a:xfrm>
          <a:off x="16179800" y="10819130"/>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18"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19" name="フローチャート : 判断 318"/>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139247</xdr:rowOff>
    </xdr:from>
    <xdr:to>
      <xdr:col>23</xdr:col>
      <xdr:colOff>406400</xdr:colOff>
      <xdr:row>63</xdr:row>
      <xdr:rowOff>17780</xdr:rowOff>
    </xdr:to>
    <xdr:cxnSp macro="">
      <xdr:nvCxnSpPr>
        <xdr:cNvPr id="320" name="直線コネクタ 319"/>
        <xdr:cNvCxnSpPr/>
      </xdr:nvCxnSpPr>
      <xdr:spPr>
        <a:xfrm>
          <a:off x="15290800" y="10769147"/>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1" name="フローチャート : 判断 320"/>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2" name="テキスト ボックス 321"/>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139247</xdr:rowOff>
    </xdr:from>
    <xdr:to>
      <xdr:col>22</xdr:col>
      <xdr:colOff>203200</xdr:colOff>
      <xdr:row>62</xdr:row>
      <xdr:rowOff>147865</xdr:rowOff>
    </xdr:to>
    <xdr:cxnSp macro="">
      <xdr:nvCxnSpPr>
        <xdr:cNvPr id="323" name="直線コネクタ 322"/>
        <xdr:cNvCxnSpPr/>
      </xdr:nvCxnSpPr>
      <xdr:spPr>
        <a:xfrm flipV="1">
          <a:off x="14401800" y="1076914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77198</xdr:rowOff>
    </xdr:from>
    <xdr:to>
      <xdr:col>22</xdr:col>
      <xdr:colOff>254000</xdr:colOff>
      <xdr:row>62</xdr:row>
      <xdr:rowOff>7348</xdr:rowOff>
    </xdr:to>
    <xdr:sp macro="" textlink="">
      <xdr:nvSpPr>
        <xdr:cNvPr id="324" name="フローチャート : 判断 323"/>
        <xdr:cNvSpPr/>
      </xdr:nvSpPr>
      <xdr:spPr>
        <a:xfrm>
          <a:off x="15240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17525</xdr:rowOff>
    </xdr:from>
    <xdr:ext cx="762000" cy="259045"/>
    <xdr:sp macro="" textlink="">
      <xdr:nvSpPr>
        <xdr:cNvPr id="325" name="テキスト ボックス 324"/>
        <xdr:cNvSpPr txBox="1"/>
      </xdr:nvSpPr>
      <xdr:spPr>
        <a:xfrm>
          <a:off x="14909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132352</xdr:rowOff>
    </xdr:from>
    <xdr:to>
      <xdr:col>21</xdr:col>
      <xdr:colOff>0</xdr:colOff>
      <xdr:row>62</xdr:row>
      <xdr:rowOff>147865</xdr:rowOff>
    </xdr:to>
    <xdr:cxnSp macro="">
      <xdr:nvCxnSpPr>
        <xdr:cNvPr id="326" name="直線コネクタ 325"/>
        <xdr:cNvCxnSpPr/>
      </xdr:nvCxnSpPr>
      <xdr:spPr>
        <a:xfrm>
          <a:off x="13512800" y="10762252"/>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73751</xdr:rowOff>
    </xdr:from>
    <xdr:to>
      <xdr:col>21</xdr:col>
      <xdr:colOff>50800</xdr:colOff>
      <xdr:row>62</xdr:row>
      <xdr:rowOff>3901</xdr:rowOff>
    </xdr:to>
    <xdr:sp macro="" textlink="">
      <xdr:nvSpPr>
        <xdr:cNvPr id="327" name="フローチャート : 判断 326"/>
        <xdr:cNvSpPr/>
      </xdr:nvSpPr>
      <xdr:spPr>
        <a:xfrm>
          <a:off x="14351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14078</xdr:rowOff>
    </xdr:from>
    <xdr:ext cx="762000" cy="259045"/>
    <xdr:sp macro="" textlink="">
      <xdr:nvSpPr>
        <xdr:cNvPr id="328" name="テキスト ボックス 327"/>
        <xdr:cNvSpPr txBox="1"/>
      </xdr:nvSpPr>
      <xdr:spPr>
        <a:xfrm>
          <a:off x="14020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29" name="フローチャート : 判断 328"/>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168292</xdr:rowOff>
    </xdr:from>
    <xdr:ext cx="762000" cy="259045"/>
    <xdr:sp macro="" textlink="">
      <xdr:nvSpPr>
        <xdr:cNvPr id="330" name="テキスト ボックス 329"/>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164284</xdr:rowOff>
    </xdr:from>
    <xdr:to>
      <xdr:col>24</xdr:col>
      <xdr:colOff>609600</xdr:colOff>
      <xdr:row>63</xdr:row>
      <xdr:rowOff>94434</xdr:rowOff>
    </xdr:to>
    <xdr:sp macro="" textlink="">
      <xdr:nvSpPr>
        <xdr:cNvPr id="336" name="円/楕円 335"/>
        <xdr:cNvSpPr/>
      </xdr:nvSpPr>
      <xdr:spPr>
        <a:xfrm>
          <a:off x="169672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136361</xdr:rowOff>
    </xdr:from>
    <xdr:ext cx="762000" cy="259045"/>
    <xdr:sp macro="" textlink="">
      <xdr:nvSpPr>
        <xdr:cNvPr id="337" name="定員管理の状況該当値テキスト"/>
        <xdr:cNvSpPr txBox="1"/>
      </xdr:nvSpPr>
      <xdr:spPr>
        <a:xfrm>
          <a:off x="17106900" y="1076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38" name="円/楕円 337"/>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39" name="テキスト ボックス 338"/>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88447</xdr:rowOff>
    </xdr:from>
    <xdr:to>
      <xdr:col>22</xdr:col>
      <xdr:colOff>254000</xdr:colOff>
      <xdr:row>63</xdr:row>
      <xdr:rowOff>18597</xdr:rowOff>
    </xdr:to>
    <xdr:sp macro="" textlink="">
      <xdr:nvSpPr>
        <xdr:cNvPr id="340" name="円/楕円 339"/>
        <xdr:cNvSpPr/>
      </xdr:nvSpPr>
      <xdr:spPr>
        <a:xfrm>
          <a:off x="152400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3374</xdr:rowOff>
    </xdr:from>
    <xdr:ext cx="762000" cy="259045"/>
    <xdr:sp macro="" textlink="">
      <xdr:nvSpPr>
        <xdr:cNvPr id="341" name="テキスト ボックス 340"/>
        <xdr:cNvSpPr txBox="1"/>
      </xdr:nvSpPr>
      <xdr:spPr>
        <a:xfrm>
          <a:off x="14909800" y="108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97065</xdr:rowOff>
    </xdr:from>
    <xdr:to>
      <xdr:col>21</xdr:col>
      <xdr:colOff>50800</xdr:colOff>
      <xdr:row>63</xdr:row>
      <xdr:rowOff>27215</xdr:rowOff>
    </xdr:to>
    <xdr:sp macro="" textlink="">
      <xdr:nvSpPr>
        <xdr:cNvPr id="342" name="円/楕円 341"/>
        <xdr:cNvSpPr/>
      </xdr:nvSpPr>
      <xdr:spPr>
        <a:xfrm>
          <a:off x="14351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11992</xdr:rowOff>
    </xdr:from>
    <xdr:ext cx="762000" cy="259045"/>
    <xdr:sp macro="" textlink="">
      <xdr:nvSpPr>
        <xdr:cNvPr id="343" name="テキスト ボックス 342"/>
        <xdr:cNvSpPr txBox="1"/>
      </xdr:nvSpPr>
      <xdr:spPr>
        <a:xfrm>
          <a:off x="14020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81552</xdr:rowOff>
    </xdr:from>
    <xdr:to>
      <xdr:col>19</xdr:col>
      <xdr:colOff>533400</xdr:colOff>
      <xdr:row>63</xdr:row>
      <xdr:rowOff>11702</xdr:rowOff>
    </xdr:to>
    <xdr:sp macro="" textlink="">
      <xdr:nvSpPr>
        <xdr:cNvPr id="344" name="円/楕円 343"/>
        <xdr:cNvSpPr/>
      </xdr:nvSpPr>
      <xdr:spPr>
        <a:xfrm>
          <a:off x="13462000" y="1071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167929</xdr:rowOff>
    </xdr:from>
    <xdr:ext cx="762000" cy="259045"/>
    <xdr:sp macro="" textlink="">
      <xdr:nvSpPr>
        <xdr:cNvPr id="345" name="テキスト ボックス 344"/>
        <xdr:cNvSpPr txBox="1"/>
      </xdr:nvSpPr>
      <xdr:spPr>
        <a:xfrm>
          <a:off x="13131800" y="1079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新規の地方債発行額を償還元金以内としてきたことや、繰上償還を行ってきたことにより、適正な水準で推移している。今後は学校建設等の大規模な建設事業の財源として地方債の借入を予定しており、比率が上昇することが見込ま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参考</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年度の繰上償還総額　</a:t>
          </a:r>
          <a:r>
            <a:rPr kumimoji="1" lang="en-US" altLang="ja-JP" sz="1300">
              <a:solidFill>
                <a:schemeClr val="dk1"/>
              </a:solidFill>
              <a:effectLst/>
              <a:latin typeface="+mn-lt"/>
              <a:ea typeface="+mn-ea"/>
              <a:cs typeface="+mn-cs"/>
            </a:rPr>
            <a:t>2,683,717</a:t>
          </a:r>
          <a:r>
            <a:rPr kumimoji="1" lang="ja-JP" altLang="ja-JP" sz="1300">
              <a:solidFill>
                <a:schemeClr val="dk1"/>
              </a:solidFill>
              <a:effectLst/>
              <a:latin typeface="+mn-lt"/>
              <a:ea typeface="+mn-ea"/>
              <a:cs typeface="+mn-cs"/>
            </a:rPr>
            <a:t>千円</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4" name="直線コネクタ 373"/>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5"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6" name="直線コネクタ 375"/>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166794</xdr:rowOff>
    </xdr:from>
    <xdr:to>
      <xdr:col>24</xdr:col>
      <xdr:colOff>558800</xdr:colOff>
      <xdr:row>38</xdr:row>
      <xdr:rowOff>3387</xdr:rowOff>
    </xdr:to>
    <xdr:cxnSp macro="">
      <xdr:nvCxnSpPr>
        <xdr:cNvPr id="379" name="直線コネクタ 378"/>
        <xdr:cNvCxnSpPr/>
      </xdr:nvCxnSpPr>
      <xdr:spPr>
        <a:xfrm>
          <a:off x="16179800" y="65104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0"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1" name="フローチャート :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142663</xdr:rowOff>
    </xdr:from>
    <xdr:to>
      <xdr:col>23</xdr:col>
      <xdr:colOff>406400</xdr:colOff>
      <xdr:row>37</xdr:row>
      <xdr:rowOff>166794</xdr:rowOff>
    </xdr:to>
    <xdr:cxnSp macro="">
      <xdr:nvCxnSpPr>
        <xdr:cNvPr id="382" name="直線コネクタ 381"/>
        <xdr:cNvCxnSpPr/>
      </xdr:nvCxnSpPr>
      <xdr:spPr>
        <a:xfrm>
          <a:off x="15290800" y="648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3" name="フローチャート : 判断 382"/>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4" name="テキスト ボックス 383"/>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142663</xdr:rowOff>
    </xdr:from>
    <xdr:to>
      <xdr:col>22</xdr:col>
      <xdr:colOff>203200</xdr:colOff>
      <xdr:row>38</xdr:row>
      <xdr:rowOff>27517</xdr:rowOff>
    </xdr:to>
    <xdr:cxnSp macro="">
      <xdr:nvCxnSpPr>
        <xdr:cNvPr id="385" name="直線コネクタ 384"/>
        <xdr:cNvCxnSpPr/>
      </xdr:nvCxnSpPr>
      <xdr:spPr>
        <a:xfrm flipV="1">
          <a:off x="14401800" y="64863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86" name="フローチャート : 判断 385"/>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387" name="テキスト ボックス 386"/>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27517</xdr:rowOff>
    </xdr:from>
    <xdr:to>
      <xdr:col>21</xdr:col>
      <xdr:colOff>0</xdr:colOff>
      <xdr:row>38</xdr:row>
      <xdr:rowOff>99906</xdr:rowOff>
    </xdr:to>
    <xdr:cxnSp macro="">
      <xdr:nvCxnSpPr>
        <xdr:cNvPr id="388" name="直線コネクタ 387"/>
        <xdr:cNvCxnSpPr/>
      </xdr:nvCxnSpPr>
      <xdr:spPr>
        <a:xfrm flipV="1">
          <a:off x="13512800" y="65426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105833</xdr:rowOff>
    </xdr:from>
    <xdr:to>
      <xdr:col>21</xdr:col>
      <xdr:colOff>50800</xdr:colOff>
      <xdr:row>42</xdr:row>
      <xdr:rowOff>35983</xdr:rowOff>
    </xdr:to>
    <xdr:sp macro="" textlink="">
      <xdr:nvSpPr>
        <xdr:cNvPr id="389" name="フローチャート : 判断 388"/>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20760</xdr:rowOff>
    </xdr:from>
    <xdr:ext cx="762000" cy="259045"/>
    <xdr:sp macro="" textlink="">
      <xdr:nvSpPr>
        <xdr:cNvPr id="390" name="テキスト ボックス 389"/>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1" name="フローチャート :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4673</xdr:rowOff>
    </xdr:from>
    <xdr:ext cx="762000" cy="259045"/>
    <xdr:sp macro="" textlink="">
      <xdr:nvSpPr>
        <xdr:cNvPr id="392" name="テキスト ボックス 391"/>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124037</xdr:rowOff>
    </xdr:from>
    <xdr:to>
      <xdr:col>24</xdr:col>
      <xdr:colOff>609600</xdr:colOff>
      <xdr:row>38</xdr:row>
      <xdr:rowOff>54187</xdr:rowOff>
    </xdr:to>
    <xdr:sp macro="" textlink="">
      <xdr:nvSpPr>
        <xdr:cNvPr id="398" name="円/楕円 397"/>
        <xdr:cNvSpPr/>
      </xdr:nvSpPr>
      <xdr:spPr>
        <a:xfrm>
          <a:off x="16967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140564</xdr:rowOff>
    </xdr:from>
    <xdr:ext cx="762000" cy="259045"/>
    <xdr:sp macro="" textlink="">
      <xdr:nvSpPr>
        <xdr:cNvPr id="399" name="公債費負担の状況該当値テキスト"/>
        <xdr:cNvSpPr txBox="1"/>
      </xdr:nvSpPr>
      <xdr:spPr>
        <a:xfrm>
          <a:off x="17106900" y="63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115993</xdr:rowOff>
    </xdr:from>
    <xdr:to>
      <xdr:col>23</xdr:col>
      <xdr:colOff>457200</xdr:colOff>
      <xdr:row>38</xdr:row>
      <xdr:rowOff>46143</xdr:rowOff>
    </xdr:to>
    <xdr:sp macro="" textlink="">
      <xdr:nvSpPr>
        <xdr:cNvPr id="400" name="円/楕円 399"/>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56320</xdr:rowOff>
    </xdr:from>
    <xdr:ext cx="736600" cy="259045"/>
    <xdr:sp macro="" textlink="">
      <xdr:nvSpPr>
        <xdr:cNvPr id="401" name="テキスト ボックス 400"/>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91863</xdr:rowOff>
    </xdr:from>
    <xdr:to>
      <xdr:col>22</xdr:col>
      <xdr:colOff>254000</xdr:colOff>
      <xdr:row>38</xdr:row>
      <xdr:rowOff>22013</xdr:rowOff>
    </xdr:to>
    <xdr:sp macro="" textlink="">
      <xdr:nvSpPr>
        <xdr:cNvPr id="402" name="円/楕円 401"/>
        <xdr:cNvSpPr/>
      </xdr:nvSpPr>
      <xdr:spPr>
        <a:xfrm>
          <a:off x="15240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32190</xdr:rowOff>
    </xdr:from>
    <xdr:ext cx="762000" cy="259045"/>
    <xdr:sp macro="" textlink="">
      <xdr:nvSpPr>
        <xdr:cNvPr id="403" name="テキスト ボックス 402"/>
        <xdr:cNvSpPr txBox="1"/>
      </xdr:nvSpPr>
      <xdr:spPr>
        <a:xfrm>
          <a:off x="14909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148167</xdr:rowOff>
    </xdr:from>
    <xdr:to>
      <xdr:col>21</xdr:col>
      <xdr:colOff>50800</xdr:colOff>
      <xdr:row>38</xdr:row>
      <xdr:rowOff>78316</xdr:rowOff>
    </xdr:to>
    <xdr:sp macro="" textlink="">
      <xdr:nvSpPr>
        <xdr:cNvPr id="404" name="円/楕円 403"/>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88494</xdr:rowOff>
    </xdr:from>
    <xdr:ext cx="762000" cy="259045"/>
    <xdr:sp macro="" textlink="">
      <xdr:nvSpPr>
        <xdr:cNvPr id="405" name="テキスト ボックス 404"/>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49106</xdr:rowOff>
    </xdr:from>
    <xdr:to>
      <xdr:col>19</xdr:col>
      <xdr:colOff>533400</xdr:colOff>
      <xdr:row>38</xdr:row>
      <xdr:rowOff>150706</xdr:rowOff>
    </xdr:to>
    <xdr:sp macro="" textlink="">
      <xdr:nvSpPr>
        <xdr:cNvPr id="406" name="円/楕円 405"/>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160884</xdr:rowOff>
    </xdr:from>
    <xdr:ext cx="762000" cy="259045"/>
    <xdr:sp macro="" textlink="">
      <xdr:nvSpPr>
        <xdr:cNvPr id="407" name="テキスト ボックス 406"/>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例年と同様に算定されていない。これは、地方債現在高等の将来負担額よりも基金等の充当可能財源が大きいことによるものである。今後は大規模な学校建設等による地方債の借入を予定しているため、将来負担額の増加が見込まれるが、次世代に過大な負担がかからないよう、計画的な財政運営と地方債管理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6" name="直線コネクタ 435"/>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7"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38" name="直線コネクタ 437"/>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1"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2" name="フローチャート : 判断 441"/>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3" name="フローチャート : 判断 442"/>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4" name="テキスト ボックス 443"/>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73618</xdr:rowOff>
    </xdr:from>
    <xdr:to>
      <xdr:col>22</xdr:col>
      <xdr:colOff>254000</xdr:colOff>
      <xdr:row>18</xdr:row>
      <xdr:rowOff>3768</xdr:rowOff>
    </xdr:to>
    <xdr:sp macro="" textlink="">
      <xdr:nvSpPr>
        <xdr:cNvPr id="445" name="フローチャート : 判断 444"/>
        <xdr:cNvSpPr/>
      </xdr:nvSpPr>
      <xdr:spPr>
        <a:xfrm>
          <a:off x="15240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13945</xdr:rowOff>
    </xdr:from>
    <xdr:ext cx="762000" cy="259045"/>
    <xdr:sp macro="" textlink="">
      <xdr:nvSpPr>
        <xdr:cNvPr id="446" name="テキスト ボックス 445"/>
        <xdr:cNvSpPr txBox="1"/>
      </xdr:nvSpPr>
      <xdr:spPr>
        <a:xfrm>
          <a:off x="14909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51901</xdr:rowOff>
    </xdr:from>
    <xdr:to>
      <xdr:col>21</xdr:col>
      <xdr:colOff>50800</xdr:colOff>
      <xdr:row>17</xdr:row>
      <xdr:rowOff>153501</xdr:rowOff>
    </xdr:to>
    <xdr:sp macro="" textlink="">
      <xdr:nvSpPr>
        <xdr:cNvPr id="447" name="フローチャート : 判断 446"/>
        <xdr:cNvSpPr/>
      </xdr:nvSpPr>
      <xdr:spPr>
        <a:xfrm>
          <a:off x="14351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163678</xdr:rowOff>
    </xdr:from>
    <xdr:ext cx="762000" cy="259045"/>
    <xdr:sp macro="" textlink="">
      <xdr:nvSpPr>
        <xdr:cNvPr id="448" name="テキスト ボックス 447"/>
        <xdr:cNvSpPr txBox="1"/>
      </xdr:nvSpPr>
      <xdr:spPr>
        <a:xfrm>
          <a:off x="14020800" y="273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62357</xdr:rowOff>
    </xdr:from>
    <xdr:to>
      <xdr:col>19</xdr:col>
      <xdr:colOff>533400</xdr:colOff>
      <xdr:row>17</xdr:row>
      <xdr:rowOff>163957</xdr:rowOff>
    </xdr:to>
    <xdr:sp macro="" textlink="">
      <xdr:nvSpPr>
        <xdr:cNvPr id="449" name="フローチャート : 判断 448"/>
        <xdr:cNvSpPr/>
      </xdr:nvSpPr>
      <xdr:spPr>
        <a:xfrm>
          <a:off x="13462000" y="29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148734</xdr:rowOff>
    </xdr:from>
    <xdr:ext cx="762000" cy="259045"/>
    <xdr:sp macro="" textlink="">
      <xdr:nvSpPr>
        <xdr:cNvPr id="450" name="テキスト ボックス 449"/>
        <xdr:cNvSpPr txBox="1"/>
      </xdr:nvSpPr>
      <xdr:spPr>
        <a:xfrm>
          <a:off x="13131800" y="306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20108</xdr:rowOff>
    </xdr:from>
    <xdr:to>
      <xdr:col>19</xdr:col>
      <xdr:colOff>533400</xdr:colOff>
      <xdr:row>14</xdr:row>
      <xdr:rowOff>121708</xdr:rowOff>
    </xdr:to>
    <xdr:sp macro="" textlink="">
      <xdr:nvSpPr>
        <xdr:cNvPr id="456" name="円/楕円 455"/>
        <xdr:cNvSpPr/>
      </xdr:nvSpPr>
      <xdr:spPr>
        <a:xfrm>
          <a:off x="13462000" y="24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131885</xdr:rowOff>
    </xdr:from>
    <xdr:ext cx="762000" cy="259045"/>
    <xdr:sp macro="" textlink="">
      <xdr:nvSpPr>
        <xdr:cNvPr id="457" name="テキスト ボックス 456"/>
        <xdr:cNvSpPr txBox="1"/>
      </xdr:nvSpPr>
      <xdr:spPr>
        <a:xfrm>
          <a:off x="13131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38,427
37,506
174.86
16,792,391
15,898,192
664,336
9,075,834
13,029,937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類似団体平均と比較すると人件費に係る経常収支比率は高い水準で推移しているが、</a:t>
          </a:r>
          <a:r>
            <a:rPr kumimoji="1" lang="en-US" altLang="ja-JP" sz="1300">
              <a:latin typeface="ＭＳ Ｐゴシック"/>
            </a:rPr>
            <a:t>H27</a:t>
          </a:r>
          <a:r>
            <a:rPr kumimoji="1" lang="ja-JP" altLang="en-US" sz="1300">
              <a:latin typeface="ＭＳ Ｐゴシック"/>
            </a:rPr>
            <a:t>より</a:t>
          </a:r>
          <a:r>
            <a:rPr kumimoji="1" lang="en-US" altLang="ja-JP" sz="1300">
              <a:latin typeface="ＭＳ Ｐゴシック"/>
            </a:rPr>
            <a:t>26</a:t>
          </a:r>
          <a:r>
            <a:rPr kumimoji="1" lang="ja-JP" altLang="en-US" sz="1300">
              <a:latin typeface="ＭＳ Ｐゴシック"/>
            </a:rPr>
            <a:t>％台に改善している。これは、職員の年齢別構成比が変化し、相対的に若年層の割合が増加したことによるものである。今後も業務の効率化と適正な定員管理を推進し、その他の経常経費とのバランスを取りながら、引き続き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168910</xdr:rowOff>
    </xdr:from>
    <xdr:to>
      <xdr:col>7</xdr:col>
      <xdr:colOff>15875</xdr:colOff>
      <xdr:row>38</xdr:row>
      <xdr:rowOff>20320</xdr:rowOff>
    </xdr:to>
    <xdr:cxnSp macro="">
      <xdr:nvCxnSpPr>
        <xdr:cNvPr id="66" name="直線コネクタ 65"/>
        <xdr:cNvCxnSpPr/>
      </xdr:nvCxnSpPr>
      <xdr:spPr>
        <a:xfrm>
          <a:off x="3987800" y="651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168910</xdr:rowOff>
    </xdr:from>
    <xdr:to>
      <xdr:col>5</xdr:col>
      <xdr:colOff>549275</xdr:colOff>
      <xdr:row>38</xdr:row>
      <xdr:rowOff>165100</xdr:rowOff>
    </xdr:to>
    <xdr:cxnSp macro="">
      <xdr:nvCxnSpPr>
        <xdr:cNvPr id="69" name="直線コネクタ 68"/>
        <xdr:cNvCxnSpPr/>
      </xdr:nvCxnSpPr>
      <xdr:spPr>
        <a:xfrm flipV="1">
          <a:off x="3098800" y="651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38</xdr:row>
      <xdr:rowOff>165100</xdr:rowOff>
    </xdr:to>
    <xdr:cxnSp macro="">
      <xdr:nvCxnSpPr>
        <xdr:cNvPr id="72" name="直線コネクタ 71"/>
        <xdr:cNvCxnSpPr/>
      </xdr:nvCxnSpPr>
      <xdr:spPr>
        <a:xfrm>
          <a:off x="2209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39</xdr:row>
      <xdr:rowOff>46990</xdr:rowOff>
    </xdr:to>
    <xdr:cxnSp macro="">
      <xdr:nvCxnSpPr>
        <xdr:cNvPr id="75" name="直線コネクタ 74"/>
        <xdr:cNvCxnSpPr/>
      </xdr:nvCxnSpPr>
      <xdr:spPr>
        <a:xfrm flipV="1">
          <a:off x="1320800" y="65887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118110</xdr:rowOff>
    </xdr:from>
    <xdr:to>
      <xdr:col>5</xdr:col>
      <xdr:colOff>600075</xdr:colOff>
      <xdr:row>38</xdr:row>
      <xdr:rowOff>48260</xdr:rowOff>
    </xdr:to>
    <xdr:sp macro="" textlink="">
      <xdr:nvSpPr>
        <xdr:cNvPr id="87" name="円/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1" name="円/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3" name="円/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比で横ばいとなり、依然として類似団体よりも高い水準にある。これは、業務委託や指定管理を推進していることによるものである。今後も民間業者等のノウハウを活かした効果的な業務委託の推進と経常的な需用費等の節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19050</xdr:rowOff>
    </xdr:from>
    <xdr:to>
      <xdr:col>24</xdr:col>
      <xdr:colOff>31750</xdr:colOff>
      <xdr:row>19</xdr:row>
      <xdr:rowOff>31750</xdr:rowOff>
    </xdr:to>
    <xdr:cxnSp macro="">
      <xdr:nvCxnSpPr>
        <xdr:cNvPr id="127" name="直線コネクタ 126"/>
        <xdr:cNvCxnSpPr/>
      </xdr:nvCxnSpPr>
      <xdr:spPr>
        <a:xfrm>
          <a:off x="15671800" y="327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19050</xdr:rowOff>
    </xdr:from>
    <xdr:to>
      <xdr:col>22</xdr:col>
      <xdr:colOff>565150</xdr:colOff>
      <xdr:row>20</xdr:row>
      <xdr:rowOff>50800</xdr:rowOff>
    </xdr:to>
    <xdr:cxnSp macro="">
      <xdr:nvCxnSpPr>
        <xdr:cNvPr id="130" name="直線コネクタ 129"/>
        <xdr:cNvCxnSpPr/>
      </xdr:nvCxnSpPr>
      <xdr:spPr>
        <a:xfrm flipV="1">
          <a:off x="14782800" y="3276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44450</xdr:rowOff>
    </xdr:from>
    <xdr:to>
      <xdr:col>21</xdr:col>
      <xdr:colOff>361950</xdr:colOff>
      <xdr:row>20</xdr:row>
      <xdr:rowOff>50800</xdr:rowOff>
    </xdr:to>
    <xdr:cxnSp macro="">
      <xdr:nvCxnSpPr>
        <xdr:cNvPr id="133" name="直線コネクタ 132"/>
        <xdr:cNvCxnSpPr/>
      </xdr:nvCxnSpPr>
      <xdr:spPr>
        <a:xfrm>
          <a:off x="13893800" y="3302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6350</xdr:rowOff>
    </xdr:from>
    <xdr:to>
      <xdr:col>21</xdr:col>
      <xdr:colOff>412750</xdr:colOff>
      <xdr:row>17</xdr:row>
      <xdr:rowOff>107950</xdr:rowOff>
    </xdr:to>
    <xdr:sp macro="" textlink="">
      <xdr:nvSpPr>
        <xdr:cNvPr id="134" name="フローチャート : 判断 133"/>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118127</xdr:rowOff>
    </xdr:from>
    <xdr:ext cx="762000" cy="259045"/>
    <xdr:sp macro="" textlink="">
      <xdr:nvSpPr>
        <xdr:cNvPr id="135" name="テキスト ボックス 134"/>
        <xdr:cNvSpPr txBox="1"/>
      </xdr:nvSpPr>
      <xdr:spPr>
        <a:xfrm>
          <a:off x="14401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19050</xdr:rowOff>
    </xdr:from>
    <xdr:to>
      <xdr:col>20</xdr:col>
      <xdr:colOff>158750</xdr:colOff>
      <xdr:row>19</xdr:row>
      <xdr:rowOff>44450</xdr:rowOff>
    </xdr:to>
    <xdr:cxnSp macro="">
      <xdr:nvCxnSpPr>
        <xdr:cNvPr id="136" name="直線コネクタ 135"/>
        <xdr:cNvCxnSpPr/>
      </xdr:nvCxnSpPr>
      <xdr:spPr>
        <a:xfrm>
          <a:off x="13004800" y="327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7" name="フローチャート : 判断 136"/>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38" name="テキスト ボックス 137"/>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9" name="フローチャート :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6" name="円/楕円 145"/>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7"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139700</xdr:rowOff>
    </xdr:from>
    <xdr:to>
      <xdr:col>22</xdr:col>
      <xdr:colOff>615950</xdr:colOff>
      <xdr:row>19</xdr:row>
      <xdr:rowOff>69850</xdr:rowOff>
    </xdr:to>
    <xdr:sp macro="" textlink="">
      <xdr:nvSpPr>
        <xdr:cNvPr id="148" name="円/楕円 147"/>
        <xdr:cNvSpPr/>
      </xdr:nvSpPr>
      <xdr:spPr>
        <a:xfrm>
          <a:off x="15621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54627</xdr:rowOff>
    </xdr:from>
    <xdr:ext cx="736600" cy="259045"/>
    <xdr:sp macro="" textlink="">
      <xdr:nvSpPr>
        <xdr:cNvPr id="149" name="テキスト ボックス 148"/>
        <xdr:cNvSpPr txBox="1"/>
      </xdr:nvSpPr>
      <xdr:spPr>
        <a:xfrm>
          <a:off x="15290800" y="33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0</xdr:rowOff>
    </xdr:from>
    <xdr:to>
      <xdr:col>21</xdr:col>
      <xdr:colOff>412750</xdr:colOff>
      <xdr:row>20</xdr:row>
      <xdr:rowOff>101600</xdr:rowOff>
    </xdr:to>
    <xdr:sp macro="" textlink="">
      <xdr:nvSpPr>
        <xdr:cNvPr id="150" name="円/楕円 149"/>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86377</xdr:rowOff>
    </xdr:from>
    <xdr:ext cx="762000" cy="259045"/>
    <xdr:sp macro="" textlink="">
      <xdr:nvSpPr>
        <xdr:cNvPr id="151" name="テキスト ボックス 150"/>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165100</xdr:rowOff>
    </xdr:from>
    <xdr:to>
      <xdr:col>20</xdr:col>
      <xdr:colOff>209550</xdr:colOff>
      <xdr:row>19</xdr:row>
      <xdr:rowOff>95250</xdr:rowOff>
    </xdr:to>
    <xdr:sp macro="" textlink="">
      <xdr:nvSpPr>
        <xdr:cNvPr id="152" name="円/楕円 151"/>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80027</xdr:rowOff>
    </xdr:from>
    <xdr:ext cx="762000" cy="259045"/>
    <xdr:sp macro="" textlink="">
      <xdr:nvSpPr>
        <xdr:cNvPr id="153" name="テキスト ボックス 152"/>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139700</xdr:rowOff>
    </xdr:from>
    <xdr:to>
      <xdr:col>19</xdr:col>
      <xdr:colOff>6350</xdr:colOff>
      <xdr:row>19</xdr:row>
      <xdr:rowOff>69850</xdr:rowOff>
    </xdr:to>
    <xdr:sp macro="" textlink="">
      <xdr:nvSpPr>
        <xdr:cNvPr id="154" name="円/楕円 153"/>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54627</xdr:rowOff>
    </xdr:from>
    <xdr:ext cx="762000" cy="259045"/>
    <xdr:sp macro="" textlink="">
      <xdr:nvSpPr>
        <xdr:cNvPr id="155" name="テキスト ボックス 154"/>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扶助費に係る経常収支比率は類似団体平均を上回る水準で推移しており、前年度よりも</a:t>
          </a:r>
          <a:r>
            <a:rPr kumimoji="1" lang="en-US" altLang="ja-JP" sz="1300">
              <a:latin typeface="ＭＳ Ｐゴシック"/>
            </a:rPr>
            <a:t>0.2</a:t>
          </a:r>
          <a:r>
            <a:rPr kumimoji="1" lang="ja-JP" altLang="en-US" sz="1300">
              <a:latin typeface="ＭＳ Ｐゴシック"/>
            </a:rPr>
            <a:t>ポイント上昇している。今後も法律に従って義務的に支出する扶助費が増加する見込みであるが、市民サービスの質の向上とのバランスを図りながらその抑制に努める。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69850</xdr:rowOff>
    </xdr:to>
    <xdr:cxnSp macro="">
      <xdr:nvCxnSpPr>
        <xdr:cNvPr id="190" name="直線コネクタ 189"/>
        <xdr:cNvCxnSpPr/>
      </xdr:nvCxnSpPr>
      <xdr:spPr>
        <a:xfrm>
          <a:off x="3987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151493</xdr:rowOff>
    </xdr:to>
    <xdr:cxnSp macro="">
      <xdr:nvCxnSpPr>
        <xdr:cNvPr id="193" name="直線コネクタ 192"/>
        <xdr:cNvCxnSpPr/>
      </xdr:nvCxnSpPr>
      <xdr:spPr>
        <a:xfrm flipV="1">
          <a:off x="3098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151493</xdr:rowOff>
    </xdr:to>
    <xdr:cxnSp macro="">
      <xdr:nvCxnSpPr>
        <xdr:cNvPr id="196" name="直線コネクタ 195"/>
        <xdr:cNvCxnSpPr/>
      </xdr:nvCxnSpPr>
      <xdr:spPr>
        <a:xfrm>
          <a:off x="2209800" y="97771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197" name="フローチャート : 判断 196"/>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122662</xdr:rowOff>
    </xdr:from>
    <xdr:ext cx="762000" cy="259045"/>
    <xdr:sp macro="" textlink="">
      <xdr:nvSpPr>
        <xdr:cNvPr id="198" name="テキスト ボックス 197"/>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53522</xdr:rowOff>
    </xdr:to>
    <xdr:cxnSp macro="">
      <xdr:nvCxnSpPr>
        <xdr:cNvPr id="199" name="直線コネクタ 198"/>
        <xdr:cNvCxnSpPr/>
      </xdr:nvCxnSpPr>
      <xdr:spPr>
        <a:xfrm flipV="1">
          <a:off x="1320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201" name="テキスト ボックス 200"/>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02" name="フローチャート :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03" name="テキスト ボックス 202"/>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1" name="円/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13" name="円/楕円 212"/>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14" name="テキスト ボックス 213"/>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6" name="テキスト ボックス 215"/>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7" name="円/楕円 216"/>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8" name="テキスト ボックス 217"/>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その他の経費に係る経常収支比率は前年度より</a:t>
          </a:r>
          <a:r>
            <a:rPr kumimoji="1" lang="en-US" altLang="ja-JP" sz="1300">
              <a:latin typeface="ＭＳ Ｐゴシック"/>
            </a:rPr>
            <a:t>3.7</a:t>
          </a:r>
          <a:r>
            <a:rPr kumimoji="1" lang="ja-JP" altLang="en-US" sz="1300">
              <a:latin typeface="ＭＳ Ｐゴシック"/>
            </a:rPr>
            <a:t>ポイント減少し、類似団体平均を下回った。これは、補助費等の分析内容と同様に、例年普通会計から下水道事業会計に繰出金が拠出されていたが、補助金や出資金となり比率が低下した。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79647</xdr:rowOff>
    </xdr:from>
    <xdr:to>
      <xdr:col>24</xdr:col>
      <xdr:colOff>31750</xdr:colOff>
      <xdr:row>56</xdr:row>
      <xdr:rowOff>149860</xdr:rowOff>
    </xdr:to>
    <xdr:cxnSp macro="">
      <xdr:nvCxnSpPr>
        <xdr:cNvPr id="253" name="直線コネクタ 252"/>
        <xdr:cNvCxnSpPr/>
      </xdr:nvCxnSpPr>
      <xdr:spPr>
        <a:xfrm flipV="1">
          <a:off x="15671800" y="9509397"/>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156391</xdr:rowOff>
    </xdr:to>
    <xdr:cxnSp macro="">
      <xdr:nvCxnSpPr>
        <xdr:cNvPr id="256" name="直線コネクタ 255"/>
        <xdr:cNvCxnSpPr/>
      </xdr:nvCxnSpPr>
      <xdr:spPr>
        <a:xfrm flipV="1">
          <a:off x="14782800" y="9751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143328</xdr:rowOff>
    </xdr:from>
    <xdr:to>
      <xdr:col>21</xdr:col>
      <xdr:colOff>361950</xdr:colOff>
      <xdr:row>56</xdr:row>
      <xdr:rowOff>156391</xdr:rowOff>
    </xdr:to>
    <xdr:cxnSp macro="">
      <xdr:nvCxnSpPr>
        <xdr:cNvPr id="259" name="直線コネクタ 258"/>
        <xdr:cNvCxnSpPr/>
      </xdr:nvCxnSpPr>
      <xdr:spPr>
        <a:xfrm>
          <a:off x="13893800" y="97445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1088</xdr:rowOff>
    </xdr:from>
    <xdr:to>
      <xdr:col>21</xdr:col>
      <xdr:colOff>412750</xdr:colOff>
      <xdr:row>56</xdr:row>
      <xdr:rowOff>102688</xdr:rowOff>
    </xdr:to>
    <xdr:sp macro="" textlink="">
      <xdr:nvSpPr>
        <xdr:cNvPr id="260" name="フローチャート : 判断 259"/>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112865</xdr:rowOff>
    </xdr:from>
    <xdr:ext cx="762000" cy="259045"/>
    <xdr:sp macro="" textlink="">
      <xdr:nvSpPr>
        <xdr:cNvPr id="261" name="テキスト ボックス 260"/>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143328</xdr:rowOff>
    </xdr:from>
    <xdr:to>
      <xdr:col>20</xdr:col>
      <xdr:colOff>158750</xdr:colOff>
      <xdr:row>56</xdr:row>
      <xdr:rowOff>149860</xdr:rowOff>
    </xdr:to>
    <xdr:cxnSp macro="">
      <xdr:nvCxnSpPr>
        <xdr:cNvPr id="262" name="直線コネクタ 261"/>
        <xdr:cNvCxnSpPr/>
      </xdr:nvCxnSpPr>
      <xdr:spPr>
        <a:xfrm flipV="1">
          <a:off x="13004800" y="97445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139881</xdr:rowOff>
    </xdr:from>
    <xdr:to>
      <xdr:col>20</xdr:col>
      <xdr:colOff>209550</xdr:colOff>
      <xdr:row>56</xdr:row>
      <xdr:rowOff>70031</xdr:rowOff>
    </xdr:to>
    <xdr:sp macro="" textlink="">
      <xdr:nvSpPr>
        <xdr:cNvPr id="263" name="フローチャート : 判断 262"/>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80208</xdr:rowOff>
    </xdr:from>
    <xdr:ext cx="762000" cy="259045"/>
    <xdr:sp macro="" textlink="">
      <xdr:nvSpPr>
        <xdr:cNvPr id="264" name="テキスト ボックス 263"/>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5" name="フローチャート : 判断 264"/>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66" name="テキスト ボックス 265"/>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28847</xdr:rowOff>
    </xdr:from>
    <xdr:to>
      <xdr:col>24</xdr:col>
      <xdr:colOff>82550</xdr:colOff>
      <xdr:row>55</xdr:row>
      <xdr:rowOff>130447</xdr:rowOff>
    </xdr:to>
    <xdr:sp macro="" textlink="">
      <xdr:nvSpPr>
        <xdr:cNvPr id="272" name="円/楕円 271"/>
        <xdr:cNvSpPr/>
      </xdr:nvSpPr>
      <xdr:spPr>
        <a:xfrm>
          <a:off x="164592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45374</xdr:rowOff>
    </xdr:from>
    <xdr:ext cx="762000" cy="259045"/>
    <xdr:sp macro="" textlink="">
      <xdr:nvSpPr>
        <xdr:cNvPr id="273" name="その他該当値テキスト"/>
        <xdr:cNvSpPr txBox="1"/>
      </xdr:nvSpPr>
      <xdr:spPr>
        <a:xfrm>
          <a:off x="16598900" y="930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4" name="円/楕円 27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75" name="テキスト ボックス 27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105591</xdr:rowOff>
    </xdr:from>
    <xdr:to>
      <xdr:col>21</xdr:col>
      <xdr:colOff>412750</xdr:colOff>
      <xdr:row>57</xdr:row>
      <xdr:rowOff>35741</xdr:rowOff>
    </xdr:to>
    <xdr:sp macro="" textlink="">
      <xdr:nvSpPr>
        <xdr:cNvPr id="276" name="円/楕円 275"/>
        <xdr:cNvSpPr/>
      </xdr:nvSpPr>
      <xdr:spPr>
        <a:xfrm>
          <a:off x="14732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20518</xdr:rowOff>
    </xdr:from>
    <xdr:ext cx="762000" cy="259045"/>
    <xdr:sp macro="" textlink="">
      <xdr:nvSpPr>
        <xdr:cNvPr id="277" name="テキスト ボックス 276"/>
        <xdr:cNvSpPr txBox="1"/>
      </xdr:nvSpPr>
      <xdr:spPr>
        <a:xfrm>
          <a:off x="14401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92528</xdr:rowOff>
    </xdr:from>
    <xdr:to>
      <xdr:col>20</xdr:col>
      <xdr:colOff>209550</xdr:colOff>
      <xdr:row>57</xdr:row>
      <xdr:rowOff>22678</xdr:rowOff>
    </xdr:to>
    <xdr:sp macro="" textlink="">
      <xdr:nvSpPr>
        <xdr:cNvPr id="278" name="円/楕円 277"/>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7455</xdr:rowOff>
    </xdr:from>
    <xdr:ext cx="762000" cy="259045"/>
    <xdr:sp macro="" textlink="">
      <xdr:nvSpPr>
        <xdr:cNvPr id="279" name="テキスト ボックス 278"/>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80" name="円/楕円 279"/>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81" name="テキスト ボックス 280"/>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補助費等に係る経常収支比率は類似団体と比較して低い水準であるが、前年度と比較すると</a:t>
          </a:r>
          <a:r>
            <a:rPr kumimoji="1" lang="en-US" altLang="ja-JP" sz="1300">
              <a:latin typeface="ＭＳ Ｐゴシック"/>
            </a:rPr>
            <a:t>2.5</a:t>
          </a:r>
          <a:r>
            <a:rPr kumimoji="1" lang="ja-JP" altLang="en-US" sz="1300">
              <a:latin typeface="ＭＳ Ｐゴシック"/>
            </a:rPr>
            <a:t>ポイント上昇した。これは、下水道事業が地方公営企業法を適用し公営企業会計となったため、普通会計から下水道事業会計に拠出する繰出金が補助金や出資金となったためである。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165862</xdr:rowOff>
    </xdr:from>
    <xdr:to>
      <xdr:col>24</xdr:col>
      <xdr:colOff>31750</xdr:colOff>
      <xdr:row>34</xdr:row>
      <xdr:rowOff>108712</xdr:rowOff>
    </xdr:to>
    <xdr:cxnSp macro="">
      <xdr:nvCxnSpPr>
        <xdr:cNvPr id="311" name="直線コネクタ 310"/>
        <xdr:cNvCxnSpPr/>
      </xdr:nvCxnSpPr>
      <xdr:spPr>
        <a:xfrm>
          <a:off x="15671800" y="582371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165862</xdr:rowOff>
    </xdr:from>
    <xdr:to>
      <xdr:col>22</xdr:col>
      <xdr:colOff>565150</xdr:colOff>
      <xdr:row>33</xdr:row>
      <xdr:rowOff>165862</xdr:rowOff>
    </xdr:to>
    <xdr:cxnSp macro="">
      <xdr:nvCxnSpPr>
        <xdr:cNvPr id="314" name="直線コネクタ 313"/>
        <xdr:cNvCxnSpPr/>
      </xdr:nvCxnSpPr>
      <xdr:spPr>
        <a:xfrm>
          <a:off x="14782800" y="5823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165862</xdr:rowOff>
    </xdr:from>
    <xdr:to>
      <xdr:col>21</xdr:col>
      <xdr:colOff>361950</xdr:colOff>
      <xdr:row>33</xdr:row>
      <xdr:rowOff>170434</xdr:rowOff>
    </xdr:to>
    <xdr:cxnSp macro="">
      <xdr:nvCxnSpPr>
        <xdr:cNvPr id="317" name="直線コネクタ 316"/>
        <xdr:cNvCxnSpPr/>
      </xdr:nvCxnSpPr>
      <xdr:spPr>
        <a:xfrm flipV="1">
          <a:off x="13893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8" name="フローチャート : 判断 31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9" name="テキスト ボックス 31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170434</xdr:rowOff>
    </xdr:from>
    <xdr:to>
      <xdr:col>20</xdr:col>
      <xdr:colOff>158750</xdr:colOff>
      <xdr:row>33</xdr:row>
      <xdr:rowOff>170434</xdr:rowOff>
    </xdr:to>
    <xdr:cxnSp macro="">
      <xdr:nvCxnSpPr>
        <xdr:cNvPr id="320" name="直線コネクタ 319"/>
        <xdr:cNvCxnSpPr/>
      </xdr:nvCxnSpPr>
      <xdr:spPr>
        <a:xfrm>
          <a:off x="13004800" y="5828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3" name="フローチャート :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57912</xdr:rowOff>
    </xdr:from>
    <xdr:to>
      <xdr:col>24</xdr:col>
      <xdr:colOff>82550</xdr:colOff>
      <xdr:row>34</xdr:row>
      <xdr:rowOff>159512</xdr:rowOff>
    </xdr:to>
    <xdr:sp macro="" textlink="">
      <xdr:nvSpPr>
        <xdr:cNvPr id="330" name="円/楕円 329"/>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137939</xdr:rowOff>
    </xdr:from>
    <xdr:ext cx="762000" cy="259045"/>
    <xdr:sp macro="" textlink="">
      <xdr:nvSpPr>
        <xdr:cNvPr id="331" name="補助費等該当値テキスト"/>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115062</xdr:rowOff>
    </xdr:from>
    <xdr:to>
      <xdr:col>22</xdr:col>
      <xdr:colOff>615950</xdr:colOff>
      <xdr:row>34</xdr:row>
      <xdr:rowOff>45212</xdr:rowOff>
    </xdr:to>
    <xdr:sp macro="" textlink="">
      <xdr:nvSpPr>
        <xdr:cNvPr id="332" name="円/楕円 331"/>
        <xdr:cNvSpPr/>
      </xdr:nvSpPr>
      <xdr:spPr>
        <a:xfrm>
          <a:off x="15621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55389</xdr:rowOff>
    </xdr:from>
    <xdr:ext cx="736600" cy="259045"/>
    <xdr:sp macro="" textlink="">
      <xdr:nvSpPr>
        <xdr:cNvPr id="333" name="テキスト ボックス 332"/>
        <xdr:cNvSpPr txBox="1"/>
      </xdr:nvSpPr>
      <xdr:spPr>
        <a:xfrm>
          <a:off x="15290800" y="554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115062</xdr:rowOff>
    </xdr:from>
    <xdr:to>
      <xdr:col>21</xdr:col>
      <xdr:colOff>412750</xdr:colOff>
      <xdr:row>34</xdr:row>
      <xdr:rowOff>45212</xdr:rowOff>
    </xdr:to>
    <xdr:sp macro="" textlink="">
      <xdr:nvSpPr>
        <xdr:cNvPr id="334" name="円/楕円 333"/>
        <xdr:cNvSpPr/>
      </xdr:nvSpPr>
      <xdr:spPr>
        <a:xfrm>
          <a:off x="14732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55389</xdr:rowOff>
    </xdr:from>
    <xdr:ext cx="762000" cy="259045"/>
    <xdr:sp macro="" textlink="">
      <xdr:nvSpPr>
        <xdr:cNvPr id="335" name="テキスト ボックス 334"/>
        <xdr:cNvSpPr txBox="1"/>
      </xdr:nvSpPr>
      <xdr:spPr>
        <a:xfrm>
          <a:off x="14401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119634</xdr:rowOff>
    </xdr:from>
    <xdr:to>
      <xdr:col>20</xdr:col>
      <xdr:colOff>209550</xdr:colOff>
      <xdr:row>34</xdr:row>
      <xdr:rowOff>49784</xdr:rowOff>
    </xdr:to>
    <xdr:sp macro="" textlink="">
      <xdr:nvSpPr>
        <xdr:cNvPr id="336" name="円/楕円 335"/>
        <xdr:cNvSpPr/>
      </xdr:nvSpPr>
      <xdr:spPr>
        <a:xfrm>
          <a:off x="13843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59961</xdr:rowOff>
    </xdr:from>
    <xdr:ext cx="762000" cy="259045"/>
    <xdr:sp macro="" textlink="">
      <xdr:nvSpPr>
        <xdr:cNvPr id="337" name="テキスト ボックス 336"/>
        <xdr:cNvSpPr txBox="1"/>
      </xdr:nvSpPr>
      <xdr:spPr>
        <a:xfrm>
          <a:off x="13512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119634</xdr:rowOff>
    </xdr:from>
    <xdr:to>
      <xdr:col>19</xdr:col>
      <xdr:colOff>6350</xdr:colOff>
      <xdr:row>34</xdr:row>
      <xdr:rowOff>49784</xdr:rowOff>
    </xdr:to>
    <xdr:sp macro="" textlink="">
      <xdr:nvSpPr>
        <xdr:cNvPr id="338" name="円/楕円 337"/>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59961</xdr:rowOff>
    </xdr:from>
    <xdr:ext cx="762000" cy="259045"/>
    <xdr:sp macro="" textlink="">
      <xdr:nvSpPr>
        <xdr:cNvPr id="339" name="テキスト ボックス 338"/>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公債費に係る経常収支比率は</a:t>
          </a:r>
          <a:r>
            <a:rPr kumimoji="1" lang="ja-JP" altLang="en-US" sz="1300">
              <a:latin typeface="ＭＳ Ｐゴシック"/>
            </a:rPr>
            <a:t>類似団体平均をわずかに上回っており、人件費に次いで高い割合を占めている。今後は、公債費抑制のために行ってきた繰上償還の効果が発現しつつも、学校建築等の大規模な建設事業に係る新規地方債の発行を控えており、公債費は増加する見込みで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43180</xdr:rowOff>
    </xdr:from>
    <xdr:to>
      <xdr:col>7</xdr:col>
      <xdr:colOff>15875</xdr:colOff>
      <xdr:row>76</xdr:row>
      <xdr:rowOff>58420</xdr:rowOff>
    </xdr:to>
    <xdr:cxnSp macro="">
      <xdr:nvCxnSpPr>
        <xdr:cNvPr id="372" name="直線コネクタ 371"/>
        <xdr:cNvCxnSpPr/>
      </xdr:nvCxnSpPr>
      <xdr:spPr>
        <a:xfrm>
          <a:off x="3987800" y="1307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43180</xdr:rowOff>
    </xdr:to>
    <xdr:cxnSp macro="">
      <xdr:nvCxnSpPr>
        <xdr:cNvPr id="375" name="直線コネクタ 374"/>
        <xdr:cNvCxnSpPr/>
      </xdr:nvCxnSpPr>
      <xdr:spPr>
        <a:xfrm>
          <a:off x="3098800" y="13065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35561</xdr:rowOff>
    </xdr:to>
    <xdr:cxnSp macro="">
      <xdr:nvCxnSpPr>
        <xdr:cNvPr id="378" name="直線コネクタ 377"/>
        <xdr:cNvCxnSpPr/>
      </xdr:nvCxnSpPr>
      <xdr:spPr>
        <a:xfrm>
          <a:off x="2209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58420</xdr:rowOff>
    </xdr:to>
    <xdr:cxnSp macro="">
      <xdr:nvCxnSpPr>
        <xdr:cNvPr id="381" name="直線コネクタ 380"/>
        <xdr:cNvCxnSpPr/>
      </xdr:nvCxnSpPr>
      <xdr:spPr>
        <a:xfrm flipV="1">
          <a:off x="1320800" y="130276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2" name="フローチャート : 判断 381"/>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3" name="テキスト ボックス 382"/>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84" name="フローチャート :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139716</xdr:rowOff>
    </xdr:from>
    <xdr:ext cx="762000" cy="259045"/>
    <xdr:sp macro="" textlink="">
      <xdr:nvSpPr>
        <xdr:cNvPr id="385" name="テキスト ボックス 384"/>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91" name="円/楕円 390"/>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151147</xdr:rowOff>
    </xdr:from>
    <xdr:ext cx="762000" cy="259045"/>
    <xdr:sp macro="" textlink="">
      <xdr:nvSpPr>
        <xdr:cNvPr id="392" name="公債費該当値テキスト"/>
        <xdr:cNvSpPr txBox="1"/>
      </xdr:nvSpPr>
      <xdr:spPr>
        <a:xfrm>
          <a:off x="4914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163830</xdr:rowOff>
    </xdr:from>
    <xdr:to>
      <xdr:col>5</xdr:col>
      <xdr:colOff>600075</xdr:colOff>
      <xdr:row>76</xdr:row>
      <xdr:rowOff>93980</xdr:rowOff>
    </xdr:to>
    <xdr:sp macro="" textlink="">
      <xdr:nvSpPr>
        <xdr:cNvPr id="393" name="円/楕円 392"/>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78757</xdr:rowOff>
    </xdr:from>
    <xdr:ext cx="736600" cy="259045"/>
    <xdr:sp macro="" textlink="">
      <xdr:nvSpPr>
        <xdr:cNvPr id="394" name="テキスト ボックス 393"/>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95" name="円/楕円 394"/>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96" name="テキスト ボックス 395"/>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7" name="円/楕円 396"/>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98" name="テキスト ボックス 397"/>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9" name="円/楕円 398"/>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400" name="テキスト ボックス 399"/>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は、前年度からほぼ横ばいであり、類似団体平均と比較すると低い水準にある。今後も各種経常経費の節減を図るとともに、特別会計や企業会計の独立採算の原則による事業の見直し等を推進し、弾力性のある財政運営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40132</xdr:rowOff>
    </xdr:to>
    <xdr:cxnSp macro="">
      <xdr:nvCxnSpPr>
        <xdr:cNvPr id="431" name="直線コネクタ 430"/>
        <xdr:cNvCxnSpPr/>
      </xdr:nvCxnSpPr>
      <xdr:spPr>
        <a:xfrm flipV="1">
          <a:off x="15671800" y="13042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40132</xdr:rowOff>
    </xdr:from>
    <xdr:to>
      <xdr:col>22</xdr:col>
      <xdr:colOff>565150</xdr:colOff>
      <xdr:row>77</xdr:row>
      <xdr:rowOff>78994</xdr:rowOff>
    </xdr:to>
    <xdr:cxnSp macro="">
      <xdr:nvCxnSpPr>
        <xdr:cNvPr id="434" name="直線コネクタ 433"/>
        <xdr:cNvCxnSpPr/>
      </xdr:nvCxnSpPr>
      <xdr:spPr>
        <a:xfrm flipV="1">
          <a:off x="14782800" y="130703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85852</xdr:rowOff>
    </xdr:from>
    <xdr:to>
      <xdr:col>21</xdr:col>
      <xdr:colOff>361950</xdr:colOff>
      <xdr:row>77</xdr:row>
      <xdr:rowOff>78994</xdr:rowOff>
    </xdr:to>
    <xdr:cxnSp macro="">
      <xdr:nvCxnSpPr>
        <xdr:cNvPr id="437" name="直線コネクタ 436"/>
        <xdr:cNvCxnSpPr/>
      </xdr:nvCxnSpPr>
      <xdr:spPr>
        <a:xfrm>
          <a:off x="13893800" y="131160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8" name="フローチャート : 判断 437"/>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9" name="テキスト ボックス 438"/>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85852</xdr:rowOff>
    </xdr:from>
    <xdr:to>
      <xdr:col>20</xdr:col>
      <xdr:colOff>158750</xdr:colOff>
      <xdr:row>77</xdr:row>
      <xdr:rowOff>10413</xdr:rowOff>
    </xdr:to>
    <xdr:cxnSp macro="">
      <xdr:nvCxnSpPr>
        <xdr:cNvPr id="440" name="直線コネクタ 439"/>
        <xdr:cNvCxnSpPr/>
      </xdr:nvCxnSpPr>
      <xdr:spPr>
        <a:xfrm flipV="1">
          <a:off x="13004800" y="131160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41" name="フローチャート : 判断 440"/>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42" name="テキスト ボックス 441"/>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3" name="フローチャート : 判断 442"/>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44" name="テキスト ボックス 443"/>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50" name="円/楕円 449"/>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51"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160782</xdr:rowOff>
    </xdr:from>
    <xdr:to>
      <xdr:col>22</xdr:col>
      <xdr:colOff>615950</xdr:colOff>
      <xdr:row>76</xdr:row>
      <xdr:rowOff>90932</xdr:rowOff>
    </xdr:to>
    <xdr:sp macro="" textlink="">
      <xdr:nvSpPr>
        <xdr:cNvPr id="452" name="円/楕円 451"/>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101109</xdr:rowOff>
    </xdr:from>
    <xdr:ext cx="736600" cy="259045"/>
    <xdr:sp macro="" textlink="">
      <xdr:nvSpPr>
        <xdr:cNvPr id="453" name="テキスト ボックス 452"/>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28194</xdr:rowOff>
    </xdr:from>
    <xdr:to>
      <xdr:col>21</xdr:col>
      <xdr:colOff>412750</xdr:colOff>
      <xdr:row>77</xdr:row>
      <xdr:rowOff>129794</xdr:rowOff>
    </xdr:to>
    <xdr:sp macro="" textlink="">
      <xdr:nvSpPr>
        <xdr:cNvPr id="454" name="円/楕円 453"/>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114571</xdr:rowOff>
    </xdr:from>
    <xdr:ext cx="762000" cy="259045"/>
    <xdr:sp macro="" textlink="">
      <xdr:nvSpPr>
        <xdr:cNvPr id="455" name="テキスト ボックス 454"/>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35052</xdr:rowOff>
    </xdr:from>
    <xdr:to>
      <xdr:col>20</xdr:col>
      <xdr:colOff>209550</xdr:colOff>
      <xdr:row>76</xdr:row>
      <xdr:rowOff>136652</xdr:rowOff>
    </xdr:to>
    <xdr:sp macro="" textlink="">
      <xdr:nvSpPr>
        <xdr:cNvPr id="456" name="円/楕円 455"/>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121429</xdr:rowOff>
    </xdr:from>
    <xdr:ext cx="762000" cy="259045"/>
    <xdr:sp macro="" textlink="">
      <xdr:nvSpPr>
        <xdr:cNvPr id="457" name="テキスト ボックス 456"/>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8" name="円/楕円 457"/>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9" name="テキスト ボックス 458"/>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岐阜県瑞浪市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56153</xdr:rowOff>
    </xdr:from>
    <xdr:to>
      <xdr:col>4</xdr:col>
      <xdr:colOff>1117600</xdr:colOff>
      <xdr:row>16</xdr:row>
      <xdr:rowOff>74594</xdr:rowOff>
    </xdr:to>
    <xdr:cxnSp macro="">
      <xdr:nvCxnSpPr>
        <xdr:cNvPr id="50" name="直線コネクタ 49"/>
        <xdr:cNvCxnSpPr/>
      </xdr:nvCxnSpPr>
      <xdr:spPr bwMode="auto">
        <a:xfrm>
          <a:off x="5003800" y="2846978"/>
          <a:ext cx="647700" cy="18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40970</xdr:rowOff>
    </xdr:from>
    <xdr:to>
      <xdr:col>4</xdr:col>
      <xdr:colOff>469900</xdr:colOff>
      <xdr:row>16</xdr:row>
      <xdr:rowOff>56153</xdr:rowOff>
    </xdr:to>
    <xdr:cxnSp macro="">
      <xdr:nvCxnSpPr>
        <xdr:cNvPr id="53" name="直線コネクタ 52"/>
        <xdr:cNvCxnSpPr/>
      </xdr:nvCxnSpPr>
      <xdr:spPr bwMode="auto">
        <a:xfrm>
          <a:off x="4305300" y="2831795"/>
          <a:ext cx="698500" cy="15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40970</xdr:rowOff>
    </xdr:from>
    <xdr:to>
      <xdr:col>3</xdr:col>
      <xdr:colOff>904875</xdr:colOff>
      <xdr:row>16</xdr:row>
      <xdr:rowOff>97434</xdr:rowOff>
    </xdr:to>
    <xdr:cxnSp macro="">
      <xdr:nvCxnSpPr>
        <xdr:cNvPr id="56" name="直線コネクタ 55"/>
        <xdr:cNvCxnSpPr/>
      </xdr:nvCxnSpPr>
      <xdr:spPr bwMode="auto">
        <a:xfrm flipV="1">
          <a:off x="3606800" y="2831795"/>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6039</xdr:rowOff>
    </xdr:from>
    <xdr:to>
      <xdr:col>3</xdr:col>
      <xdr:colOff>955675</xdr:colOff>
      <xdr:row>16</xdr:row>
      <xdr:rowOff>107639</xdr:rowOff>
    </xdr:to>
    <xdr:sp macro="" textlink="">
      <xdr:nvSpPr>
        <xdr:cNvPr id="57" name="フローチャート : 判断 56"/>
        <xdr:cNvSpPr/>
      </xdr:nvSpPr>
      <xdr:spPr bwMode="auto">
        <a:xfrm>
          <a:off x="42545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92416</xdr:rowOff>
    </xdr:from>
    <xdr:ext cx="762000" cy="259045"/>
    <xdr:sp macro="" textlink="">
      <xdr:nvSpPr>
        <xdr:cNvPr id="58" name="テキスト ボックス 57"/>
        <xdr:cNvSpPr txBox="1"/>
      </xdr:nvSpPr>
      <xdr:spPr>
        <a:xfrm>
          <a:off x="39243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78670</xdr:rowOff>
    </xdr:from>
    <xdr:to>
      <xdr:col>3</xdr:col>
      <xdr:colOff>206375</xdr:colOff>
      <xdr:row>16</xdr:row>
      <xdr:rowOff>97434</xdr:rowOff>
    </xdr:to>
    <xdr:cxnSp macro="">
      <xdr:nvCxnSpPr>
        <xdr:cNvPr id="59" name="直線コネクタ 58"/>
        <xdr:cNvCxnSpPr/>
      </xdr:nvCxnSpPr>
      <xdr:spPr bwMode="auto">
        <a:xfrm>
          <a:off x="2908300" y="2869495"/>
          <a:ext cx="698500" cy="1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34690</xdr:rowOff>
    </xdr:from>
    <xdr:to>
      <xdr:col>3</xdr:col>
      <xdr:colOff>257175</xdr:colOff>
      <xdr:row>16</xdr:row>
      <xdr:rowOff>136290</xdr:rowOff>
    </xdr:to>
    <xdr:sp macro="" textlink="">
      <xdr:nvSpPr>
        <xdr:cNvPr id="60" name="フローチャート : 判断 59"/>
        <xdr:cNvSpPr/>
      </xdr:nvSpPr>
      <xdr:spPr bwMode="auto">
        <a:xfrm>
          <a:off x="35560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146467</xdr:rowOff>
    </xdr:from>
    <xdr:ext cx="762000" cy="259045"/>
    <xdr:sp macro="" textlink="">
      <xdr:nvSpPr>
        <xdr:cNvPr id="61" name="テキスト ボックス 60"/>
        <xdr:cNvSpPr txBox="1"/>
      </xdr:nvSpPr>
      <xdr:spPr>
        <a:xfrm>
          <a:off x="32258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19431</xdr:rowOff>
    </xdr:from>
    <xdr:to>
      <xdr:col>2</xdr:col>
      <xdr:colOff>692150</xdr:colOff>
      <xdr:row>16</xdr:row>
      <xdr:rowOff>121031</xdr:rowOff>
    </xdr:to>
    <xdr:sp macro="" textlink="">
      <xdr:nvSpPr>
        <xdr:cNvPr id="62" name="フローチャート : 判断 61"/>
        <xdr:cNvSpPr/>
      </xdr:nvSpPr>
      <xdr:spPr bwMode="auto">
        <a:xfrm>
          <a:off x="28575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131208</xdr:rowOff>
    </xdr:from>
    <xdr:ext cx="762000" cy="259045"/>
    <xdr:sp macro="" textlink="">
      <xdr:nvSpPr>
        <xdr:cNvPr id="63" name="テキスト ボックス 62"/>
        <xdr:cNvSpPr txBox="1"/>
      </xdr:nvSpPr>
      <xdr:spPr>
        <a:xfrm>
          <a:off x="25273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23794</xdr:rowOff>
    </xdr:from>
    <xdr:to>
      <xdr:col>5</xdr:col>
      <xdr:colOff>34925</xdr:colOff>
      <xdr:row>16</xdr:row>
      <xdr:rowOff>125394</xdr:rowOff>
    </xdr:to>
    <xdr:sp macro="" textlink="">
      <xdr:nvSpPr>
        <xdr:cNvPr id="69" name="円/楕円 68"/>
        <xdr:cNvSpPr/>
      </xdr:nvSpPr>
      <xdr:spPr bwMode="auto">
        <a:xfrm>
          <a:off x="5600700" y="2814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167321</xdr:rowOff>
    </xdr:from>
    <xdr:ext cx="762000" cy="259045"/>
    <xdr:sp macro="" textlink="">
      <xdr:nvSpPr>
        <xdr:cNvPr id="70" name="人口1人当たり決算額の推移該当値テキスト130"/>
        <xdr:cNvSpPr txBox="1"/>
      </xdr:nvSpPr>
      <xdr:spPr>
        <a:xfrm>
          <a:off x="5740400" y="278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5353</xdr:rowOff>
    </xdr:from>
    <xdr:to>
      <xdr:col>4</xdr:col>
      <xdr:colOff>520700</xdr:colOff>
      <xdr:row>16</xdr:row>
      <xdr:rowOff>106953</xdr:rowOff>
    </xdr:to>
    <xdr:sp macro="" textlink="">
      <xdr:nvSpPr>
        <xdr:cNvPr id="71" name="円/楕円 70"/>
        <xdr:cNvSpPr/>
      </xdr:nvSpPr>
      <xdr:spPr bwMode="auto">
        <a:xfrm>
          <a:off x="4953000" y="279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72" name="テキスト ボックス 71"/>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77,219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161620</xdr:rowOff>
    </xdr:from>
    <xdr:to>
      <xdr:col>3</xdr:col>
      <xdr:colOff>955675</xdr:colOff>
      <xdr:row>16</xdr:row>
      <xdr:rowOff>91770</xdr:rowOff>
    </xdr:to>
    <xdr:sp macro="" textlink="">
      <xdr:nvSpPr>
        <xdr:cNvPr id="73" name="円/楕円 72"/>
        <xdr:cNvSpPr/>
      </xdr:nvSpPr>
      <xdr:spPr bwMode="auto">
        <a:xfrm>
          <a:off x="4254500" y="278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101947</xdr:rowOff>
    </xdr:from>
    <xdr:ext cx="762000" cy="259045"/>
    <xdr:sp macro="" textlink="">
      <xdr:nvSpPr>
        <xdr:cNvPr id="74" name="テキスト ボックス 73"/>
        <xdr:cNvSpPr txBox="1"/>
      </xdr:nvSpPr>
      <xdr:spPr>
        <a:xfrm>
          <a:off x="3924300" y="254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78,016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46634</xdr:rowOff>
    </xdr:from>
    <xdr:to>
      <xdr:col>3</xdr:col>
      <xdr:colOff>257175</xdr:colOff>
      <xdr:row>16</xdr:row>
      <xdr:rowOff>148234</xdr:rowOff>
    </xdr:to>
    <xdr:sp macro="" textlink="">
      <xdr:nvSpPr>
        <xdr:cNvPr id="75" name="円/楕円 74"/>
        <xdr:cNvSpPr/>
      </xdr:nvSpPr>
      <xdr:spPr bwMode="auto">
        <a:xfrm>
          <a:off x="3556000" y="283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133011</xdr:rowOff>
    </xdr:from>
    <xdr:ext cx="762000" cy="259045"/>
    <xdr:sp macro="" textlink="">
      <xdr:nvSpPr>
        <xdr:cNvPr id="76" name="テキスト ボックス 75"/>
        <xdr:cNvSpPr txBox="1"/>
      </xdr:nvSpPr>
      <xdr:spPr>
        <a:xfrm>
          <a:off x="3225800" y="292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75,052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27870</xdr:rowOff>
    </xdr:from>
    <xdr:to>
      <xdr:col>2</xdr:col>
      <xdr:colOff>692150</xdr:colOff>
      <xdr:row>16</xdr:row>
      <xdr:rowOff>129470</xdr:rowOff>
    </xdr:to>
    <xdr:sp macro="" textlink="">
      <xdr:nvSpPr>
        <xdr:cNvPr id="77" name="円/楕円 76"/>
        <xdr:cNvSpPr/>
      </xdr:nvSpPr>
      <xdr:spPr bwMode="auto">
        <a:xfrm>
          <a:off x="2857500" y="281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114247</xdr:rowOff>
    </xdr:from>
    <xdr:ext cx="762000" cy="259045"/>
    <xdr:sp macro="" textlink="">
      <xdr:nvSpPr>
        <xdr:cNvPr id="78" name="テキスト ボックス 77"/>
        <xdr:cNvSpPr txBox="1"/>
      </xdr:nvSpPr>
      <xdr:spPr>
        <a:xfrm>
          <a:off x="2527300" y="290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106014</xdr:rowOff>
    </xdr:from>
    <xdr:to>
      <xdr:col>4</xdr:col>
      <xdr:colOff>1117600</xdr:colOff>
      <xdr:row>37</xdr:row>
      <xdr:rowOff>166457</xdr:rowOff>
    </xdr:to>
    <xdr:cxnSp macro="">
      <xdr:nvCxnSpPr>
        <xdr:cNvPr id="110" name="直線コネクタ 109"/>
        <xdr:cNvCxnSpPr/>
      </xdr:nvCxnSpPr>
      <xdr:spPr bwMode="auto">
        <a:xfrm>
          <a:off x="5003800" y="7230714"/>
          <a:ext cx="647700" cy="6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106014</xdr:rowOff>
    </xdr:from>
    <xdr:to>
      <xdr:col>4</xdr:col>
      <xdr:colOff>469900</xdr:colOff>
      <xdr:row>37</xdr:row>
      <xdr:rowOff>227767</xdr:rowOff>
    </xdr:to>
    <xdr:cxnSp macro="">
      <xdr:nvCxnSpPr>
        <xdr:cNvPr id="113" name="直線コネクタ 112"/>
        <xdr:cNvCxnSpPr/>
      </xdr:nvCxnSpPr>
      <xdr:spPr bwMode="auto">
        <a:xfrm flipV="1">
          <a:off x="4305300" y="7230714"/>
          <a:ext cx="698500" cy="12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190779</xdr:rowOff>
    </xdr:from>
    <xdr:to>
      <xdr:col>3</xdr:col>
      <xdr:colOff>904875</xdr:colOff>
      <xdr:row>37</xdr:row>
      <xdr:rowOff>227767</xdr:rowOff>
    </xdr:to>
    <xdr:cxnSp macro="">
      <xdr:nvCxnSpPr>
        <xdr:cNvPr id="116" name="直線コネクタ 115"/>
        <xdr:cNvCxnSpPr/>
      </xdr:nvCxnSpPr>
      <xdr:spPr bwMode="auto">
        <a:xfrm>
          <a:off x="3606800" y="7315479"/>
          <a:ext cx="698500" cy="3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247628</xdr:rowOff>
    </xdr:from>
    <xdr:to>
      <xdr:col>3</xdr:col>
      <xdr:colOff>955675</xdr:colOff>
      <xdr:row>36</xdr:row>
      <xdr:rowOff>6328</xdr:rowOff>
    </xdr:to>
    <xdr:sp macro="" textlink="">
      <xdr:nvSpPr>
        <xdr:cNvPr id="117" name="フローチャート : 判断 116"/>
        <xdr:cNvSpPr/>
      </xdr:nvSpPr>
      <xdr:spPr bwMode="auto">
        <a:xfrm>
          <a:off x="4254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16505</xdr:rowOff>
    </xdr:from>
    <xdr:ext cx="762000" cy="259045"/>
    <xdr:sp macro="" textlink="">
      <xdr:nvSpPr>
        <xdr:cNvPr id="118" name="テキスト ボックス 117"/>
        <xdr:cNvSpPr txBox="1"/>
      </xdr:nvSpPr>
      <xdr:spPr>
        <a:xfrm>
          <a:off x="3924300" y="662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156055</xdr:rowOff>
    </xdr:from>
    <xdr:to>
      <xdr:col>3</xdr:col>
      <xdr:colOff>206375</xdr:colOff>
      <xdr:row>37</xdr:row>
      <xdr:rowOff>190779</xdr:rowOff>
    </xdr:to>
    <xdr:cxnSp macro="">
      <xdr:nvCxnSpPr>
        <xdr:cNvPr id="119" name="直線コネクタ 118"/>
        <xdr:cNvCxnSpPr/>
      </xdr:nvCxnSpPr>
      <xdr:spPr bwMode="auto">
        <a:xfrm>
          <a:off x="2908300" y="7280755"/>
          <a:ext cx="698500" cy="3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205885</xdr:rowOff>
    </xdr:from>
    <xdr:to>
      <xdr:col>3</xdr:col>
      <xdr:colOff>257175</xdr:colOff>
      <xdr:row>35</xdr:row>
      <xdr:rowOff>307485</xdr:rowOff>
    </xdr:to>
    <xdr:sp macro="" textlink="">
      <xdr:nvSpPr>
        <xdr:cNvPr id="120" name="フローチャート : 判断 119"/>
        <xdr:cNvSpPr/>
      </xdr:nvSpPr>
      <xdr:spPr bwMode="auto">
        <a:xfrm>
          <a:off x="35560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317662</xdr:rowOff>
    </xdr:from>
    <xdr:ext cx="762000" cy="259045"/>
    <xdr:sp macro="" textlink="">
      <xdr:nvSpPr>
        <xdr:cNvPr id="121" name="テキスト ボックス 120"/>
        <xdr:cNvSpPr txBox="1"/>
      </xdr:nvSpPr>
      <xdr:spPr>
        <a:xfrm>
          <a:off x="3225800" y="65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227510</xdr:rowOff>
    </xdr:from>
    <xdr:to>
      <xdr:col>2</xdr:col>
      <xdr:colOff>692150</xdr:colOff>
      <xdr:row>35</xdr:row>
      <xdr:rowOff>329110</xdr:rowOff>
    </xdr:to>
    <xdr:sp macro="" textlink="">
      <xdr:nvSpPr>
        <xdr:cNvPr id="122" name="フローチャート : 判断 121"/>
        <xdr:cNvSpPr/>
      </xdr:nvSpPr>
      <xdr:spPr bwMode="auto">
        <a:xfrm>
          <a:off x="2857500" y="683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339287</xdr:rowOff>
    </xdr:from>
    <xdr:ext cx="762000" cy="259045"/>
    <xdr:sp macro="" textlink="">
      <xdr:nvSpPr>
        <xdr:cNvPr id="123" name="テキスト ボックス 122"/>
        <xdr:cNvSpPr txBox="1"/>
      </xdr:nvSpPr>
      <xdr:spPr>
        <a:xfrm>
          <a:off x="2527300" y="66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115657</xdr:rowOff>
    </xdr:from>
    <xdr:to>
      <xdr:col>5</xdr:col>
      <xdr:colOff>34925</xdr:colOff>
      <xdr:row>37</xdr:row>
      <xdr:rowOff>217257</xdr:rowOff>
    </xdr:to>
    <xdr:sp macro="" textlink="">
      <xdr:nvSpPr>
        <xdr:cNvPr id="129" name="円/楕円 128"/>
        <xdr:cNvSpPr/>
      </xdr:nvSpPr>
      <xdr:spPr bwMode="auto">
        <a:xfrm>
          <a:off x="5600700" y="724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87734</xdr:rowOff>
    </xdr:from>
    <xdr:ext cx="762000" cy="259045"/>
    <xdr:sp macro="" textlink="">
      <xdr:nvSpPr>
        <xdr:cNvPr id="130" name="人口1人当たり決算額の推移該当値テキスト445"/>
        <xdr:cNvSpPr txBox="1"/>
      </xdr:nvSpPr>
      <xdr:spPr>
        <a:xfrm>
          <a:off x="5740400" y="7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55214</xdr:rowOff>
    </xdr:from>
    <xdr:to>
      <xdr:col>4</xdr:col>
      <xdr:colOff>520700</xdr:colOff>
      <xdr:row>37</xdr:row>
      <xdr:rowOff>156814</xdr:rowOff>
    </xdr:to>
    <xdr:sp macro="" textlink="">
      <xdr:nvSpPr>
        <xdr:cNvPr id="131" name="円/楕円 130"/>
        <xdr:cNvSpPr/>
      </xdr:nvSpPr>
      <xdr:spPr bwMode="auto">
        <a:xfrm>
          <a:off x="4953000" y="7179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141591</xdr:rowOff>
    </xdr:from>
    <xdr:ext cx="736600" cy="259045"/>
    <xdr:sp macro="" textlink="">
      <xdr:nvSpPr>
        <xdr:cNvPr id="132" name="テキスト ボックス 131"/>
        <xdr:cNvSpPr txBox="1"/>
      </xdr:nvSpPr>
      <xdr:spPr>
        <a:xfrm>
          <a:off x="4622800" y="726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176967</xdr:rowOff>
    </xdr:from>
    <xdr:to>
      <xdr:col>3</xdr:col>
      <xdr:colOff>955675</xdr:colOff>
      <xdr:row>37</xdr:row>
      <xdr:rowOff>278567</xdr:rowOff>
    </xdr:to>
    <xdr:sp macro="" textlink="">
      <xdr:nvSpPr>
        <xdr:cNvPr id="133" name="円/楕円 132"/>
        <xdr:cNvSpPr/>
      </xdr:nvSpPr>
      <xdr:spPr bwMode="auto">
        <a:xfrm>
          <a:off x="4254500" y="730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263344</xdr:rowOff>
    </xdr:from>
    <xdr:ext cx="762000" cy="259045"/>
    <xdr:sp macro="" textlink="">
      <xdr:nvSpPr>
        <xdr:cNvPr id="134" name="テキスト ボックス 133"/>
        <xdr:cNvSpPr txBox="1"/>
      </xdr:nvSpPr>
      <xdr:spPr>
        <a:xfrm>
          <a:off x="3924300" y="738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139979</xdr:rowOff>
    </xdr:from>
    <xdr:to>
      <xdr:col>3</xdr:col>
      <xdr:colOff>257175</xdr:colOff>
      <xdr:row>37</xdr:row>
      <xdr:rowOff>241579</xdr:rowOff>
    </xdr:to>
    <xdr:sp macro="" textlink="">
      <xdr:nvSpPr>
        <xdr:cNvPr id="135" name="円/楕円 134"/>
        <xdr:cNvSpPr/>
      </xdr:nvSpPr>
      <xdr:spPr bwMode="auto">
        <a:xfrm>
          <a:off x="3556000" y="726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226356</xdr:rowOff>
    </xdr:from>
    <xdr:ext cx="762000" cy="259045"/>
    <xdr:sp macro="" textlink="">
      <xdr:nvSpPr>
        <xdr:cNvPr id="136" name="テキスト ボックス 135"/>
        <xdr:cNvSpPr txBox="1"/>
      </xdr:nvSpPr>
      <xdr:spPr>
        <a:xfrm>
          <a:off x="3225800" y="73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105255</xdr:rowOff>
    </xdr:from>
    <xdr:to>
      <xdr:col>2</xdr:col>
      <xdr:colOff>692150</xdr:colOff>
      <xdr:row>37</xdr:row>
      <xdr:rowOff>206855</xdr:rowOff>
    </xdr:to>
    <xdr:sp macro="" textlink="">
      <xdr:nvSpPr>
        <xdr:cNvPr id="137" name="円/楕円 136"/>
        <xdr:cNvSpPr/>
      </xdr:nvSpPr>
      <xdr:spPr bwMode="auto">
        <a:xfrm>
          <a:off x="2857500" y="722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191632</xdr:rowOff>
    </xdr:from>
    <xdr:ext cx="762000" cy="259045"/>
    <xdr:sp macro="" textlink="">
      <xdr:nvSpPr>
        <xdr:cNvPr id="138" name="テキスト ボックス 137"/>
        <xdr:cNvSpPr txBox="1"/>
      </xdr:nvSpPr>
      <xdr:spPr>
        <a:xfrm>
          <a:off x="2527300" y="731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38,427
37,506
174.86
16,792,391
15,898,192
664,336
9,075,834
13,029,937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145712</xdr:rowOff>
    </xdr:from>
    <xdr:to>
      <xdr:col>6</xdr:col>
      <xdr:colOff>511175</xdr:colOff>
      <xdr:row>34</xdr:row>
      <xdr:rowOff>149850</xdr:rowOff>
    </xdr:to>
    <xdr:cxnSp macro="">
      <xdr:nvCxnSpPr>
        <xdr:cNvPr id="59" name="直線コネクタ 58"/>
        <xdr:cNvCxnSpPr/>
      </xdr:nvCxnSpPr>
      <xdr:spPr>
        <a:xfrm flipV="1">
          <a:off x="3797300" y="5975012"/>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132293</xdr:rowOff>
    </xdr:from>
    <xdr:to>
      <xdr:col>5</xdr:col>
      <xdr:colOff>358775</xdr:colOff>
      <xdr:row>34</xdr:row>
      <xdr:rowOff>149850</xdr:rowOff>
    </xdr:to>
    <xdr:cxnSp macro="">
      <xdr:nvCxnSpPr>
        <xdr:cNvPr id="62" name="直線コネクタ 61"/>
        <xdr:cNvCxnSpPr/>
      </xdr:nvCxnSpPr>
      <xdr:spPr>
        <a:xfrm>
          <a:off x="2908300" y="5961593"/>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132293</xdr:rowOff>
    </xdr:from>
    <xdr:to>
      <xdr:col>4</xdr:col>
      <xdr:colOff>155575</xdr:colOff>
      <xdr:row>35</xdr:row>
      <xdr:rowOff>12324</xdr:rowOff>
    </xdr:to>
    <xdr:cxnSp macro="">
      <xdr:nvCxnSpPr>
        <xdr:cNvPr id="65" name="直線コネクタ 64"/>
        <xdr:cNvCxnSpPr/>
      </xdr:nvCxnSpPr>
      <xdr:spPr>
        <a:xfrm flipV="1">
          <a:off x="2019300" y="5961593"/>
          <a:ext cx="8890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149708</xdr:rowOff>
    </xdr:from>
    <xdr:to>
      <xdr:col>4</xdr:col>
      <xdr:colOff>206375</xdr:colOff>
      <xdr:row>35</xdr:row>
      <xdr:rowOff>79858</xdr:rowOff>
    </xdr:to>
    <xdr:sp macro="" textlink="">
      <xdr:nvSpPr>
        <xdr:cNvPr id="66" name="フローチャート : 判断 65"/>
        <xdr:cNvSpPr/>
      </xdr:nvSpPr>
      <xdr:spPr>
        <a:xfrm>
          <a:off x="2857500" y="597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70985</xdr:rowOff>
    </xdr:from>
    <xdr:ext cx="534377" cy="259045"/>
    <xdr:sp macro="" textlink="">
      <xdr:nvSpPr>
        <xdr:cNvPr id="67" name="テキスト ボックス 66"/>
        <xdr:cNvSpPr txBox="1"/>
      </xdr:nvSpPr>
      <xdr:spPr>
        <a:xfrm>
          <a:off x="2641111" y="60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113182</xdr:rowOff>
    </xdr:from>
    <xdr:to>
      <xdr:col>2</xdr:col>
      <xdr:colOff>638175</xdr:colOff>
      <xdr:row>35</xdr:row>
      <xdr:rowOff>12324</xdr:rowOff>
    </xdr:to>
    <xdr:cxnSp macro="">
      <xdr:nvCxnSpPr>
        <xdr:cNvPr id="68" name="直線コネクタ 67"/>
        <xdr:cNvCxnSpPr/>
      </xdr:nvCxnSpPr>
      <xdr:spPr>
        <a:xfrm>
          <a:off x="1130300" y="5942482"/>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11153</xdr:rowOff>
    </xdr:from>
    <xdr:to>
      <xdr:col>3</xdr:col>
      <xdr:colOff>3175</xdr:colOff>
      <xdr:row>35</xdr:row>
      <xdr:rowOff>112753</xdr:rowOff>
    </xdr:to>
    <xdr:sp macro="" textlink="">
      <xdr:nvSpPr>
        <xdr:cNvPr id="69" name="フローチャート : 判断 68"/>
        <xdr:cNvSpPr/>
      </xdr:nvSpPr>
      <xdr:spPr>
        <a:xfrm>
          <a:off x="1968500" y="601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103880</xdr:rowOff>
    </xdr:from>
    <xdr:ext cx="534377" cy="259045"/>
    <xdr:sp macro="" textlink="">
      <xdr:nvSpPr>
        <xdr:cNvPr id="70" name="テキスト ボックス 69"/>
        <xdr:cNvSpPr txBox="1"/>
      </xdr:nvSpPr>
      <xdr:spPr>
        <a:xfrm>
          <a:off x="1752111" y="61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79161</xdr:rowOff>
    </xdr:from>
    <xdr:to>
      <xdr:col>1</xdr:col>
      <xdr:colOff>485775</xdr:colOff>
      <xdr:row>35</xdr:row>
      <xdr:rowOff>9311</xdr:rowOff>
    </xdr:to>
    <xdr:sp macro="" textlink="">
      <xdr:nvSpPr>
        <xdr:cNvPr id="71" name="フローチャート : 判断 70"/>
        <xdr:cNvSpPr/>
      </xdr:nvSpPr>
      <xdr:spPr>
        <a:xfrm>
          <a:off x="1079500" y="590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xdr:rowOff>
    </xdr:from>
    <xdr:ext cx="534377" cy="259045"/>
    <xdr:sp macro="" textlink="">
      <xdr:nvSpPr>
        <xdr:cNvPr id="72" name="テキスト ボックス 71"/>
        <xdr:cNvSpPr txBox="1"/>
      </xdr:nvSpPr>
      <xdr:spPr>
        <a:xfrm>
          <a:off x="863111" y="60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94912</xdr:rowOff>
    </xdr:from>
    <xdr:to>
      <xdr:col>6</xdr:col>
      <xdr:colOff>561975</xdr:colOff>
      <xdr:row>35</xdr:row>
      <xdr:rowOff>25062</xdr:rowOff>
    </xdr:to>
    <xdr:sp macro="" textlink="">
      <xdr:nvSpPr>
        <xdr:cNvPr id="78" name="円/楕円 77"/>
        <xdr:cNvSpPr/>
      </xdr:nvSpPr>
      <xdr:spPr>
        <a:xfrm>
          <a:off x="4584700" y="59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117789</xdr:rowOff>
    </xdr:from>
    <xdr:ext cx="534377" cy="259045"/>
    <xdr:sp macro="" textlink="">
      <xdr:nvSpPr>
        <xdr:cNvPr id="79" name="人件費該当値テキスト"/>
        <xdr:cNvSpPr txBox="1"/>
      </xdr:nvSpPr>
      <xdr:spPr>
        <a:xfrm>
          <a:off x="4686300" y="57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69,737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99050</xdr:rowOff>
    </xdr:from>
    <xdr:to>
      <xdr:col>5</xdr:col>
      <xdr:colOff>409575</xdr:colOff>
      <xdr:row>35</xdr:row>
      <xdr:rowOff>29200</xdr:rowOff>
    </xdr:to>
    <xdr:sp macro="" textlink="">
      <xdr:nvSpPr>
        <xdr:cNvPr id="80" name="円/楕円 79"/>
        <xdr:cNvSpPr/>
      </xdr:nvSpPr>
      <xdr:spPr>
        <a:xfrm>
          <a:off x="3746500" y="59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20327</xdr:rowOff>
    </xdr:from>
    <xdr:ext cx="534377" cy="259045"/>
    <xdr:sp macro="" textlink="">
      <xdr:nvSpPr>
        <xdr:cNvPr id="81" name="テキスト ボックス 80"/>
        <xdr:cNvSpPr txBox="1"/>
      </xdr:nvSpPr>
      <xdr:spPr>
        <a:xfrm>
          <a:off x="3530111" y="602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81493</xdr:rowOff>
    </xdr:from>
    <xdr:to>
      <xdr:col>4</xdr:col>
      <xdr:colOff>206375</xdr:colOff>
      <xdr:row>35</xdr:row>
      <xdr:rowOff>11643</xdr:rowOff>
    </xdr:to>
    <xdr:sp macro="" textlink="">
      <xdr:nvSpPr>
        <xdr:cNvPr id="82" name="円/楕円 81"/>
        <xdr:cNvSpPr/>
      </xdr:nvSpPr>
      <xdr:spPr>
        <a:xfrm>
          <a:off x="2857500" y="59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28170</xdr:rowOff>
    </xdr:from>
    <xdr:ext cx="534377" cy="259045"/>
    <xdr:sp macro="" textlink="">
      <xdr:nvSpPr>
        <xdr:cNvPr id="83" name="テキスト ボックス 82"/>
        <xdr:cNvSpPr txBox="1"/>
      </xdr:nvSpPr>
      <xdr:spPr>
        <a:xfrm>
          <a:off x="2641111" y="568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132974</xdr:rowOff>
    </xdr:from>
    <xdr:to>
      <xdr:col>3</xdr:col>
      <xdr:colOff>3175</xdr:colOff>
      <xdr:row>35</xdr:row>
      <xdr:rowOff>63124</xdr:rowOff>
    </xdr:to>
    <xdr:sp macro="" textlink="">
      <xdr:nvSpPr>
        <xdr:cNvPr id="84" name="円/楕円 83"/>
        <xdr:cNvSpPr/>
      </xdr:nvSpPr>
      <xdr:spPr>
        <a:xfrm>
          <a:off x="1968500" y="596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79651</xdr:rowOff>
    </xdr:from>
    <xdr:ext cx="534377" cy="259045"/>
    <xdr:sp macro="" textlink="">
      <xdr:nvSpPr>
        <xdr:cNvPr id="85" name="テキスト ボックス 84"/>
        <xdr:cNvSpPr txBox="1"/>
      </xdr:nvSpPr>
      <xdr:spPr>
        <a:xfrm>
          <a:off x="1752111" y="573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62382</xdr:rowOff>
    </xdr:from>
    <xdr:to>
      <xdr:col>1</xdr:col>
      <xdr:colOff>485775</xdr:colOff>
      <xdr:row>34</xdr:row>
      <xdr:rowOff>163982</xdr:rowOff>
    </xdr:to>
    <xdr:sp macro="" textlink="">
      <xdr:nvSpPr>
        <xdr:cNvPr id="86" name="円/楕円 85"/>
        <xdr:cNvSpPr/>
      </xdr:nvSpPr>
      <xdr:spPr>
        <a:xfrm>
          <a:off x="1079500" y="58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9059</xdr:rowOff>
    </xdr:from>
    <xdr:ext cx="534377" cy="259045"/>
    <xdr:sp macro="" textlink="">
      <xdr:nvSpPr>
        <xdr:cNvPr id="87" name="テキスト ボックス 86"/>
        <xdr:cNvSpPr txBox="1"/>
      </xdr:nvSpPr>
      <xdr:spPr>
        <a:xfrm>
          <a:off x="863111" y="56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123542</xdr:rowOff>
    </xdr:from>
    <xdr:to>
      <xdr:col>6</xdr:col>
      <xdr:colOff>511175</xdr:colOff>
      <xdr:row>57</xdr:row>
      <xdr:rowOff>126833</xdr:rowOff>
    </xdr:to>
    <xdr:cxnSp macro="">
      <xdr:nvCxnSpPr>
        <xdr:cNvPr id="116" name="直線コネクタ 115"/>
        <xdr:cNvCxnSpPr/>
      </xdr:nvCxnSpPr>
      <xdr:spPr>
        <a:xfrm flipV="1">
          <a:off x="3797300" y="9896192"/>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126833</xdr:rowOff>
    </xdr:from>
    <xdr:to>
      <xdr:col>5</xdr:col>
      <xdr:colOff>358775</xdr:colOff>
      <xdr:row>57</xdr:row>
      <xdr:rowOff>137997</xdr:rowOff>
    </xdr:to>
    <xdr:cxnSp macro="">
      <xdr:nvCxnSpPr>
        <xdr:cNvPr id="119" name="直線コネクタ 118"/>
        <xdr:cNvCxnSpPr/>
      </xdr:nvCxnSpPr>
      <xdr:spPr>
        <a:xfrm flipV="1">
          <a:off x="2908300" y="9899483"/>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137997</xdr:rowOff>
    </xdr:from>
    <xdr:to>
      <xdr:col>4</xdr:col>
      <xdr:colOff>155575</xdr:colOff>
      <xdr:row>57</xdr:row>
      <xdr:rowOff>153248</xdr:rowOff>
    </xdr:to>
    <xdr:cxnSp macro="">
      <xdr:nvCxnSpPr>
        <xdr:cNvPr id="122" name="直線コネクタ 121"/>
        <xdr:cNvCxnSpPr/>
      </xdr:nvCxnSpPr>
      <xdr:spPr>
        <a:xfrm flipV="1">
          <a:off x="2019300" y="9910647"/>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116854</xdr:rowOff>
    </xdr:from>
    <xdr:to>
      <xdr:col>4</xdr:col>
      <xdr:colOff>206375</xdr:colOff>
      <xdr:row>58</xdr:row>
      <xdr:rowOff>47004</xdr:rowOff>
    </xdr:to>
    <xdr:sp macro="" textlink="">
      <xdr:nvSpPr>
        <xdr:cNvPr id="123" name="フローチャート : 判断 122"/>
        <xdr:cNvSpPr/>
      </xdr:nvSpPr>
      <xdr:spPr>
        <a:xfrm>
          <a:off x="2857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38131</xdr:rowOff>
    </xdr:from>
    <xdr:ext cx="534377" cy="259045"/>
    <xdr:sp macro="" textlink="">
      <xdr:nvSpPr>
        <xdr:cNvPr id="124" name="テキスト ボックス 123"/>
        <xdr:cNvSpPr txBox="1"/>
      </xdr:nvSpPr>
      <xdr:spPr>
        <a:xfrm>
          <a:off x="2641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153248</xdr:rowOff>
    </xdr:from>
    <xdr:to>
      <xdr:col>2</xdr:col>
      <xdr:colOff>638175</xdr:colOff>
      <xdr:row>57</xdr:row>
      <xdr:rowOff>162533</xdr:rowOff>
    </xdr:to>
    <xdr:cxnSp macro="">
      <xdr:nvCxnSpPr>
        <xdr:cNvPr id="125" name="直線コネクタ 124"/>
        <xdr:cNvCxnSpPr/>
      </xdr:nvCxnSpPr>
      <xdr:spPr>
        <a:xfrm flipV="1">
          <a:off x="1130300" y="9925898"/>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130159</xdr:rowOff>
    </xdr:from>
    <xdr:to>
      <xdr:col>3</xdr:col>
      <xdr:colOff>3175</xdr:colOff>
      <xdr:row>58</xdr:row>
      <xdr:rowOff>60309</xdr:rowOff>
    </xdr:to>
    <xdr:sp macro="" textlink="">
      <xdr:nvSpPr>
        <xdr:cNvPr id="126" name="フローチャート : 判断 125"/>
        <xdr:cNvSpPr/>
      </xdr:nvSpPr>
      <xdr:spPr>
        <a:xfrm>
          <a:off x="1968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51436</xdr:rowOff>
    </xdr:from>
    <xdr:ext cx="534377" cy="259045"/>
    <xdr:sp macro="" textlink="">
      <xdr:nvSpPr>
        <xdr:cNvPr id="127" name="テキスト ボックス 126"/>
        <xdr:cNvSpPr txBox="1"/>
      </xdr:nvSpPr>
      <xdr:spPr>
        <a:xfrm>
          <a:off x="1752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125568</xdr:rowOff>
    </xdr:from>
    <xdr:to>
      <xdr:col>1</xdr:col>
      <xdr:colOff>485775</xdr:colOff>
      <xdr:row>58</xdr:row>
      <xdr:rowOff>55718</xdr:rowOff>
    </xdr:to>
    <xdr:sp macro="" textlink="">
      <xdr:nvSpPr>
        <xdr:cNvPr id="128" name="フローチャート : 判断 127"/>
        <xdr:cNvSpPr/>
      </xdr:nvSpPr>
      <xdr:spPr>
        <a:xfrm>
          <a:off x="1079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46845</xdr:rowOff>
    </xdr:from>
    <xdr:ext cx="534377" cy="259045"/>
    <xdr:sp macro="" textlink="">
      <xdr:nvSpPr>
        <xdr:cNvPr id="129" name="テキスト ボックス 128"/>
        <xdr:cNvSpPr txBox="1"/>
      </xdr:nvSpPr>
      <xdr:spPr>
        <a:xfrm>
          <a:off x="863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72742</xdr:rowOff>
    </xdr:from>
    <xdr:to>
      <xdr:col>6</xdr:col>
      <xdr:colOff>561975</xdr:colOff>
      <xdr:row>58</xdr:row>
      <xdr:rowOff>2892</xdr:rowOff>
    </xdr:to>
    <xdr:sp macro="" textlink="">
      <xdr:nvSpPr>
        <xdr:cNvPr id="135" name="円/楕円 134"/>
        <xdr:cNvSpPr/>
      </xdr:nvSpPr>
      <xdr:spPr>
        <a:xfrm>
          <a:off x="4584700" y="98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76033</xdr:rowOff>
    </xdr:from>
    <xdr:to>
      <xdr:col>5</xdr:col>
      <xdr:colOff>409575</xdr:colOff>
      <xdr:row>58</xdr:row>
      <xdr:rowOff>6183</xdr:rowOff>
    </xdr:to>
    <xdr:sp macro="" textlink="">
      <xdr:nvSpPr>
        <xdr:cNvPr id="137" name="円/楕円 136"/>
        <xdr:cNvSpPr/>
      </xdr:nvSpPr>
      <xdr:spPr>
        <a:xfrm>
          <a:off x="3746500" y="98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168760</xdr:rowOff>
    </xdr:from>
    <xdr:ext cx="534377" cy="259045"/>
    <xdr:sp macro="" textlink="">
      <xdr:nvSpPr>
        <xdr:cNvPr id="138" name="テキスト ボックス 137"/>
        <xdr:cNvSpPr txBox="1"/>
      </xdr:nvSpPr>
      <xdr:spPr>
        <a:xfrm>
          <a:off x="3530111" y="994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87197</xdr:rowOff>
    </xdr:from>
    <xdr:to>
      <xdr:col>4</xdr:col>
      <xdr:colOff>206375</xdr:colOff>
      <xdr:row>58</xdr:row>
      <xdr:rowOff>17347</xdr:rowOff>
    </xdr:to>
    <xdr:sp macro="" textlink="">
      <xdr:nvSpPr>
        <xdr:cNvPr id="139" name="円/楕円 138"/>
        <xdr:cNvSpPr/>
      </xdr:nvSpPr>
      <xdr:spPr>
        <a:xfrm>
          <a:off x="2857500" y="98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33874</xdr:rowOff>
    </xdr:from>
    <xdr:ext cx="534377" cy="259045"/>
    <xdr:sp macro="" textlink="">
      <xdr:nvSpPr>
        <xdr:cNvPr id="140" name="テキスト ボックス 139"/>
        <xdr:cNvSpPr txBox="1"/>
      </xdr:nvSpPr>
      <xdr:spPr>
        <a:xfrm>
          <a:off x="2641111" y="96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102448</xdr:rowOff>
    </xdr:from>
    <xdr:to>
      <xdr:col>3</xdr:col>
      <xdr:colOff>3175</xdr:colOff>
      <xdr:row>58</xdr:row>
      <xdr:rowOff>32598</xdr:rowOff>
    </xdr:to>
    <xdr:sp macro="" textlink="">
      <xdr:nvSpPr>
        <xdr:cNvPr id="141" name="円/楕円 140"/>
        <xdr:cNvSpPr/>
      </xdr:nvSpPr>
      <xdr:spPr>
        <a:xfrm>
          <a:off x="1968500" y="98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49125</xdr:rowOff>
    </xdr:from>
    <xdr:ext cx="534377" cy="259045"/>
    <xdr:sp macro="" textlink="">
      <xdr:nvSpPr>
        <xdr:cNvPr id="142" name="テキスト ボックス 141"/>
        <xdr:cNvSpPr txBox="1"/>
      </xdr:nvSpPr>
      <xdr:spPr>
        <a:xfrm>
          <a:off x="1752111" y="965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111733</xdr:rowOff>
    </xdr:from>
    <xdr:to>
      <xdr:col>1</xdr:col>
      <xdr:colOff>485775</xdr:colOff>
      <xdr:row>58</xdr:row>
      <xdr:rowOff>41883</xdr:rowOff>
    </xdr:to>
    <xdr:sp macro="" textlink="">
      <xdr:nvSpPr>
        <xdr:cNvPr id="143" name="円/楕円 142"/>
        <xdr:cNvSpPr/>
      </xdr:nvSpPr>
      <xdr:spPr>
        <a:xfrm>
          <a:off x="1079500" y="98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58410</xdr:rowOff>
    </xdr:from>
    <xdr:ext cx="534377" cy="259045"/>
    <xdr:sp macro="" textlink="">
      <xdr:nvSpPr>
        <xdr:cNvPr id="144" name="テキスト ボックス 143"/>
        <xdr:cNvSpPr txBox="1"/>
      </xdr:nvSpPr>
      <xdr:spPr>
        <a:xfrm>
          <a:off x="863111" y="96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80759</xdr:rowOff>
    </xdr:from>
    <xdr:to>
      <xdr:col>6</xdr:col>
      <xdr:colOff>511175</xdr:colOff>
      <xdr:row>78</xdr:row>
      <xdr:rowOff>86589</xdr:rowOff>
    </xdr:to>
    <xdr:cxnSp macro="">
      <xdr:nvCxnSpPr>
        <xdr:cNvPr id="173" name="直線コネクタ 172"/>
        <xdr:cNvCxnSpPr/>
      </xdr:nvCxnSpPr>
      <xdr:spPr>
        <a:xfrm flipV="1">
          <a:off x="3797300" y="13453859"/>
          <a:ext cx="8382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71996</xdr:rowOff>
    </xdr:from>
    <xdr:to>
      <xdr:col>5</xdr:col>
      <xdr:colOff>358775</xdr:colOff>
      <xdr:row>78</xdr:row>
      <xdr:rowOff>86589</xdr:rowOff>
    </xdr:to>
    <xdr:cxnSp macro="">
      <xdr:nvCxnSpPr>
        <xdr:cNvPr id="176" name="直線コネクタ 175"/>
        <xdr:cNvCxnSpPr/>
      </xdr:nvCxnSpPr>
      <xdr:spPr>
        <a:xfrm>
          <a:off x="2908300" y="13445096"/>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8941</xdr:rowOff>
    </xdr:from>
    <xdr:to>
      <xdr:col>4</xdr:col>
      <xdr:colOff>155575</xdr:colOff>
      <xdr:row>78</xdr:row>
      <xdr:rowOff>71996</xdr:rowOff>
    </xdr:to>
    <xdr:cxnSp macro="">
      <xdr:nvCxnSpPr>
        <xdr:cNvPr id="179" name="直線コネクタ 178"/>
        <xdr:cNvCxnSpPr/>
      </xdr:nvCxnSpPr>
      <xdr:spPr>
        <a:xfrm>
          <a:off x="2019300" y="13382041"/>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139345</xdr:rowOff>
    </xdr:from>
    <xdr:to>
      <xdr:col>4</xdr:col>
      <xdr:colOff>206375</xdr:colOff>
      <xdr:row>78</xdr:row>
      <xdr:rowOff>69495</xdr:rowOff>
    </xdr:to>
    <xdr:sp macro="" textlink="">
      <xdr:nvSpPr>
        <xdr:cNvPr id="180" name="フローチャート : 判断 179"/>
        <xdr:cNvSpPr/>
      </xdr:nvSpPr>
      <xdr:spPr>
        <a:xfrm>
          <a:off x="2857500" y="133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86022</xdr:rowOff>
    </xdr:from>
    <xdr:ext cx="469744" cy="259045"/>
    <xdr:sp macro="" textlink="">
      <xdr:nvSpPr>
        <xdr:cNvPr id="181" name="テキスト ボックス 180"/>
        <xdr:cNvSpPr txBox="1"/>
      </xdr:nvSpPr>
      <xdr:spPr>
        <a:xfrm>
          <a:off x="2673427" y="131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8941</xdr:rowOff>
    </xdr:from>
    <xdr:to>
      <xdr:col>2</xdr:col>
      <xdr:colOff>638175</xdr:colOff>
      <xdr:row>78</xdr:row>
      <xdr:rowOff>11685</xdr:rowOff>
    </xdr:to>
    <xdr:cxnSp macro="">
      <xdr:nvCxnSpPr>
        <xdr:cNvPr id="182" name="直線コネクタ 181"/>
        <xdr:cNvCxnSpPr/>
      </xdr:nvCxnSpPr>
      <xdr:spPr>
        <a:xfrm flipV="1">
          <a:off x="1130300" y="1338204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3" name="フローチャート : 判断 182"/>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72381</xdr:rowOff>
    </xdr:from>
    <xdr:ext cx="469744" cy="259045"/>
    <xdr:sp macro="" textlink="">
      <xdr:nvSpPr>
        <xdr:cNvPr id="184" name="テキスト ボックス 183"/>
        <xdr:cNvSpPr txBox="1"/>
      </xdr:nvSpPr>
      <xdr:spPr>
        <a:xfrm>
          <a:off x="1784427" y="131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165061</xdr:rowOff>
    </xdr:from>
    <xdr:to>
      <xdr:col>1</xdr:col>
      <xdr:colOff>485775</xdr:colOff>
      <xdr:row>78</xdr:row>
      <xdr:rowOff>95211</xdr:rowOff>
    </xdr:to>
    <xdr:sp macro="" textlink="">
      <xdr:nvSpPr>
        <xdr:cNvPr id="185" name="フローチャート : 判断 184"/>
        <xdr:cNvSpPr/>
      </xdr:nvSpPr>
      <xdr:spPr>
        <a:xfrm>
          <a:off x="1079500" y="133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86338</xdr:rowOff>
    </xdr:from>
    <xdr:ext cx="469744" cy="259045"/>
    <xdr:sp macro="" textlink="">
      <xdr:nvSpPr>
        <xdr:cNvPr id="186" name="テキスト ボックス 185"/>
        <xdr:cNvSpPr txBox="1"/>
      </xdr:nvSpPr>
      <xdr:spPr>
        <a:xfrm>
          <a:off x="895427" y="134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29959</xdr:rowOff>
    </xdr:from>
    <xdr:to>
      <xdr:col>6</xdr:col>
      <xdr:colOff>561975</xdr:colOff>
      <xdr:row>78</xdr:row>
      <xdr:rowOff>131559</xdr:rowOff>
    </xdr:to>
    <xdr:sp macro="" textlink="">
      <xdr:nvSpPr>
        <xdr:cNvPr id="192" name="円/楕円 191"/>
        <xdr:cNvSpPr/>
      </xdr:nvSpPr>
      <xdr:spPr>
        <a:xfrm>
          <a:off x="4584700" y="134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116336</xdr:rowOff>
    </xdr:from>
    <xdr:ext cx="469744" cy="259045"/>
    <xdr:sp macro="" textlink="">
      <xdr:nvSpPr>
        <xdr:cNvPr id="193" name="維持補修費該当値テキスト"/>
        <xdr:cNvSpPr txBox="1"/>
      </xdr:nvSpPr>
      <xdr:spPr>
        <a:xfrm>
          <a:off x="4686300" y="1331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35789</xdr:rowOff>
    </xdr:from>
    <xdr:to>
      <xdr:col>5</xdr:col>
      <xdr:colOff>409575</xdr:colOff>
      <xdr:row>78</xdr:row>
      <xdr:rowOff>137389</xdr:rowOff>
    </xdr:to>
    <xdr:sp macro="" textlink="">
      <xdr:nvSpPr>
        <xdr:cNvPr id="194" name="円/楕円 193"/>
        <xdr:cNvSpPr/>
      </xdr:nvSpPr>
      <xdr:spPr>
        <a:xfrm>
          <a:off x="3746500" y="134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128516</xdr:rowOff>
    </xdr:from>
    <xdr:ext cx="469744" cy="259045"/>
    <xdr:sp macro="" textlink="">
      <xdr:nvSpPr>
        <xdr:cNvPr id="195" name="テキスト ボックス 194"/>
        <xdr:cNvSpPr txBox="1"/>
      </xdr:nvSpPr>
      <xdr:spPr>
        <a:xfrm>
          <a:off x="3562427" y="135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21196</xdr:rowOff>
    </xdr:from>
    <xdr:to>
      <xdr:col>4</xdr:col>
      <xdr:colOff>206375</xdr:colOff>
      <xdr:row>78</xdr:row>
      <xdr:rowOff>122796</xdr:rowOff>
    </xdr:to>
    <xdr:sp macro="" textlink="">
      <xdr:nvSpPr>
        <xdr:cNvPr id="196" name="円/楕円 195"/>
        <xdr:cNvSpPr/>
      </xdr:nvSpPr>
      <xdr:spPr>
        <a:xfrm>
          <a:off x="2857500" y="133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113923</xdr:rowOff>
    </xdr:from>
    <xdr:ext cx="469744" cy="259045"/>
    <xdr:sp macro="" textlink="">
      <xdr:nvSpPr>
        <xdr:cNvPr id="197" name="テキスト ボックス 196"/>
        <xdr:cNvSpPr txBox="1"/>
      </xdr:nvSpPr>
      <xdr:spPr>
        <a:xfrm>
          <a:off x="2673427" y="1348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129591</xdr:rowOff>
    </xdr:from>
    <xdr:to>
      <xdr:col>3</xdr:col>
      <xdr:colOff>3175</xdr:colOff>
      <xdr:row>78</xdr:row>
      <xdr:rowOff>59741</xdr:rowOff>
    </xdr:to>
    <xdr:sp macro="" textlink="">
      <xdr:nvSpPr>
        <xdr:cNvPr id="198" name="円/楕円 197"/>
        <xdr:cNvSpPr/>
      </xdr:nvSpPr>
      <xdr:spPr>
        <a:xfrm>
          <a:off x="19685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50868</xdr:rowOff>
    </xdr:from>
    <xdr:ext cx="469744" cy="259045"/>
    <xdr:sp macro="" textlink="">
      <xdr:nvSpPr>
        <xdr:cNvPr id="199" name="テキスト ボックス 198"/>
        <xdr:cNvSpPr txBox="1"/>
      </xdr:nvSpPr>
      <xdr:spPr>
        <a:xfrm>
          <a:off x="1784427" y="134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132335</xdr:rowOff>
    </xdr:from>
    <xdr:to>
      <xdr:col>1</xdr:col>
      <xdr:colOff>485775</xdr:colOff>
      <xdr:row>78</xdr:row>
      <xdr:rowOff>62485</xdr:rowOff>
    </xdr:to>
    <xdr:sp macro="" textlink="">
      <xdr:nvSpPr>
        <xdr:cNvPr id="200" name="円/楕円 199"/>
        <xdr:cNvSpPr/>
      </xdr:nvSpPr>
      <xdr:spPr>
        <a:xfrm>
          <a:off x="1079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79012</xdr:rowOff>
    </xdr:from>
    <xdr:ext cx="469744" cy="259045"/>
    <xdr:sp macro="" textlink="">
      <xdr:nvSpPr>
        <xdr:cNvPr id="201" name="テキスト ボックス 200"/>
        <xdr:cNvSpPr txBox="1"/>
      </xdr:nvSpPr>
      <xdr:spPr>
        <a:xfrm>
          <a:off x="895427" y="1310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131147</xdr:rowOff>
    </xdr:from>
    <xdr:to>
      <xdr:col>6</xdr:col>
      <xdr:colOff>511175</xdr:colOff>
      <xdr:row>97</xdr:row>
      <xdr:rowOff>59137</xdr:rowOff>
    </xdr:to>
    <xdr:cxnSp macro="">
      <xdr:nvCxnSpPr>
        <xdr:cNvPr id="231" name="直線コネクタ 230"/>
        <xdr:cNvCxnSpPr/>
      </xdr:nvCxnSpPr>
      <xdr:spPr>
        <a:xfrm flipV="1">
          <a:off x="3797300" y="16590347"/>
          <a:ext cx="8382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56528</xdr:rowOff>
    </xdr:from>
    <xdr:to>
      <xdr:col>5</xdr:col>
      <xdr:colOff>358775</xdr:colOff>
      <xdr:row>97</xdr:row>
      <xdr:rowOff>59137</xdr:rowOff>
    </xdr:to>
    <xdr:cxnSp macro="">
      <xdr:nvCxnSpPr>
        <xdr:cNvPr id="234" name="直線コネクタ 233"/>
        <xdr:cNvCxnSpPr/>
      </xdr:nvCxnSpPr>
      <xdr:spPr>
        <a:xfrm>
          <a:off x="2908300" y="16687178"/>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56528</xdr:rowOff>
    </xdr:from>
    <xdr:to>
      <xdr:col>4</xdr:col>
      <xdr:colOff>155575</xdr:colOff>
      <xdr:row>97</xdr:row>
      <xdr:rowOff>147644</xdr:rowOff>
    </xdr:to>
    <xdr:cxnSp macro="">
      <xdr:nvCxnSpPr>
        <xdr:cNvPr id="237" name="直線コネクタ 236"/>
        <xdr:cNvCxnSpPr/>
      </xdr:nvCxnSpPr>
      <xdr:spPr>
        <a:xfrm flipV="1">
          <a:off x="2019300" y="16687178"/>
          <a:ext cx="8890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169920</xdr:rowOff>
    </xdr:from>
    <xdr:to>
      <xdr:col>4</xdr:col>
      <xdr:colOff>206375</xdr:colOff>
      <xdr:row>96</xdr:row>
      <xdr:rowOff>100070</xdr:rowOff>
    </xdr:to>
    <xdr:sp macro="" textlink="">
      <xdr:nvSpPr>
        <xdr:cNvPr id="238" name="フローチャート : 判断 237"/>
        <xdr:cNvSpPr/>
      </xdr:nvSpPr>
      <xdr:spPr>
        <a:xfrm>
          <a:off x="2857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116597</xdr:rowOff>
    </xdr:from>
    <xdr:ext cx="534377" cy="259045"/>
    <xdr:sp macro="" textlink="">
      <xdr:nvSpPr>
        <xdr:cNvPr id="239" name="テキスト ボックス 238"/>
        <xdr:cNvSpPr txBox="1"/>
      </xdr:nvSpPr>
      <xdr:spPr>
        <a:xfrm>
          <a:off x="2641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147644</xdr:rowOff>
    </xdr:from>
    <xdr:to>
      <xdr:col>2</xdr:col>
      <xdr:colOff>638175</xdr:colOff>
      <xdr:row>97</xdr:row>
      <xdr:rowOff>166160</xdr:rowOff>
    </xdr:to>
    <xdr:cxnSp macro="">
      <xdr:nvCxnSpPr>
        <xdr:cNvPr id="240" name="直線コネクタ 239"/>
        <xdr:cNvCxnSpPr/>
      </xdr:nvCxnSpPr>
      <xdr:spPr>
        <a:xfrm flipV="1">
          <a:off x="1130300" y="16778294"/>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76536</xdr:rowOff>
    </xdr:from>
    <xdr:to>
      <xdr:col>3</xdr:col>
      <xdr:colOff>3175</xdr:colOff>
      <xdr:row>97</xdr:row>
      <xdr:rowOff>6686</xdr:rowOff>
    </xdr:to>
    <xdr:sp macro="" textlink="">
      <xdr:nvSpPr>
        <xdr:cNvPr id="241" name="フローチャート : 判断 240"/>
        <xdr:cNvSpPr/>
      </xdr:nvSpPr>
      <xdr:spPr>
        <a:xfrm>
          <a:off x="1968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23213</xdr:rowOff>
    </xdr:from>
    <xdr:ext cx="534377" cy="259045"/>
    <xdr:sp macro="" textlink="">
      <xdr:nvSpPr>
        <xdr:cNvPr id="242" name="テキスト ボックス 241"/>
        <xdr:cNvSpPr txBox="1"/>
      </xdr:nvSpPr>
      <xdr:spPr>
        <a:xfrm>
          <a:off x="1752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100312</xdr:rowOff>
    </xdr:from>
    <xdr:to>
      <xdr:col>1</xdr:col>
      <xdr:colOff>485775</xdr:colOff>
      <xdr:row>97</xdr:row>
      <xdr:rowOff>30462</xdr:rowOff>
    </xdr:to>
    <xdr:sp macro="" textlink="">
      <xdr:nvSpPr>
        <xdr:cNvPr id="243" name="フローチャート : 判断 242"/>
        <xdr:cNvSpPr/>
      </xdr:nvSpPr>
      <xdr:spPr>
        <a:xfrm>
          <a:off x="1079500" y="165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46989</xdr:rowOff>
    </xdr:from>
    <xdr:ext cx="534377" cy="259045"/>
    <xdr:sp macro="" textlink="">
      <xdr:nvSpPr>
        <xdr:cNvPr id="244" name="テキスト ボックス 243"/>
        <xdr:cNvSpPr txBox="1"/>
      </xdr:nvSpPr>
      <xdr:spPr>
        <a:xfrm>
          <a:off x="863111" y="1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80347</xdr:rowOff>
    </xdr:from>
    <xdr:to>
      <xdr:col>6</xdr:col>
      <xdr:colOff>561975</xdr:colOff>
      <xdr:row>97</xdr:row>
      <xdr:rowOff>10497</xdr:rowOff>
    </xdr:to>
    <xdr:sp macro="" textlink="">
      <xdr:nvSpPr>
        <xdr:cNvPr id="250" name="円/楕円 249"/>
        <xdr:cNvSpPr/>
      </xdr:nvSpPr>
      <xdr:spPr>
        <a:xfrm>
          <a:off x="4584700" y="165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58774</xdr:rowOff>
    </xdr:from>
    <xdr:ext cx="534377" cy="259045"/>
    <xdr:sp macro="" textlink="">
      <xdr:nvSpPr>
        <xdr:cNvPr id="251" name="扶助費該当値テキスト"/>
        <xdr:cNvSpPr txBox="1"/>
      </xdr:nvSpPr>
      <xdr:spPr>
        <a:xfrm>
          <a:off x="4686300" y="165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8337</xdr:rowOff>
    </xdr:from>
    <xdr:to>
      <xdr:col>5</xdr:col>
      <xdr:colOff>409575</xdr:colOff>
      <xdr:row>97</xdr:row>
      <xdr:rowOff>109937</xdr:rowOff>
    </xdr:to>
    <xdr:sp macro="" textlink="">
      <xdr:nvSpPr>
        <xdr:cNvPr id="252" name="円/楕円 251"/>
        <xdr:cNvSpPr/>
      </xdr:nvSpPr>
      <xdr:spPr>
        <a:xfrm>
          <a:off x="3746500" y="166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101064</xdr:rowOff>
    </xdr:from>
    <xdr:ext cx="534377" cy="259045"/>
    <xdr:sp macro="" textlink="">
      <xdr:nvSpPr>
        <xdr:cNvPr id="253" name="テキスト ボックス 252"/>
        <xdr:cNvSpPr txBox="1"/>
      </xdr:nvSpPr>
      <xdr:spPr>
        <a:xfrm>
          <a:off x="3530111" y="167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5728</xdr:rowOff>
    </xdr:from>
    <xdr:to>
      <xdr:col>4</xdr:col>
      <xdr:colOff>206375</xdr:colOff>
      <xdr:row>97</xdr:row>
      <xdr:rowOff>107328</xdr:rowOff>
    </xdr:to>
    <xdr:sp macro="" textlink="">
      <xdr:nvSpPr>
        <xdr:cNvPr id="254" name="円/楕円 253"/>
        <xdr:cNvSpPr/>
      </xdr:nvSpPr>
      <xdr:spPr>
        <a:xfrm>
          <a:off x="2857500" y="166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98455</xdr:rowOff>
    </xdr:from>
    <xdr:ext cx="534377" cy="259045"/>
    <xdr:sp macro="" textlink="">
      <xdr:nvSpPr>
        <xdr:cNvPr id="255" name="テキスト ボックス 254"/>
        <xdr:cNvSpPr txBox="1"/>
      </xdr:nvSpPr>
      <xdr:spPr>
        <a:xfrm>
          <a:off x="2641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96844</xdr:rowOff>
    </xdr:from>
    <xdr:to>
      <xdr:col>3</xdr:col>
      <xdr:colOff>3175</xdr:colOff>
      <xdr:row>98</xdr:row>
      <xdr:rowOff>26994</xdr:rowOff>
    </xdr:to>
    <xdr:sp macro="" textlink="">
      <xdr:nvSpPr>
        <xdr:cNvPr id="256" name="円/楕円 255"/>
        <xdr:cNvSpPr/>
      </xdr:nvSpPr>
      <xdr:spPr>
        <a:xfrm>
          <a:off x="1968500" y="167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18121</xdr:rowOff>
    </xdr:from>
    <xdr:ext cx="534377" cy="259045"/>
    <xdr:sp macro="" textlink="">
      <xdr:nvSpPr>
        <xdr:cNvPr id="257" name="テキスト ボックス 256"/>
        <xdr:cNvSpPr txBox="1"/>
      </xdr:nvSpPr>
      <xdr:spPr>
        <a:xfrm>
          <a:off x="1752111" y="1682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115360</xdr:rowOff>
    </xdr:from>
    <xdr:to>
      <xdr:col>1</xdr:col>
      <xdr:colOff>485775</xdr:colOff>
      <xdr:row>98</xdr:row>
      <xdr:rowOff>45510</xdr:rowOff>
    </xdr:to>
    <xdr:sp macro="" textlink="">
      <xdr:nvSpPr>
        <xdr:cNvPr id="258" name="円/楕円 257"/>
        <xdr:cNvSpPr/>
      </xdr:nvSpPr>
      <xdr:spPr>
        <a:xfrm>
          <a:off x="1079500" y="16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36637</xdr:rowOff>
    </xdr:from>
    <xdr:ext cx="534377" cy="259045"/>
    <xdr:sp macro="" textlink="">
      <xdr:nvSpPr>
        <xdr:cNvPr id="259" name="テキスト ボックス 258"/>
        <xdr:cNvSpPr txBox="1"/>
      </xdr:nvSpPr>
      <xdr:spPr>
        <a:xfrm>
          <a:off x="863111" y="168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15320</xdr:rowOff>
    </xdr:from>
    <xdr:to>
      <xdr:col>15</xdr:col>
      <xdr:colOff>180975</xdr:colOff>
      <xdr:row>38</xdr:row>
      <xdr:rowOff>103396</xdr:rowOff>
    </xdr:to>
    <xdr:cxnSp macro="">
      <xdr:nvCxnSpPr>
        <xdr:cNvPr id="290" name="直線コネクタ 289"/>
        <xdr:cNvCxnSpPr/>
      </xdr:nvCxnSpPr>
      <xdr:spPr>
        <a:xfrm flipV="1">
          <a:off x="9639300" y="6530420"/>
          <a:ext cx="838200" cy="8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96854</xdr:rowOff>
    </xdr:from>
    <xdr:to>
      <xdr:col>14</xdr:col>
      <xdr:colOff>28575</xdr:colOff>
      <xdr:row>38</xdr:row>
      <xdr:rowOff>103396</xdr:rowOff>
    </xdr:to>
    <xdr:cxnSp macro="">
      <xdr:nvCxnSpPr>
        <xdr:cNvPr id="293" name="直線コネクタ 292"/>
        <xdr:cNvCxnSpPr/>
      </xdr:nvCxnSpPr>
      <xdr:spPr>
        <a:xfrm>
          <a:off x="8750300" y="6611954"/>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85032</xdr:rowOff>
    </xdr:from>
    <xdr:to>
      <xdr:col>12</xdr:col>
      <xdr:colOff>511175</xdr:colOff>
      <xdr:row>38</xdr:row>
      <xdr:rowOff>96854</xdr:rowOff>
    </xdr:to>
    <xdr:cxnSp macro="">
      <xdr:nvCxnSpPr>
        <xdr:cNvPr id="296" name="直線コネクタ 295"/>
        <xdr:cNvCxnSpPr/>
      </xdr:nvCxnSpPr>
      <xdr:spPr>
        <a:xfrm>
          <a:off x="7861300" y="6600132"/>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30836</xdr:rowOff>
    </xdr:from>
    <xdr:to>
      <xdr:col>12</xdr:col>
      <xdr:colOff>561975</xdr:colOff>
      <xdr:row>36</xdr:row>
      <xdr:rowOff>132436</xdr:rowOff>
    </xdr:to>
    <xdr:sp macro="" textlink="">
      <xdr:nvSpPr>
        <xdr:cNvPr id="297" name="フローチャート : 判断 296"/>
        <xdr:cNvSpPr/>
      </xdr:nvSpPr>
      <xdr:spPr>
        <a:xfrm>
          <a:off x="8699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148963</xdr:rowOff>
    </xdr:from>
    <xdr:ext cx="534377" cy="259045"/>
    <xdr:sp macro="" textlink="">
      <xdr:nvSpPr>
        <xdr:cNvPr id="298" name="テキスト ボックス 297"/>
        <xdr:cNvSpPr txBox="1"/>
      </xdr:nvSpPr>
      <xdr:spPr>
        <a:xfrm>
          <a:off x="8483111" y="59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85032</xdr:rowOff>
    </xdr:from>
    <xdr:to>
      <xdr:col>11</xdr:col>
      <xdr:colOff>307975</xdr:colOff>
      <xdr:row>38</xdr:row>
      <xdr:rowOff>98965</xdr:rowOff>
    </xdr:to>
    <xdr:cxnSp macro="">
      <xdr:nvCxnSpPr>
        <xdr:cNvPr id="299" name="直線コネクタ 298"/>
        <xdr:cNvCxnSpPr/>
      </xdr:nvCxnSpPr>
      <xdr:spPr>
        <a:xfrm flipV="1">
          <a:off x="6972300" y="6600132"/>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99514</xdr:rowOff>
    </xdr:from>
    <xdr:to>
      <xdr:col>11</xdr:col>
      <xdr:colOff>358775</xdr:colOff>
      <xdr:row>35</xdr:row>
      <xdr:rowOff>29664</xdr:rowOff>
    </xdr:to>
    <xdr:sp macro="" textlink="">
      <xdr:nvSpPr>
        <xdr:cNvPr id="300" name="フローチャート : 判断 299"/>
        <xdr:cNvSpPr/>
      </xdr:nvSpPr>
      <xdr:spPr>
        <a:xfrm>
          <a:off x="7810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46191</xdr:rowOff>
    </xdr:from>
    <xdr:ext cx="534377" cy="259045"/>
    <xdr:sp macro="" textlink="">
      <xdr:nvSpPr>
        <xdr:cNvPr id="301" name="テキスト ボックス 300"/>
        <xdr:cNvSpPr txBox="1"/>
      </xdr:nvSpPr>
      <xdr:spPr>
        <a:xfrm>
          <a:off x="7594111" y="5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73334</xdr:rowOff>
    </xdr:from>
    <xdr:to>
      <xdr:col>10</xdr:col>
      <xdr:colOff>155575</xdr:colOff>
      <xdr:row>37</xdr:row>
      <xdr:rowOff>3484</xdr:rowOff>
    </xdr:to>
    <xdr:sp macro="" textlink="">
      <xdr:nvSpPr>
        <xdr:cNvPr id="302" name="フローチャート : 判断 301"/>
        <xdr:cNvSpPr/>
      </xdr:nvSpPr>
      <xdr:spPr>
        <a:xfrm>
          <a:off x="6921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20011</xdr:rowOff>
    </xdr:from>
    <xdr:ext cx="534377" cy="259045"/>
    <xdr:sp macro="" textlink="">
      <xdr:nvSpPr>
        <xdr:cNvPr id="303" name="テキスト ボックス 302"/>
        <xdr:cNvSpPr txBox="1"/>
      </xdr:nvSpPr>
      <xdr:spPr>
        <a:xfrm>
          <a:off x="6705111" y="60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135970</xdr:rowOff>
    </xdr:from>
    <xdr:to>
      <xdr:col>15</xdr:col>
      <xdr:colOff>231775</xdr:colOff>
      <xdr:row>38</xdr:row>
      <xdr:rowOff>66120</xdr:rowOff>
    </xdr:to>
    <xdr:sp macro="" textlink="">
      <xdr:nvSpPr>
        <xdr:cNvPr id="309" name="円/楕円 308"/>
        <xdr:cNvSpPr/>
      </xdr:nvSpPr>
      <xdr:spPr>
        <a:xfrm>
          <a:off x="10426700" y="64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50897</xdr:rowOff>
    </xdr:from>
    <xdr:ext cx="534377" cy="259045"/>
    <xdr:sp macro="" textlink="">
      <xdr:nvSpPr>
        <xdr:cNvPr id="310" name="補助費等該当値テキスト"/>
        <xdr:cNvSpPr txBox="1"/>
      </xdr:nvSpPr>
      <xdr:spPr>
        <a:xfrm>
          <a:off x="10528300" y="639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52596</xdr:rowOff>
    </xdr:from>
    <xdr:to>
      <xdr:col>14</xdr:col>
      <xdr:colOff>79375</xdr:colOff>
      <xdr:row>38</xdr:row>
      <xdr:rowOff>154196</xdr:rowOff>
    </xdr:to>
    <xdr:sp macro="" textlink="">
      <xdr:nvSpPr>
        <xdr:cNvPr id="311" name="円/楕円 310"/>
        <xdr:cNvSpPr/>
      </xdr:nvSpPr>
      <xdr:spPr>
        <a:xfrm>
          <a:off x="9588500" y="65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145323</xdr:rowOff>
    </xdr:from>
    <xdr:ext cx="534377" cy="259045"/>
    <xdr:sp macro="" textlink="">
      <xdr:nvSpPr>
        <xdr:cNvPr id="312" name="テキスト ボックス 311"/>
        <xdr:cNvSpPr txBox="1"/>
      </xdr:nvSpPr>
      <xdr:spPr>
        <a:xfrm>
          <a:off x="9372111" y="66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46054</xdr:rowOff>
    </xdr:from>
    <xdr:to>
      <xdr:col>12</xdr:col>
      <xdr:colOff>561975</xdr:colOff>
      <xdr:row>38</xdr:row>
      <xdr:rowOff>147654</xdr:rowOff>
    </xdr:to>
    <xdr:sp macro="" textlink="">
      <xdr:nvSpPr>
        <xdr:cNvPr id="313" name="円/楕円 312"/>
        <xdr:cNvSpPr/>
      </xdr:nvSpPr>
      <xdr:spPr>
        <a:xfrm>
          <a:off x="8699500" y="65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138781</xdr:rowOff>
    </xdr:from>
    <xdr:ext cx="534377" cy="259045"/>
    <xdr:sp macro="" textlink="">
      <xdr:nvSpPr>
        <xdr:cNvPr id="314" name="テキスト ボックス 313"/>
        <xdr:cNvSpPr txBox="1"/>
      </xdr:nvSpPr>
      <xdr:spPr>
        <a:xfrm>
          <a:off x="8483111" y="66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34232</xdr:rowOff>
    </xdr:from>
    <xdr:to>
      <xdr:col>11</xdr:col>
      <xdr:colOff>358775</xdr:colOff>
      <xdr:row>38</xdr:row>
      <xdr:rowOff>135832</xdr:rowOff>
    </xdr:to>
    <xdr:sp macro="" textlink="">
      <xdr:nvSpPr>
        <xdr:cNvPr id="315" name="円/楕円 314"/>
        <xdr:cNvSpPr/>
      </xdr:nvSpPr>
      <xdr:spPr>
        <a:xfrm>
          <a:off x="7810500" y="65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126959</xdr:rowOff>
    </xdr:from>
    <xdr:ext cx="534377" cy="259045"/>
    <xdr:sp macro="" textlink="">
      <xdr:nvSpPr>
        <xdr:cNvPr id="316" name="テキスト ボックス 315"/>
        <xdr:cNvSpPr txBox="1"/>
      </xdr:nvSpPr>
      <xdr:spPr>
        <a:xfrm>
          <a:off x="7594111" y="66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48165</xdr:rowOff>
    </xdr:from>
    <xdr:to>
      <xdr:col>10</xdr:col>
      <xdr:colOff>155575</xdr:colOff>
      <xdr:row>38</xdr:row>
      <xdr:rowOff>149765</xdr:rowOff>
    </xdr:to>
    <xdr:sp macro="" textlink="">
      <xdr:nvSpPr>
        <xdr:cNvPr id="317" name="円/楕円 316"/>
        <xdr:cNvSpPr/>
      </xdr:nvSpPr>
      <xdr:spPr>
        <a:xfrm>
          <a:off x="6921500" y="65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140892</xdr:rowOff>
    </xdr:from>
    <xdr:ext cx="534377" cy="259045"/>
    <xdr:sp macro="" textlink="">
      <xdr:nvSpPr>
        <xdr:cNvPr id="318" name="テキスト ボックス 317"/>
        <xdr:cNvSpPr txBox="1"/>
      </xdr:nvSpPr>
      <xdr:spPr>
        <a:xfrm>
          <a:off x="6705111" y="66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139197</xdr:rowOff>
    </xdr:from>
    <xdr:to>
      <xdr:col>15</xdr:col>
      <xdr:colOff>180975</xdr:colOff>
      <xdr:row>58</xdr:row>
      <xdr:rowOff>158208</xdr:rowOff>
    </xdr:to>
    <xdr:cxnSp macro="">
      <xdr:nvCxnSpPr>
        <xdr:cNvPr id="349" name="直線コネクタ 348"/>
        <xdr:cNvCxnSpPr/>
      </xdr:nvCxnSpPr>
      <xdr:spPr>
        <a:xfrm flipV="1">
          <a:off x="9639300" y="10083297"/>
          <a:ext cx="8382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158208</xdr:rowOff>
    </xdr:from>
    <xdr:to>
      <xdr:col>14</xdr:col>
      <xdr:colOff>28575</xdr:colOff>
      <xdr:row>58</xdr:row>
      <xdr:rowOff>167515</xdr:rowOff>
    </xdr:to>
    <xdr:cxnSp macro="">
      <xdr:nvCxnSpPr>
        <xdr:cNvPr id="352" name="直線コネクタ 351"/>
        <xdr:cNvCxnSpPr/>
      </xdr:nvCxnSpPr>
      <xdr:spPr>
        <a:xfrm flipV="1">
          <a:off x="8750300" y="10102308"/>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167515</xdr:rowOff>
    </xdr:from>
    <xdr:to>
      <xdr:col>12</xdr:col>
      <xdr:colOff>511175</xdr:colOff>
      <xdr:row>59</xdr:row>
      <xdr:rowOff>18490</xdr:rowOff>
    </xdr:to>
    <xdr:cxnSp macro="">
      <xdr:nvCxnSpPr>
        <xdr:cNvPr id="355" name="直線コネクタ 354"/>
        <xdr:cNvCxnSpPr/>
      </xdr:nvCxnSpPr>
      <xdr:spPr>
        <a:xfrm flipV="1">
          <a:off x="7861300" y="10111615"/>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86769</xdr:rowOff>
    </xdr:from>
    <xdr:to>
      <xdr:col>12</xdr:col>
      <xdr:colOff>561975</xdr:colOff>
      <xdr:row>59</xdr:row>
      <xdr:rowOff>16919</xdr:rowOff>
    </xdr:to>
    <xdr:sp macro="" textlink="">
      <xdr:nvSpPr>
        <xdr:cNvPr id="356" name="フローチャート : 判断 355"/>
        <xdr:cNvSpPr/>
      </xdr:nvSpPr>
      <xdr:spPr>
        <a:xfrm>
          <a:off x="8699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33446</xdr:rowOff>
    </xdr:from>
    <xdr:ext cx="534377" cy="259045"/>
    <xdr:sp macro="" textlink="">
      <xdr:nvSpPr>
        <xdr:cNvPr id="357" name="テキスト ボックス 356"/>
        <xdr:cNvSpPr txBox="1"/>
      </xdr:nvSpPr>
      <xdr:spPr>
        <a:xfrm>
          <a:off x="8483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18490</xdr:rowOff>
    </xdr:from>
    <xdr:to>
      <xdr:col>11</xdr:col>
      <xdr:colOff>307975</xdr:colOff>
      <xdr:row>59</xdr:row>
      <xdr:rowOff>46255</xdr:rowOff>
    </xdr:to>
    <xdr:cxnSp macro="">
      <xdr:nvCxnSpPr>
        <xdr:cNvPr id="358" name="直線コネクタ 357"/>
        <xdr:cNvCxnSpPr/>
      </xdr:nvCxnSpPr>
      <xdr:spPr>
        <a:xfrm flipV="1">
          <a:off x="6972300" y="10134040"/>
          <a:ext cx="889000" cy="2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107864</xdr:rowOff>
    </xdr:from>
    <xdr:to>
      <xdr:col>11</xdr:col>
      <xdr:colOff>358775</xdr:colOff>
      <xdr:row>59</xdr:row>
      <xdr:rowOff>38014</xdr:rowOff>
    </xdr:to>
    <xdr:sp macro="" textlink="">
      <xdr:nvSpPr>
        <xdr:cNvPr id="359" name="フローチャート : 判断 358"/>
        <xdr:cNvSpPr/>
      </xdr:nvSpPr>
      <xdr:spPr>
        <a:xfrm>
          <a:off x="7810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54541</xdr:rowOff>
    </xdr:from>
    <xdr:ext cx="534377" cy="259045"/>
    <xdr:sp macro="" textlink="">
      <xdr:nvSpPr>
        <xdr:cNvPr id="360" name="テキスト ボックス 359"/>
        <xdr:cNvSpPr txBox="1"/>
      </xdr:nvSpPr>
      <xdr:spPr>
        <a:xfrm>
          <a:off x="7594111" y="9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121157</xdr:rowOff>
    </xdr:from>
    <xdr:to>
      <xdr:col>10</xdr:col>
      <xdr:colOff>155575</xdr:colOff>
      <xdr:row>59</xdr:row>
      <xdr:rowOff>51307</xdr:rowOff>
    </xdr:to>
    <xdr:sp macro="" textlink="">
      <xdr:nvSpPr>
        <xdr:cNvPr id="361" name="フローチャート : 判断 360"/>
        <xdr:cNvSpPr/>
      </xdr:nvSpPr>
      <xdr:spPr>
        <a:xfrm>
          <a:off x="6921500" y="100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67834</xdr:rowOff>
    </xdr:from>
    <xdr:ext cx="534377" cy="259045"/>
    <xdr:sp macro="" textlink="">
      <xdr:nvSpPr>
        <xdr:cNvPr id="362" name="テキスト ボックス 361"/>
        <xdr:cNvSpPr txBox="1"/>
      </xdr:nvSpPr>
      <xdr:spPr>
        <a:xfrm>
          <a:off x="6705111" y="98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88397</xdr:rowOff>
    </xdr:from>
    <xdr:to>
      <xdr:col>15</xdr:col>
      <xdr:colOff>231775</xdr:colOff>
      <xdr:row>59</xdr:row>
      <xdr:rowOff>18547</xdr:rowOff>
    </xdr:to>
    <xdr:sp macro="" textlink="">
      <xdr:nvSpPr>
        <xdr:cNvPr id="368" name="円/楕円 367"/>
        <xdr:cNvSpPr/>
      </xdr:nvSpPr>
      <xdr:spPr>
        <a:xfrm>
          <a:off x="104267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47774</xdr:rowOff>
    </xdr:from>
    <xdr:ext cx="534377" cy="259045"/>
    <xdr:sp macro="" textlink="">
      <xdr:nvSpPr>
        <xdr:cNvPr id="369" name="普通建設事業費該当値テキスト"/>
        <xdr:cNvSpPr txBox="1"/>
      </xdr:nvSpPr>
      <xdr:spPr>
        <a:xfrm>
          <a:off x="10528300" y="98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107408</xdr:rowOff>
    </xdr:from>
    <xdr:to>
      <xdr:col>14</xdr:col>
      <xdr:colOff>79375</xdr:colOff>
      <xdr:row>59</xdr:row>
      <xdr:rowOff>37558</xdr:rowOff>
    </xdr:to>
    <xdr:sp macro="" textlink="">
      <xdr:nvSpPr>
        <xdr:cNvPr id="370" name="円/楕円 369"/>
        <xdr:cNvSpPr/>
      </xdr:nvSpPr>
      <xdr:spPr>
        <a:xfrm>
          <a:off x="9588500" y="100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28685</xdr:rowOff>
    </xdr:from>
    <xdr:ext cx="534377" cy="259045"/>
    <xdr:sp macro="" textlink="">
      <xdr:nvSpPr>
        <xdr:cNvPr id="371" name="テキスト ボックス 370"/>
        <xdr:cNvSpPr txBox="1"/>
      </xdr:nvSpPr>
      <xdr:spPr>
        <a:xfrm>
          <a:off x="9372111" y="1014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116715</xdr:rowOff>
    </xdr:from>
    <xdr:to>
      <xdr:col>12</xdr:col>
      <xdr:colOff>561975</xdr:colOff>
      <xdr:row>59</xdr:row>
      <xdr:rowOff>46865</xdr:rowOff>
    </xdr:to>
    <xdr:sp macro="" textlink="">
      <xdr:nvSpPr>
        <xdr:cNvPr id="372" name="円/楕円 371"/>
        <xdr:cNvSpPr/>
      </xdr:nvSpPr>
      <xdr:spPr>
        <a:xfrm>
          <a:off x="8699500" y="1006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37992</xdr:rowOff>
    </xdr:from>
    <xdr:ext cx="534377" cy="259045"/>
    <xdr:sp macro="" textlink="">
      <xdr:nvSpPr>
        <xdr:cNvPr id="373" name="テキスト ボックス 372"/>
        <xdr:cNvSpPr txBox="1"/>
      </xdr:nvSpPr>
      <xdr:spPr>
        <a:xfrm>
          <a:off x="8483111" y="101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139140</xdr:rowOff>
    </xdr:from>
    <xdr:to>
      <xdr:col>11</xdr:col>
      <xdr:colOff>358775</xdr:colOff>
      <xdr:row>59</xdr:row>
      <xdr:rowOff>69290</xdr:rowOff>
    </xdr:to>
    <xdr:sp macro="" textlink="">
      <xdr:nvSpPr>
        <xdr:cNvPr id="374" name="円/楕円 373"/>
        <xdr:cNvSpPr/>
      </xdr:nvSpPr>
      <xdr:spPr>
        <a:xfrm>
          <a:off x="7810500" y="100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60417</xdr:rowOff>
    </xdr:from>
    <xdr:ext cx="534377" cy="259045"/>
    <xdr:sp macro="" textlink="">
      <xdr:nvSpPr>
        <xdr:cNvPr id="375" name="テキスト ボックス 374"/>
        <xdr:cNvSpPr txBox="1"/>
      </xdr:nvSpPr>
      <xdr:spPr>
        <a:xfrm>
          <a:off x="7594111" y="1017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166905</xdr:rowOff>
    </xdr:from>
    <xdr:to>
      <xdr:col>10</xdr:col>
      <xdr:colOff>155575</xdr:colOff>
      <xdr:row>59</xdr:row>
      <xdr:rowOff>97055</xdr:rowOff>
    </xdr:to>
    <xdr:sp macro="" textlink="">
      <xdr:nvSpPr>
        <xdr:cNvPr id="376" name="円/楕円 375"/>
        <xdr:cNvSpPr/>
      </xdr:nvSpPr>
      <xdr:spPr>
        <a:xfrm>
          <a:off x="6921500" y="101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88182</xdr:rowOff>
    </xdr:from>
    <xdr:ext cx="534377" cy="259045"/>
    <xdr:sp macro="" textlink="">
      <xdr:nvSpPr>
        <xdr:cNvPr id="377" name="テキスト ボックス 376"/>
        <xdr:cNvSpPr txBox="1"/>
      </xdr:nvSpPr>
      <xdr:spPr>
        <a:xfrm>
          <a:off x="6705111" y="102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54666</xdr:rowOff>
    </xdr:from>
    <xdr:to>
      <xdr:col>15</xdr:col>
      <xdr:colOff>180975</xdr:colOff>
      <xdr:row>79</xdr:row>
      <xdr:rowOff>73202</xdr:rowOff>
    </xdr:to>
    <xdr:cxnSp macro="">
      <xdr:nvCxnSpPr>
        <xdr:cNvPr id="408" name="直線コネクタ 407"/>
        <xdr:cNvCxnSpPr/>
      </xdr:nvCxnSpPr>
      <xdr:spPr>
        <a:xfrm>
          <a:off x="9639300" y="13599216"/>
          <a:ext cx="8382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45171</xdr:rowOff>
    </xdr:from>
    <xdr:to>
      <xdr:col>14</xdr:col>
      <xdr:colOff>28575</xdr:colOff>
      <xdr:row>79</xdr:row>
      <xdr:rowOff>54666</xdr:rowOff>
    </xdr:to>
    <xdr:cxnSp macro="">
      <xdr:nvCxnSpPr>
        <xdr:cNvPr id="411" name="直線コネクタ 410"/>
        <xdr:cNvCxnSpPr/>
      </xdr:nvCxnSpPr>
      <xdr:spPr>
        <a:xfrm>
          <a:off x="8750300" y="13589721"/>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159162</xdr:rowOff>
    </xdr:from>
    <xdr:to>
      <xdr:col>12</xdr:col>
      <xdr:colOff>561975</xdr:colOff>
      <xdr:row>79</xdr:row>
      <xdr:rowOff>89312</xdr:rowOff>
    </xdr:to>
    <xdr:sp macro="" textlink="">
      <xdr:nvSpPr>
        <xdr:cNvPr id="414" name="フローチャート : 判断 413"/>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105839</xdr:rowOff>
    </xdr:from>
    <xdr:ext cx="534377" cy="259045"/>
    <xdr:sp macro="" textlink="">
      <xdr:nvSpPr>
        <xdr:cNvPr id="415" name="テキスト ボックス 414"/>
        <xdr:cNvSpPr txBox="1"/>
      </xdr:nvSpPr>
      <xdr:spPr>
        <a:xfrm>
          <a:off x="8483111" y="133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22402</xdr:rowOff>
    </xdr:from>
    <xdr:to>
      <xdr:col>15</xdr:col>
      <xdr:colOff>231775</xdr:colOff>
      <xdr:row>79</xdr:row>
      <xdr:rowOff>124002</xdr:rowOff>
    </xdr:to>
    <xdr:sp macro="" textlink="">
      <xdr:nvSpPr>
        <xdr:cNvPr id="421" name="円/楕円 420"/>
        <xdr:cNvSpPr/>
      </xdr:nvSpPr>
      <xdr:spPr>
        <a:xfrm>
          <a:off x="10426700" y="135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3866</xdr:rowOff>
    </xdr:from>
    <xdr:to>
      <xdr:col>14</xdr:col>
      <xdr:colOff>79375</xdr:colOff>
      <xdr:row>79</xdr:row>
      <xdr:rowOff>105466</xdr:rowOff>
    </xdr:to>
    <xdr:sp macro="" textlink="">
      <xdr:nvSpPr>
        <xdr:cNvPr id="423" name="円/楕円 422"/>
        <xdr:cNvSpPr/>
      </xdr:nvSpPr>
      <xdr:spPr>
        <a:xfrm>
          <a:off x="9588500" y="135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96593</xdr:rowOff>
    </xdr:from>
    <xdr:ext cx="534377" cy="259045"/>
    <xdr:sp macro="" textlink="">
      <xdr:nvSpPr>
        <xdr:cNvPr id="424" name="テキスト ボックス 423"/>
        <xdr:cNvSpPr txBox="1"/>
      </xdr:nvSpPr>
      <xdr:spPr>
        <a:xfrm>
          <a:off x="9372111" y="136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165821</xdr:rowOff>
    </xdr:from>
    <xdr:to>
      <xdr:col>12</xdr:col>
      <xdr:colOff>561975</xdr:colOff>
      <xdr:row>79</xdr:row>
      <xdr:rowOff>95971</xdr:rowOff>
    </xdr:to>
    <xdr:sp macro="" textlink="">
      <xdr:nvSpPr>
        <xdr:cNvPr id="425" name="円/楕円 424"/>
        <xdr:cNvSpPr/>
      </xdr:nvSpPr>
      <xdr:spPr>
        <a:xfrm>
          <a:off x="8699500" y="135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87098</xdr:rowOff>
    </xdr:from>
    <xdr:ext cx="534377" cy="259045"/>
    <xdr:sp macro="" textlink="">
      <xdr:nvSpPr>
        <xdr:cNvPr id="426" name="テキスト ボックス 425"/>
        <xdr:cNvSpPr txBox="1"/>
      </xdr:nvSpPr>
      <xdr:spPr>
        <a:xfrm>
          <a:off x="8483111" y="136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24371</xdr:rowOff>
    </xdr:from>
    <xdr:to>
      <xdr:col>15</xdr:col>
      <xdr:colOff>180975</xdr:colOff>
      <xdr:row>97</xdr:row>
      <xdr:rowOff>33770</xdr:rowOff>
    </xdr:to>
    <xdr:cxnSp macro="">
      <xdr:nvCxnSpPr>
        <xdr:cNvPr id="455" name="直線コネクタ 454"/>
        <xdr:cNvCxnSpPr/>
      </xdr:nvCxnSpPr>
      <xdr:spPr>
        <a:xfrm flipV="1">
          <a:off x="9639300" y="16312121"/>
          <a:ext cx="838200" cy="35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33770</xdr:rowOff>
    </xdr:from>
    <xdr:to>
      <xdr:col>14</xdr:col>
      <xdr:colOff>28575</xdr:colOff>
      <xdr:row>97</xdr:row>
      <xdr:rowOff>104229</xdr:rowOff>
    </xdr:to>
    <xdr:cxnSp macro="">
      <xdr:nvCxnSpPr>
        <xdr:cNvPr id="458" name="直線コネクタ 457"/>
        <xdr:cNvCxnSpPr/>
      </xdr:nvCxnSpPr>
      <xdr:spPr>
        <a:xfrm flipV="1">
          <a:off x="8750300" y="16664420"/>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157442</xdr:rowOff>
    </xdr:from>
    <xdr:to>
      <xdr:col>12</xdr:col>
      <xdr:colOff>561975</xdr:colOff>
      <xdr:row>97</xdr:row>
      <xdr:rowOff>87592</xdr:rowOff>
    </xdr:to>
    <xdr:sp macro="" textlink="">
      <xdr:nvSpPr>
        <xdr:cNvPr id="461" name="フローチャート : 判断 460"/>
        <xdr:cNvSpPr/>
      </xdr:nvSpPr>
      <xdr:spPr>
        <a:xfrm>
          <a:off x="8699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104119</xdr:rowOff>
    </xdr:from>
    <xdr:ext cx="534377" cy="259045"/>
    <xdr:sp macro="" textlink="">
      <xdr:nvSpPr>
        <xdr:cNvPr id="462" name="テキスト ボックス 461"/>
        <xdr:cNvSpPr txBox="1"/>
      </xdr:nvSpPr>
      <xdr:spPr>
        <a:xfrm>
          <a:off x="8483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145021</xdr:rowOff>
    </xdr:from>
    <xdr:to>
      <xdr:col>15</xdr:col>
      <xdr:colOff>231775</xdr:colOff>
      <xdr:row>95</xdr:row>
      <xdr:rowOff>75171</xdr:rowOff>
    </xdr:to>
    <xdr:sp macro="" textlink="">
      <xdr:nvSpPr>
        <xdr:cNvPr id="468" name="円/楕円 467"/>
        <xdr:cNvSpPr/>
      </xdr:nvSpPr>
      <xdr:spPr>
        <a:xfrm>
          <a:off x="10426700" y="162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167898</xdr:rowOff>
    </xdr:from>
    <xdr:ext cx="534377" cy="259045"/>
    <xdr:sp macro="" textlink="">
      <xdr:nvSpPr>
        <xdr:cNvPr id="469" name="普通建設事業費 （ うち更新整備　）該当値テキスト"/>
        <xdr:cNvSpPr txBox="1"/>
      </xdr:nvSpPr>
      <xdr:spPr>
        <a:xfrm>
          <a:off x="10528300" y="161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154420</xdr:rowOff>
    </xdr:from>
    <xdr:to>
      <xdr:col>14</xdr:col>
      <xdr:colOff>79375</xdr:colOff>
      <xdr:row>97</xdr:row>
      <xdr:rowOff>84570</xdr:rowOff>
    </xdr:to>
    <xdr:sp macro="" textlink="">
      <xdr:nvSpPr>
        <xdr:cNvPr id="470" name="円/楕円 469"/>
        <xdr:cNvSpPr/>
      </xdr:nvSpPr>
      <xdr:spPr>
        <a:xfrm>
          <a:off x="9588500" y="166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75697</xdr:rowOff>
    </xdr:from>
    <xdr:ext cx="534377" cy="259045"/>
    <xdr:sp macro="" textlink="">
      <xdr:nvSpPr>
        <xdr:cNvPr id="471" name="テキスト ボックス 470"/>
        <xdr:cNvSpPr txBox="1"/>
      </xdr:nvSpPr>
      <xdr:spPr>
        <a:xfrm>
          <a:off x="9372111" y="167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53429</xdr:rowOff>
    </xdr:from>
    <xdr:to>
      <xdr:col>12</xdr:col>
      <xdr:colOff>561975</xdr:colOff>
      <xdr:row>97</xdr:row>
      <xdr:rowOff>155029</xdr:rowOff>
    </xdr:to>
    <xdr:sp macro="" textlink="">
      <xdr:nvSpPr>
        <xdr:cNvPr id="472" name="円/楕円 471"/>
        <xdr:cNvSpPr/>
      </xdr:nvSpPr>
      <xdr:spPr>
        <a:xfrm>
          <a:off x="8699500" y="166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146156</xdr:rowOff>
    </xdr:from>
    <xdr:ext cx="534377" cy="259045"/>
    <xdr:sp macro="" textlink="">
      <xdr:nvSpPr>
        <xdr:cNvPr id="473" name="テキスト ボックス 472"/>
        <xdr:cNvSpPr txBox="1"/>
      </xdr:nvSpPr>
      <xdr:spPr>
        <a:xfrm>
          <a:off x="8483111" y="167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40537</xdr:rowOff>
    </xdr:from>
    <xdr:to>
      <xdr:col>23</xdr:col>
      <xdr:colOff>517525</xdr:colOff>
      <xdr:row>39</xdr:row>
      <xdr:rowOff>43059</xdr:rowOff>
    </xdr:to>
    <xdr:cxnSp macro="">
      <xdr:nvCxnSpPr>
        <xdr:cNvPr id="502" name="直線コネクタ 501"/>
        <xdr:cNvCxnSpPr/>
      </xdr:nvCxnSpPr>
      <xdr:spPr>
        <a:xfrm flipV="1">
          <a:off x="15481300" y="6727087"/>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43059</xdr:rowOff>
    </xdr:from>
    <xdr:to>
      <xdr:col>22</xdr:col>
      <xdr:colOff>365125</xdr:colOff>
      <xdr:row>39</xdr:row>
      <xdr:rowOff>43589</xdr:rowOff>
    </xdr:to>
    <xdr:cxnSp macro="">
      <xdr:nvCxnSpPr>
        <xdr:cNvPr id="505" name="直線コネクタ 504"/>
        <xdr:cNvCxnSpPr/>
      </xdr:nvCxnSpPr>
      <xdr:spPr>
        <a:xfrm flipV="1">
          <a:off x="14592300" y="6729609"/>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41677</xdr:rowOff>
    </xdr:from>
    <xdr:to>
      <xdr:col>21</xdr:col>
      <xdr:colOff>161925</xdr:colOff>
      <xdr:row>39</xdr:row>
      <xdr:rowOff>43589</xdr:rowOff>
    </xdr:to>
    <xdr:cxnSp macro="">
      <xdr:nvCxnSpPr>
        <xdr:cNvPr id="508" name="直線コネクタ 507"/>
        <xdr:cNvCxnSpPr/>
      </xdr:nvCxnSpPr>
      <xdr:spPr>
        <a:xfrm>
          <a:off x="13703300" y="6728227"/>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160505</xdr:rowOff>
    </xdr:from>
    <xdr:to>
      <xdr:col>21</xdr:col>
      <xdr:colOff>212725</xdr:colOff>
      <xdr:row>39</xdr:row>
      <xdr:rowOff>90655</xdr:rowOff>
    </xdr:to>
    <xdr:sp macro="" textlink="">
      <xdr:nvSpPr>
        <xdr:cNvPr id="509" name="フローチャート : 判断 508"/>
        <xdr:cNvSpPr/>
      </xdr:nvSpPr>
      <xdr:spPr>
        <a:xfrm>
          <a:off x="14541500" y="66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107182</xdr:rowOff>
    </xdr:from>
    <xdr:ext cx="469744" cy="259045"/>
    <xdr:sp macro="" textlink="">
      <xdr:nvSpPr>
        <xdr:cNvPr id="510" name="テキスト ボックス 509"/>
        <xdr:cNvSpPr txBox="1"/>
      </xdr:nvSpPr>
      <xdr:spPr>
        <a:xfrm>
          <a:off x="14357427" y="64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25099</xdr:rowOff>
    </xdr:from>
    <xdr:to>
      <xdr:col>19</xdr:col>
      <xdr:colOff>644525</xdr:colOff>
      <xdr:row>39</xdr:row>
      <xdr:rowOff>41677</xdr:rowOff>
    </xdr:to>
    <xdr:cxnSp macro="">
      <xdr:nvCxnSpPr>
        <xdr:cNvPr id="511" name="直線コネクタ 510"/>
        <xdr:cNvCxnSpPr/>
      </xdr:nvCxnSpPr>
      <xdr:spPr>
        <a:xfrm>
          <a:off x="12814300" y="6711649"/>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163584</xdr:rowOff>
    </xdr:from>
    <xdr:to>
      <xdr:col>20</xdr:col>
      <xdr:colOff>9525</xdr:colOff>
      <xdr:row>39</xdr:row>
      <xdr:rowOff>93734</xdr:rowOff>
    </xdr:to>
    <xdr:sp macro="" textlink="">
      <xdr:nvSpPr>
        <xdr:cNvPr id="512" name="フローチャート : 判断 511"/>
        <xdr:cNvSpPr/>
      </xdr:nvSpPr>
      <xdr:spPr>
        <a:xfrm>
          <a:off x="13652500" y="66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84861</xdr:rowOff>
    </xdr:from>
    <xdr:ext cx="378565" cy="259045"/>
    <xdr:sp macro="" textlink="">
      <xdr:nvSpPr>
        <xdr:cNvPr id="513" name="テキスト ボックス 512"/>
        <xdr:cNvSpPr txBox="1"/>
      </xdr:nvSpPr>
      <xdr:spPr>
        <a:xfrm>
          <a:off x="13514017" y="677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160726</xdr:rowOff>
    </xdr:from>
    <xdr:to>
      <xdr:col>18</xdr:col>
      <xdr:colOff>492125</xdr:colOff>
      <xdr:row>39</xdr:row>
      <xdr:rowOff>90876</xdr:rowOff>
    </xdr:to>
    <xdr:sp macro="" textlink="">
      <xdr:nvSpPr>
        <xdr:cNvPr id="514" name="フローチャート : 判断 513"/>
        <xdr:cNvSpPr/>
      </xdr:nvSpPr>
      <xdr:spPr>
        <a:xfrm>
          <a:off x="12763500" y="667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82003</xdr:rowOff>
    </xdr:from>
    <xdr:ext cx="469744" cy="259045"/>
    <xdr:sp macro="" textlink="">
      <xdr:nvSpPr>
        <xdr:cNvPr id="515" name="テキスト ボックス 514"/>
        <xdr:cNvSpPr txBox="1"/>
      </xdr:nvSpPr>
      <xdr:spPr>
        <a:xfrm>
          <a:off x="12579427" y="676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161187</xdr:rowOff>
    </xdr:from>
    <xdr:to>
      <xdr:col>23</xdr:col>
      <xdr:colOff>568325</xdr:colOff>
      <xdr:row>39</xdr:row>
      <xdr:rowOff>91337</xdr:rowOff>
    </xdr:to>
    <xdr:sp macro="" textlink="">
      <xdr:nvSpPr>
        <xdr:cNvPr id="521" name="円/楕円 520"/>
        <xdr:cNvSpPr/>
      </xdr:nvSpPr>
      <xdr:spPr>
        <a:xfrm>
          <a:off x="16268700" y="66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469744" cy="259045"/>
    <xdr:sp macro="" textlink="">
      <xdr:nvSpPr>
        <xdr:cNvPr id="522" name="災害復旧事業費該当値テキスト"/>
        <xdr:cNvSpPr txBox="1"/>
      </xdr:nvSpPr>
      <xdr:spPr>
        <a:xfrm>
          <a:off x="16370300" y="66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163709</xdr:rowOff>
    </xdr:from>
    <xdr:to>
      <xdr:col>22</xdr:col>
      <xdr:colOff>415925</xdr:colOff>
      <xdr:row>39</xdr:row>
      <xdr:rowOff>93859</xdr:rowOff>
    </xdr:to>
    <xdr:sp macro="" textlink="">
      <xdr:nvSpPr>
        <xdr:cNvPr id="523" name="円/楕円 522"/>
        <xdr:cNvSpPr/>
      </xdr:nvSpPr>
      <xdr:spPr>
        <a:xfrm>
          <a:off x="15430500" y="66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84986</xdr:rowOff>
    </xdr:from>
    <xdr:ext cx="378565" cy="259045"/>
    <xdr:sp macro="" textlink="">
      <xdr:nvSpPr>
        <xdr:cNvPr id="524" name="テキスト ボックス 523"/>
        <xdr:cNvSpPr txBox="1"/>
      </xdr:nvSpPr>
      <xdr:spPr>
        <a:xfrm>
          <a:off x="15292017" y="6771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164239</xdr:rowOff>
    </xdr:from>
    <xdr:to>
      <xdr:col>21</xdr:col>
      <xdr:colOff>212725</xdr:colOff>
      <xdr:row>39</xdr:row>
      <xdr:rowOff>94389</xdr:rowOff>
    </xdr:to>
    <xdr:sp macro="" textlink="">
      <xdr:nvSpPr>
        <xdr:cNvPr id="525" name="円/楕円 524"/>
        <xdr:cNvSpPr/>
      </xdr:nvSpPr>
      <xdr:spPr>
        <a:xfrm>
          <a:off x="14541500" y="66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85516</xdr:rowOff>
    </xdr:from>
    <xdr:ext cx="378565" cy="259045"/>
    <xdr:sp macro="" textlink="">
      <xdr:nvSpPr>
        <xdr:cNvPr id="526" name="テキスト ボックス 525"/>
        <xdr:cNvSpPr txBox="1"/>
      </xdr:nvSpPr>
      <xdr:spPr>
        <a:xfrm>
          <a:off x="14403017" y="677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162327</xdr:rowOff>
    </xdr:from>
    <xdr:to>
      <xdr:col>20</xdr:col>
      <xdr:colOff>9525</xdr:colOff>
      <xdr:row>39</xdr:row>
      <xdr:rowOff>92477</xdr:rowOff>
    </xdr:to>
    <xdr:sp macro="" textlink="">
      <xdr:nvSpPr>
        <xdr:cNvPr id="527" name="円/楕円 526"/>
        <xdr:cNvSpPr/>
      </xdr:nvSpPr>
      <xdr:spPr>
        <a:xfrm>
          <a:off x="13652500" y="66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109003</xdr:rowOff>
    </xdr:from>
    <xdr:ext cx="378565" cy="259045"/>
    <xdr:sp macro="" textlink="">
      <xdr:nvSpPr>
        <xdr:cNvPr id="528" name="テキスト ボックス 527"/>
        <xdr:cNvSpPr txBox="1"/>
      </xdr:nvSpPr>
      <xdr:spPr>
        <a:xfrm>
          <a:off x="13514017" y="64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145749</xdr:rowOff>
    </xdr:from>
    <xdr:to>
      <xdr:col>18</xdr:col>
      <xdr:colOff>492125</xdr:colOff>
      <xdr:row>39</xdr:row>
      <xdr:rowOff>75899</xdr:rowOff>
    </xdr:to>
    <xdr:sp macro="" textlink="">
      <xdr:nvSpPr>
        <xdr:cNvPr id="529" name="円/楕円 528"/>
        <xdr:cNvSpPr/>
      </xdr:nvSpPr>
      <xdr:spPr>
        <a:xfrm>
          <a:off x="12763500" y="66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92426</xdr:rowOff>
    </xdr:from>
    <xdr:ext cx="469744" cy="259045"/>
    <xdr:sp macro="" textlink="">
      <xdr:nvSpPr>
        <xdr:cNvPr id="530" name="テキスト ボックス 529"/>
        <xdr:cNvSpPr txBox="1"/>
      </xdr:nvSpPr>
      <xdr:spPr>
        <a:xfrm>
          <a:off x="12579427" y="64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65089</xdr:rowOff>
    </xdr:from>
    <xdr:to>
      <xdr:col>23</xdr:col>
      <xdr:colOff>517525</xdr:colOff>
      <xdr:row>76</xdr:row>
      <xdr:rowOff>70467</xdr:rowOff>
    </xdr:to>
    <xdr:cxnSp macro="">
      <xdr:nvCxnSpPr>
        <xdr:cNvPr id="610" name="直線コネクタ 609"/>
        <xdr:cNvCxnSpPr/>
      </xdr:nvCxnSpPr>
      <xdr:spPr>
        <a:xfrm flipV="1">
          <a:off x="15481300" y="13095289"/>
          <a:ext cx="8382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70467</xdr:rowOff>
    </xdr:from>
    <xdr:to>
      <xdr:col>22</xdr:col>
      <xdr:colOff>365125</xdr:colOff>
      <xdr:row>76</xdr:row>
      <xdr:rowOff>76541</xdr:rowOff>
    </xdr:to>
    <xdr:cxnSp macro="">
      <xdr:nvCxnSpPr>
        <xdr:cNvPr id="613" name="直線コネクタ 612"/>
        <xdr:cNvCxnSpPr/>
      </xdr:nvCxnSpPr>
      <xdr:spPr>
        <a:xfrm flipV="1">
          <a:off x="14592300" y="1310066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15" name="テキスト ボックス 61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76541</xdr:rowOff>
    </xdr:from>
    <xdr:to>
      <xdr:col>21</xdr:col>
      <xdr:colOff>161925</xdr:colOff>
      <xdr:row>76</xdr:row>
      <xdr:rowOff>103156</xdr:rowOff>
    </xdr:to>
    <xdr:cxnSp macro="">
      <xdr:nvCxnSpPr>
        <xdr:cNvPr id="616" name="直線コネクタ 615"/>
        <xdr:cNvCxnSpPr/>
      </xdr:nvCxnSpPr>
      <xdr:spPr>
        <a:xfrm flipV="1">
          <a:off x="13703300" y="13106741"/>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163010</xdr:rowOff>
    </xdr:from>
    <xdr:to>
      <xdr:col>21</xdr:col>
      <xdr:colOff>212725</xdr:colOff>
      <xdr:row>76</xdr:row>
      <xdr:rowOff>93160</xdr:rowOff>
    </xdr:to>
    <xdr:sp macro="" textlink="">
      <xdr:nvSpPr>
        <xdr:cNvPr id="617" name="フローチャート : 判断 616"/>
        <xdr:cNvSpPr/>
      </xdr:nvSpPr>
      <xdr:spPr>
        <a:xfrm>
          <a:off x="14541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109687</xdr:rowOff>
    </xdr:from>
    <xdr:ext cx="534377" cy="259045"/>
    <xdr:sp macro="" textlink="">
      <xdr:nvSpPr>
        <xdr:cNvPr id="618" name="テキスト ボックス 617"/>
        <xdr:cNvSpPr txBox="1"/>
      </xdr:nvSpPr>
      <xdr:spPr>
        <a:xfrm>
          <a:off x="14325111" y="127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79883</xdr:rowOff>
    </xdr:from>
    <xdr:to>
      <xdr:col>19</xdr:col>
      <xdr:colOff>644525</xdr:colOff>
      <xdr:row>76</xdr:row>
      <xdr:rowOff>103156</xdr:rowOff>
    </xdr:to>
    <xdr:cxnSp macro="">
      <xdr:nvCxnSpPr>
        <xdr:cNvPr id="619" name="直線コネクタ 618"/>
        <xdr:cNvCxnSpPr/>
      </xdr:nvCxnSpPr>
      <xdr:spPr>
        <a:xfrm>
          <a:off x="12814300" y="13110083"/>
          <a:ext cx="889000" cy="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162379</xdr:rowOff>
    </xdr:from>
    <xdr:to>
      <xdr:col>20</xdr:col>
      <xdr:colOff>9525</xdr:colOff>
      <xdr:row>76</xdr:row>
      <xdr:rowOff>92529</xdr:rowOff>
    </xdr:to>
    <xdr:sp macro="" textlink="">
      <xdr:nvSpPr>
        <xdr:cNvPr id="620" name="フローチャート : 判断 619"/>
        <xdr:cNvSpPr/>
      </xdr:nvSpPr>
      <xdr:spPr>
        <a:xfrm>
          <a:off x="13652500" y="1302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109055</xdr:rowOff>
    </xdr:from>
    <xdr:ext cx="534377" cy="259045"/>
    <xdr:sp macro="" textlink="">
      <xdr:nvSpPr>
        <xdr:cNvPr id="621" name="テキスト ボックス 620"/>
        <xdr:cNvSpPr txBox="1"/>
      </xdr:nvSpPr>
      <xdr:spPr>
        <a:xfrm>
          <a:off x="13436111" y="127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2891</xdr:rowOff>
    </xdr:from>
    <xdr:to>
      <xdr:col>18</xdr:col>
      <xdr:colOff>492125</xdr:colOff>
      <xdr:row>76</xdr:row>
      <xdr:rowOff>104491</xdr:rowOff>
    </xdr:to>
    <xdr:sp macro="" textlink="">
      <xdr:nvSpPr>
        <xdr:cNvPr id="622" name="フローチャート : 判断 621"/>
        <xdr:cNvSpPr/>
      </xdr:nvSpPr>
      <xdr:spPr>
        <a:xfrm>
          <a:off x="12763500" y="1303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121019</xdr:rowOff>
    </xdr:from>
    <xdr:ext cx="534377" cy="259045"/>
    <xdr:sp macro="" textlink="">
      <xdr:nvSpPr>
        <xdr:cNvPr id="623" name="テキスト ボックス 622"/>
        <xdr:cNvSpPr txBox="1"/>
      </xdr:nvSpPr>
      <xdr:spPr>
        <a:xfrm>
          <a:off x="12547111" y="128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14289</xdr:rowOff>
    </xdr:from>
    <xdr:to>
      <xdr:col>23</xdr:col>
      <xdr:colOff>568325</xdr:colOff>
      <xdr:row>76</xdr:row>
      <xdr:rowOff>115889</xdr:rowOff>
    </xdr:to>
    <xdr:sp macro="" textlink="">
      <xdr:nvSpPr>
        <xdr:cNvPr id="629" name="円/楕円 628"/>
        <xdr:cNvSpPr/>
      </xdr:nvSpPr>
      <xdr:spPr>
        <a:xfrm>
          <a:off x="16268700" y="130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164166</xdr:rowOff>
    </xdr:from>
    <xdr:ext cx="534377" cy="259045"/>
    <xdr:sp macro="" textlink="">
      <xdr:nvSpPr>
        <xdr:cNvPr id="630" name="公債費該当値テキスト"/>
        <xdr:cNvSpPr txBox="1"/>
      </xdr:nvSpPr>
      <xdr:spPr>
        <a:xfrm>
          <a:off x="16370300" y="130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50,354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19667</xdr:rowOff>
    </xdr:from>
    <xdr:to>
      <xdr:col>22</xdr:col>
      <xdr:colOff>415925</xdr:colOff>
      <xdr:row>76</xdr:row>
      <xdr:rowOff>121267</xdr:rowOff>
    </xdr:to>
    <xdr:sp macro="" textlink="">
      <xdr:nvSpPr>
        <xdr:cNvPr id="631" name="円/楕円 630"/>
        <xdr:cNvSpPr/>
      </xdr:nvSpPr>
      <xdr:spPr>
        <a:xfrm>
          <a:off x="15430500" y="130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112394</xdr:rowOff>
    </xdr:from>
    <xdr:ext cx="534377" cy="259045"/>
    <xdr:sp macro="" textlink="">
      <xdr:nvSpPr>
        <xdr:cNvPr id="632" name="テキスト ボックス 631"/>
        <xdr:cNvSpPr txBox="1"/>
      </xdr:nvSpPr>
      <xdr:spPr>
        <a:xfrm>
          <a:off x="15214111" y="131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25741</xdr:rowOff>
    </xdr:from>
    <xdr:to>
      <xdr:col>21</xdr:col>
      <xdr:colOff>212725</xdr:colOff>
      <xdr:row>76</xdr:row>
      <xdr:rowOff>127341</xdr:rowOff>
    </xdr:to>
    <xdr:sp macro="" textlink="">
      <xdr:nvSpPr>
        <xdr:cNvPr id="633" name="円/楕円 632"/>
        <xdr:cNvSpPr/>
      </xdr:nvSpPr>
      <xdr:spPr>
        <a:xfrm>
          <a:off x="14541500" y="130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118468</xdr:rowOff>
    </xdr:from>
    <xdr:ext cx="534377" cy="259045"/>
    <xdr:sp macro="" textlink="">
      <xdr:nvSpPr>
        <xdr:cNvPr id="634" name="テキスト ボックス 633"/>
        <xdr:cNvSpPr txBox="1"/>
      </xdr:nvSpPr>
      <xdr:spPr>
        <a:xfrm>
          <a:off x="14325111" y="131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52356</xdr:rowOff>
    </xdr:from>
    <xdr:to>
      <xdr:col>20</xdr:col>
      <xdr:colOff>9525</xdr:colOff>
      <xdr:row>76</xdr:row>
      <xdr:rowOff>153956</xdr:rowOff>
    </xdr:to>
    <xdr:sp macro="" textlink="">
      <xdr:nvSpPr>
        <xdr:cNvPr id="635" name="円/楕円 634"/>
        <xdr:cNvSpPr/>
      </xdr:nvSpPr>
      <xdr:spPr>
        <a:xfrm>
          <a:off x="13652500" y="130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145083</xdr:rowOff>
    </xdr:from>
    <xdr:ext cx="534377" cy="259045"/>
    <xdr:sp macro="" textlink="">
      <xdr:nvSpPr>
        <xdr:cNvPr id="636" name="テキスト ボックス 635"/>
        <xdr:cNvSpPr txBox="1"/>
      </xdr:nvSpPr>
      <xdr:spPr>
        <a:xfrm>
          <a:off x="13436111" y="131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29083</xdr:rowOff>
    </xdr:from>
    <xdr:to>
      <xdr:col>18</xdr:col>
      <xdr:colOff>492125</xdr:colOff>
      <xdr:row>76</xdr:row>
      <xdr:rowOff>130683</xdr:rowOff>
    </xdr:to>
    <xdr:sp macro="" textlink="">
      <xdr:nvSpPr>
        <xdr:cNvPr id="637" name="円/楕円 636"/>
        <xdr:cNvSpPr/>
      </xdr:nvSpPr>
      <xdr:spPr>
        <a:xfrm>
          <a:off x="12763500" y="130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121810</xdr:rowOff>
    </xdr:from>
    <xdr:ext cx="534377" cy="259045"/>
    <xdr:sp macro="" textlink="">
      <xdr:nvSpPr>
        <xdr:cNvPr id="638" name="テキスト ボックス 637"/>
        <xdr:cNvSpPr txBox="1"/>
      </xdr:nvSpPr>
      <xdr:spPr>
        <a:xfrm>
          <a:off x="12547111" y="1315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92554</xdr:rowOff>
    </xdr:from>
    <xdr:to>
      <xdr:col>23</xdr:col>
      <xdr:colOff>517525</xdr:colOff>
      <xdr:row>98</xdr:row>
      <xdr:rowOff>98671</xdr:rowOff>
    </xdr:to>
    <xdr:cxnSp macro="">
      <xdr:nvCxnSpPr>
        <xdr:cNvPr id="665" name="直線コネクタ 664"/>
        <xdr:cNvCxnSpPr/>
      </xdr:nvCxnSpPr>
      <xdr:spPr>
        <a:xfrm flipV="1">
          <a:off x="15481300" y="16894654"/>
          <a:ext cx="838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56595</xdr:rowOff>
    </xdr:from>
    <xdr:to>
      <xdr:col>22</xdr:col>
      <xdr:colOff>365125</xdr:colOff>
      <xdr:row>98</xdr:row>
      <xdr:rowOff>98671</xdr:rowOff>
    </xdr:to>
    <xdr:cxnSp macro="">
      <xdr:nvCxnSpPr>
        <xdr:cNvPr id="668" name="直線コネクタ 667"/>
        <xdr:cNvCxnSpPr/>
      </xdr:nvCxnSpPr>
      <xdr:spPr>
        <a:xfrm>
          <a:off x="14592300" y="16858695"/>
          <a:ext cx="889000" cy="4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31672</xdr:rowOff>
    </xdr:from>
    <xdr:to>
      <xdr:col>21</xdr:col>
      <xdr:colOff>161925</xdr:colOff>
      <xdr:row>98</xdr:row>
      <xdr:rowOff>56595</xdr:rowOff>
    </xdr:to>
    <xdr:cxnSp macro="">
      <xdr:nvCxnSpPr>
        <xdr:cNvPr id="671" name="直線コネクタ 670"/>
        <xdr:cNvCxnSpPr/>
      </xdr:nvCxnSpPr>
      <xdr:spPr>
        <a:xfrm>
          <a:off x="13703300" y="16833772"/>
          <a:ext cx="889000" cy="2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24430</xdr:rowOff>
    </xdr:from>
    <xdr:to>
      <xdr:col>21</xdr:col>
      <xdr:colOff>212725</xdr:colOff>
      <xdr:row>98</xdr:row>
      <xdr:rowOff>126030</xdr:rowOff>
    </xdr:to>
    <xdr:sp macro="" textlink="">
      <xdr:nvSpPr>
        <xdr:cNvPr id="672" name="フローチャート : 判断 671"/>
        <xdr:cNvSpPr/>
      </xdr:nvSpPr>
      <xdr:spPr>
        <a:xfrm>
          <a:off x="14541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117157</xdr:rowOff>
    </xdr:from>
    <xdr:ext cx="534377" cy="259045"/>
    <xdr:sp macro="" textlink="">
      <xdr:nvSpPr>
        <xdr:cNvPr id="673" name="テキスト ボックス 672"/>
        <xdr:cNvSpPr txBox="1"/>
      </xdr:nvSpPr>
      <xdr:spPr>
        <a:xfrm>
          <a:off x="14325111" y="16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31672</xdr:rowOff>
    </xdr:from>
    <xdr:to>
      <xdr:col>19</xdr:col>
      <xdr:colOff>644525</xdr:colOff>
      <xdr:row>98</xdr:row>
      <xdr:rowOff>74420</xdr:rowOff>
    </xdr:to>
    <xdr:cxnSp macro="">
      <xdr:nvCxnSpPr>
        <xdr:cNvPr id="674" name="直線コネクタ 673"/>
        <xdr:cNvCxnSpPr/>
      </xdr:nvCxnSpPr>
      <xdr:spPr>
        <a:xfrm flipV="1">
          <a:off x="12814300" y="16833772"/>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171104</xdr:rowOff>
    </xdr:from>
    <xdr:to>
      <xdr:col>20</xdr:col>
      <xdr:colOff>9525</xdr:colOff>
      <xdr:row>98</xdr:row>
      <xdr:rowOff>101254</xdr:rowOff>
    </xdr:to>
    <xdr:sp macro="" textlink="">
      <xdr:nvSpPr>
        <xdr:cNvPr id="675" name="フローチャート : 判断 674"/>
        <xdr:cNvSpPr/>
      </xdr:nvSpPr>
      <xdr:spPr>
        <a:xfrm>
          <a:off x="13652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92381</xdr:rowOff>
    </xdr:from>
    <xdr:ext cx="534377" cy="259045"/>
    <xdr:sp macro="" textlink="">
      <xdr:nvSpPr>
        <xdr:cNvPr id="676" name="テキスト ボックス 675"/>
        <xdr:cNvSpPr txBox="1"/>
      </xdr:nvSpPr>
      <xdr:spPr>
        <a:xfrm>
          <a:off x="13436111" y="16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10920</xdr:rowOff>
    </xdr:from>
    <xdr:to>
      <xdr:col>18</xdr:col>
      <xdr:colOff>492125</xdr:colOff>
      <xdr:row>98</xdr:row>
      <xdr:rowOff>112520</xdr:rowOff>
    </xdr:to>
    <xdr:sp macro="" textlink="">
      <xdr:nvSpPr>
        <xdr:cNvPr id="677" name="フローチャート : 判断 676"/>
        <xdr:cNvSpPr/>
      </xdr:nvSpPr>
      <xdr:spPr>
        <a:xfrm>
          <a:off x="12763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129047</xdr:rowOff>
    </xdr:from>
    <xdr:ext cx="534377" cy="259045"/>
    <xdr:sp macro="" textlink="">
      <xdr:nvSpPr>
        <xdr:cNvPr id="678" name="テキスト ボックス 677"/>
        <xdr:cNvSpPr txBox="1"/>
      </xdr:nvSpPr>
      <xdr:spPr>
        <a:xfrm>
          <a:off x="12547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41754</xdr:rowOff>
    </xdr:from>
    <xdr:to>
      <xdr:col>23</xdr:col>
      <xdr:colOff>568325</xdr:colOff>
      <xdr:row>98</xdr:row>
      <xdr:rowOff>143354</xdr:rowOff>
    </xdr:to>
    <xdr:sp macro="" textlink="">
      <xdr:nvSpPr>
        <xdr:cNvPr id="684" name="円/楕円 683"/>
        <xdr:cNvSpPr/>
      </xdr:nvSpPr>
      <xdr:spPr>
        <a:xfrm>
          <a:off x="16268700" y="168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534377" cy="259045"/>
    <xdr:sp macro="" textlink="">
      <xdr:nvSpPr>
        <xdr:cNvPr id="685" name="積立金該当値テキスト"/>
        <xdr:cNvSpPr txBox="1"/>
      </xdr:nvSpPr>
      <xdr:spPr>
        <a:xfrm>
          <a:off x="16370300" y="168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47871</xdr:rowOff>
    </xdr:from>
    <xdr:to>
      <xdr:col>22</xdr:col>
      <xdr:colOff>415925</xdr:colOff>
      <xdr:row>98</xdr:row>
      <xdr:rowOff>149471</xdr:rowOff>
    </xdr:to>
    <xdr:sp macro="" textlink="">
      <xdr:nvSpPr>
        <xdr:cNvPr id="686" name="円/楕円 685"/>
        <xdr:cNvSpPr/>
      </xdr:nvSpPr>
      <xdr:spPr>
        <a:xfrm>
          <a:off x="15430500" y="168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140598</xdr:rowOff>
    </xdr:from>
    <xdr:ext cx="469744" cy="259045"/>
    <xdr:sp macro="" textlink="">
      <xdr:nvSpPr>
        <xdr:cNvPr id="687" name="テキスト ボックス 686"/>
        <xdr:cNvSpPr txBox="1"/>
      </xdr:nvSpPr>
      <xdr:spPr>
        <a:xfrm>
          <a:off x="15246427" y="169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5795</xdr:rowOff>
    </xdr:from>
    <xdr:to>
      <xdr:col>21</xdr:col>
      <xdr:colOff>212725</xdr:colOff>
      <xdr:row>98</xdr:row>
      <xdr:rowOff>107395</xdr:rowOff>
    </xdr:to>
    <xdr:sp macro="" textlink="">
      <xdr:nvSpPr>
        <xdr:cNvPr id="688" name="円/楕円 687"/>
        <xdr:cNvSpPr/>
      </xdr:nvSpPr>
      <xdr:spPr>
        <a:xfrm>
          <a:off x="14541500" y="168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123922</xdr:rowOff>
    </xdr:from>
    <xdr:ext cx="534377" cy="259045"/>
    <xdr:sp macro="" textlink="">
      <xdr:nvSpPr>
        <xdr:cNvPr id="689" name="テキスト ボックス 688"/>
        <xdr:cNvSpPr txBox="1"/>
      </xdr:nvSpPr>
      <xdr:spPr>
        <a:xfrm>
          <a:off x="14325111" y="165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152322</xdr:rowOff>
    </xdr:from>
    <xdr:to>
      <xdr:col>20</xdr:col>
      <xdr:colOff>9525</xdr:colOff>
      <xdr:row>98</xdr:row>
      <xdr:rowOff>82472</xdr:rowOff>
    </xdr:to>
    <xdr:sp macro="" textlink="">
      <xdr:nvSpPr>
        <xdr:cNvPr id="690" name="円/楕円 689"/>
        <xdr:cNvSpPr/>
      </xdr:nvSpPr>
      <xdr:spPr>
        <a:xfrm>
          <a:off x="13652500" y="1678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98999</xdr:rowOff>
    </xdr:from>
    <xdr:ext cx="534377" cy="259045"/>
    <xdr:sp macro="" textlink="">
      <xdr:nvSpPr>
        <xdr:cNvPr id="691" name="テキスト ボックス 690"/>
        <xdr:cNvSpPr txBox="1"/>
      </xdr:nvSpPr>
      <xdr:spPr>
        <a:xfrm>
          <a:off x="13436111" y="1655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23620</xdr:rowOff>
    </xdr:from>
    <xdr:to>
      <xdr:col>18</xdr:col>
      <xdr:colOff>492125</xdr:colOff>
      <xdr:row>98</xdr:row>
      <xdr:rowOff>125220</xdr:rowOff>
    </xdr:to>
    <xdr:sp macro="" textlink="">
      <xdr:nvSpPr>
        <xdr:cNvPr id="692" name="円/楕円 691"/>
        <xdr:cNvSpPr/>
      </xdr:nvSpPr>
      <xdr:spPr>
        <a:xfrm>
          <a:off x="12763500" y="16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116347</xdr:rowOff>
    </xdr:from>
    <xdr:ext cx="534377" cy="259045"/>
    <xdr:sp macro="" textlink="">
      <xdr:nvSpPr>
        <xdr:cNvPr id="693" name="テキスト ボックス 692"/>
        <xdr:cNvSpPr txBox="1"/>
      </xdr:nvSpPr>
      <xdr:spPr>
        <a:xfrm>
          <a:off x="12547111" y="1691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47894</xdr:rowOff>
    </xdr:from>
    <xdr:to>
      <xdr:col>32</xdr:col>
      <xdr:colOff>187325</xdr:colOff>
      <xdr:row>38</xdr:row>
      <xdr:rowOff>82824</xdr:rowOff>
    </xdr:to>
    <xdr:cxnSp macro="">
      <xdr:nvCxnSpPr>
        <xdr:cNvPr id="720" name="直線コネクタ 719"/>
        <xdr:cNvCxnSpPr/>
      </xdr:nvCxnSpPr>
      <xdr:spPr>
        <a:xfrm flipV="1">
          <a:off x="21323300" y="6391544"/>
          <a:ext cx="838200" cy="20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2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83922</xdr:rowOff>
    </xdr:from>
    <xdr:to>
      <xdr:col>31</xdr:col>
      <xdr:colOff>34925</xdr:colOff>
      <xdr:row>38</xdr:row>
      <xdr:rowOff>82824</xdr:rowOff>
    </xdr:to>
    <xdr:cxnSp macro="">
      <xdr:nvCxnSpPr>
        <xdr:cNvPr id="723" name="直線コネクタ 722"/>
        <xdr:cNvCxnSpPr/>
      </xdr:nvCxnSpPr>
      <xdr:spPr>
        <a:xfrm>
          <a:off x="20434300" y="6427572"/>
          <a:ext cx="889000" cy="1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83922</xdr:rowOff>
    </xdr:from>
    <xdr:to>
      <xdr:col>29</xdr:col>
      <xdr:colOff>517525</xdr:colOff>
      <xdr:row>38</xdr:row>
      <xdr:rowOff>117937</xdr:rowOff>
    </xdr:to>
    <xdr:cxnSp macro="">
      <xdr:nvCxnSpPr>
        <xdr:cNvPr id="726" name="直線コネクタ 725"/>
        <xdr:cNvCxnSpPr/>
      </xdr:nvCxnSpPr>
      <xdr:spPr>
        <a:xfrm flipV="1">
          <a:off x="19545300" y="6427572"/>
          <a:ext cx="889000" cy="20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3129</xdr:rowOff>
    </xdr:from>
    <xdr:to>
      <xdr:col>29</xdr:col>
      <xdr:colOff>568325</xdr:colOff>
      <xdr:row>38</xdr:row>
      <xdr:rowOff>104729</xdr:rowOff>
    </xdr:to>
    <xdr:sp macro="" textlink="">
      <xdr:nvSpPr>
        <xdr:cNvPr id="727" name="フローチャート : 判断 726"/>
        <xdr:cNvSpPr/>
      </xdr:nvSpPr>
      <xdr:spPr>
        <a:xfrm>
          <a:off x="20383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95856</xdr:rowOff>
    </xdr:from>
    <xdr:ext cx="469744" cy="259045"/>
    <xdr:sp macro="" textlink="">
      <xdr:nvSpPr>
        <xdr:cNvPr id="728" name="テキスト ボックス 727"/>
        <xdr:cNvSpPr txBox="1"/>
      </xdr:nvSpPr>
      <xdr:spPr>
        <a:xfrm>
          <a:off x="20199427" y="661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9809</xdr:rowOff>
    </xdr:from>
    <xdr:to>
      <xdr:col>28</xdr:col>
      <xdr:colOff>314325</xdr:colOff>
      <xdr:row>38</xdr:row>
      <xdr:rowOff>117937</xdr:rowOff>
    </xdr:to>
    <xdr:cxnSp macro="">
      <xdr:nvCxnSpPr>
        <xdr:cNvPr id="729" name="直線コネクタ 728"/>
        <xdr:cNvCxnSpPr/>
      </xdr:nvCxnSpPr>
      <xdr:spPr>
        <a:xfrm>
          <a:off x="18656300" y="6524909"/>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32482</xdr:rowOff>
    </xdr:from>
    <xdr:to>
      <xdr:col>28</xdr:col>
      <xdr:colOff>365125</xdr:colOff>
      <xdr:row>38</xdr:row>
      <xdr:rowOff>134082</xdr:rowOff>
    </xdr:to>
    <xdr:sp macro="" textlink="">
      <xdr:nvSpPr>
        <xdr:cNvPr id="730" name="フローチャート : 判断 729"/>
        <xdr:cNvSpPr/>
      </xdr:nvSpPr>
      <xdr:spPr>
        <a:xfrm>
          <a:off x="19494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150608</xdr:rowOff>
    </xdr:from>
    <xdr:ext cx="469744" cy="259045"/>
    <xdr:sp macro="" textlink="">
      <xdr:nvSpPr>
        <xdr:cNvPr id="731" name="テキスト ボックス 730"/>
        <xdr:cNvSpPr txBox="1"/>
      </xdr:nvSpPr>
      <xdr:spPr>
        <a:xfrm>
          <a:off x="19310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110663</xdr:rowOff>
    </xdr:from>
    <xdr:to>
      <xdr:col>27</xdr:col>
      <xdr:colOff>161925</xdr:colOff>
      <xdr:row>38</xdr:row>
      <xdr:rowOff>40813</xdr:rowOff>
    </xdr:to>
    <xdr:sp macro="" textlink="">
      <xdr:nvSpPr>
        <xdr:cNvPr id="732" name="フローチャート : 判断 731"/>
        <xdr:cNvSpPr/>
      </xdr:nvSpPr>
      <xdr:spPr>
        <a:xfrm>
          <a:off x="18605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57340</xdr:rowOff>
    </xdr:from>
    <xdr:ext cx="469744" cy="259045"/>
    <xdr:sp macro="" textlink="">
      <xdr:nvSpPr>
        <xdr:cNvPr id="733" name="テキスト ボックス 732"/>
        <xdr:cNvSpPr txBox="1"/>
      </xdr:nvSpPr>
      <xdr:spPr>
        <a:xfrm>
          <a:off x="18421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168544</xdr:rowOff>
    </xdr:from>
    <xdr:to>
      <xdr:col>32</xdr:col>
      <xdr:colOff>238125</xdr:colOff>
      <xdr:row>37</xdr:row>
      <xdr:rowOff>98694</xdr:rowOff>
    </xdr:to>
    <xdr:sp macro="" textlink="">
      <xdr:nvSpPr>
        <xdr:cNvPr id="739" name="円/楕円 738"/>
        <xdr:cNvSpPr/>
      </xdr:nvSpPr>
      <xdr:spPr>
        <a:xfrm>
          <a:off x="22110700" y="63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19971</xdr:rowOff>
    </xdr:from>
    <xdr:ext cx="469744" cy="259045"/>
    <xdr:sp macro="" textlink="">
      <xdr:nvSpPr>
        <xdr:cNvPr id="740" name="投資及び出資金該当値テキスト"/>
        <xdr:cNvSpPr txBox="1"/>
      </xdr:nvSpPr>
      <xdr:spPr>
        <a:xfrm>
          <a:off x="22212300" y="619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32024</xdr:rowOff>
    </xdr:from>
    <xdr:to>
      <xdr:col>31</xdr:col>
      <xdr:colOff>85725</xdr:colOff>
      <xdr:row>38</xdr:row>
      <xdr:rowOff>133624</xdr:rowOff>
    </xdr:to>
    <xdr:sp macro="" textlink="">
      <xdr:nvSpPr>
        <xdr:cNvPr id="741" name="円/楕円 740"/>
        <xdr:cNvSpPr/>
      </xdr:nvSpPr>
      <xdr:spPr>
        <a:xfrm>
          <a:off x="21272500" y="65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124751</xdr:rowOff>
    </xdr:from>
    <xdr:ext cx="469744" cy="259045"/>
    <xdr:sp macro="" textlink="">
      <xdr:nvSpPr>
        <xdr:cNvPr id="742" name="テキスト ボックス 741"/>
        <xdr:cNvSpPr txBox="1"/>
      </xdr:nvSpPr>
      <xdr:spPr>
        <a:xfrm>
          <a:off x="21088427" y="66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33122</xdr:rowOff>
    </xdr:from>
    <xdr:to>
      <xdr:col>29</xdr:col>
      <xdr:colOff>568325</xdr:colOff>
      <xdr:row>37</xdr:row>
      <xdr:rowOff>134722</xdr:rowOff>
    </xdr:to>
    <xdr:sp macro="" textlink="">
      <xdr:nvSpPr>
        <xdr:cNvPr id="743" name="円/楕円 742"/>
        <xdr:cNvSpPr/>
      </xdr:nvSpPr>
      <xdr:spPr>
        <a:xfrm>
          <a:off x="20383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151249</xdr:rowOff>
    </xdr:from>
    <xdr:ext cx="469744" cy="259045"/>
    <xdr:sp macro="" textlink="">
      <xdr:nvSpPr>
        <xdr:cNvPr id="744" name="テキスト ボックス 743"/>
        <xdr:cNvSpPr txBox="1"/>
      </xdr:nvSpPr>
      <xdr:spPr>
        <a:xfrm>
          <a:off x="20199427" y="615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67137</xdr:rowOff>
    </xdr:from>
    <xdr:to>
      <xdr:col>28</xdr:col>
      <xdr:colOff>365125</xdr:colOff>
      <xdr:row>38</xdr:row>
      <xdr:rowOff>168737</xdr:rowOff>
    </xdr:to>
    <xdr:sp macro="" textlink="">
      <xdr:nvSpPr>
        <xdr:cNvPr id="745" name="円/楕円 744"/>
        <xdr:cNvSpPr/>
      </xdr:nvSpPr>
      <xdr:spPr>
        <a:xfrm>
          <a:off x="19494500" y="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159864</xdr:rowOff>
    </xdr:from>
    <xdr:ext cx="378565" cy="259045"/>
    <xdr:sp macro="" textlink="">
      <xdr:nvSpPr>
        <xdr:cNvPr id="746" name="テキスト ボックス 745"/>
        <xdr:cNvSpPr txBox="1"/>
      </xdr:nvSpPr>
      <xdr:spPr>
        <a:xfrm>
          <a:off x="19356017" y="667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130459</xdr:rowOff>
    </xdr:from>
    <xdr:to>
      <xdr:col>27</xdr:col>
      <xdr:colOff>161925</xdr:colOff>
      <xdr:row>38</xdr:row>
      <xdr:rowOff>60609</xdr:rowOff>
    </xdr:to>
    <xdr:sp macro="" textlink="">
      <xdr:nvSpPr>
        <xdr:cNvPr id="747" name="円/楕円 746"/>
        <xdr:cNvSpPr/>
      </xdr:nvSpPr>
      <xdr:spPr>
        <a:xfrm>
          <a:off x="18605500" y="64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51736</xdr:rowOff>
    </xdr:from>
    <xdr:ext cx="469744" cy="259045"/>
    <xdr:sp macro="" textlink="">
      <xdr:nvSpPr>
        <xdr:cNvPr id="748" name="テキスト ボックス 747"/>
        <xdr:cNvSpPr txBox="1"/>
      </xdr:nvSpPr>
      <xdr:spPr>
        <a:xfrm>
          <a:off x="18421427" y="656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63195</xdr:rowOff>
    </xdr:from>
    <xdr:to>
      <xdr:col>32</xdr:col>
      <xdr:colOff>187325</xdr:colOff>
      <xdr:row>58</xdr:row>
      <xdr:rowOff>65329</xdr:rowOff>
    </xdr:to>
    <xdr:cxnSp macro="">
      <xdr:nvCxnSpPr>
        <xdr:cNvPr id="777" name="直線コネクタ 776"/>
        <xdr:cNvCxnSpPr/>
      </xdr:nvCxnSpPr>
      <xdr:spPr>
        <a:xfrm flipV="1">
          <a:off x="21323300" y="10007295"/>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65329</xdr:rowOff>
    </xdr:from>
    <xdr:to>
      <xdr:col>31</xdr:col>
      <xdr:colOff>34925</xdr:colOff>
      <xdr:row>58</xdr:row>
      <xdr:rowOff>66739</xdr:rowOff>
    </xdr:to>
    <xdr:cxnSp macro="">
      <xdr:nvCxnSpPr>
        <xdr:cNvPr id="780" name="直線コネクタ 779"/>
        <xdr:cNvCxnSpPr/>
      </xdr:nvCxnSpPr>
      <xdr:spPr>
        <a:xfrm flipV="1">
          <a:off x="20434300" y="1000942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66739</xdr:rowOff>
    </xdr:from>
    <xdr:to>
      <xdr:col>29</xdr:col>
      <xdr:colOff>517525</xdr:colOff>
      <xdr:row>58</xdr:row>
      <xdr:rowOff>67881</xdr:rowOff>
    </xdr:to>
    <xdr:cxnSp macro="">
      <xdr:nvCxnSpPr>
        <xdr:cNvPr id="783" name="直線コネクタ 782"/>
        <xdr:cNvCxnSpPr/>
      </xdr:nvCxnSpPr>
      <xdr:spPr>
        <a:xfrm flipV="1">
          <a:off x="19545300" y="1001083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16243</xdr:rowOff>
    </xdr:from>
    <xdr:to>
      <xdr:col>29</xdr:col>
      <xdr:colOff>568325</xdr:colOff>
      <xdr:row>58</xdr:row>
      <xdr:rowOff>117843</xdr:rowOff>
    </xdr:to>
    <xdr:sp macro="" textlink="">
      <xdr:nvSpPr>
        <xdr:cNvPr id="784" name="フローチャート : 判断 783"/>
        <xdr:cNvSpPr/>
      </xdr:nvSpPr>
      <xdr:spPr>
        <a:xfrm>
          <a:off x="20383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108970</xdr:rowOff>
    </xdr:from>
    <xdr:ext cx="469744" cy="259045"/>
    <xdr:sp macro="" textlink="">
      <xdr:nvSpPr>
        <xdr:cNvPr id="785" name="テキスト ボックス 784"/>
        <xdr:cNvSpPr txBox="1"/>
      </xdr:nvSpPr>
      <xdr:spPr>
        <a:xfrm>
          <a:off x="20199427" y="100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67881</xdr:rowOff>
    </xdr:from>
    <xdr:to>
      <xdr:col>28</xdr:col>
      <xdr:colOff>314325</xdr:colOff>
      <xdr:row>58</xdr:row>
      <xdr:rowOff>68263</xdr:rowOff>
    </xdr:to>
    <xdr:cxnSp macro="">
      <xdr:nvCxnSpPr>
        <xdr:cNvPr id="786" name="直線コネクタ 785"/>
        <xdr:cNvCxnSpPr/>
      </xdr:nvCxnSpPr>
      <xdr:spPr>
        <a:xfrm flipV="1">
          <a:off x="18656300" y="1001198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8395</xdr:rowOff>
    </xdr:from>
    <xdr:to>
      <xdr:col>28</xdr:col>
      <xdr:colOff>365125</xdr:colOff>
      <xdr:row>58</xdr:row>
      <xdr:rowOff>109995</xdr:rowOff>
    </xdr:to>
    <xdr:sp macro="" textlink="">
      <xdr:nvSpPr>
        <xdr:cNvPr id="787" name="フローチャート : 判断 786"/>
        <xdr:cNvSpPr/>
      </xdr:nvSpPr>
      <xdr:spPr>
        <a:xfrm>
          <a:off x="19494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126522</xdr:rowOff>
    </xdr:from>
    <xdr:ext cx="469744" cy="259045"/>
    <xdr:sp macro="" textlink="">
      <xdr:nvSpPr>
        <xdr:cNvPr id="788" name="テキスト ボックス 787"/>
        <xdr:cNvSpPr txBox="1"/>
      </xdr:nvSpPr>
      <xdr:spPr>
        <a:xfrm>
          <a:off x="19310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51</xdr:rowOff>
    </xdr:from>
    <xdr:to>
      <xdr:col>27</xdr:col>
      <xdr:colOff>161925</xdr:colOff>
      <xdr:row>58</xdr:row>
      <xdr:rowOff>101651</xdr:rowOff>
    </xdr:to>
    <xdr:sp macro="" textlink="">
      <xdr:nvSpPr>
        <xdr:cNvPr id="789" name="フローチャート : 判断 788"/>
        <xdr:cNvSpPr/>
      </xdr:nvSpPr>
      <xdr:spPr>
        <a:xfrm>
          <a:off x="18605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118178</xdr:rowOff>
    </xdr:from>
    <xdr:ext cx="469744" cy="259045"/>
    <xdr:sp macro="" textlink="">
      <xdr:nvSpPr>
        <xdr:cNvPr id="790" name="テキスト ボックス 789"/>
        <xdr:cNvSpPr txBox="1"/>
      </xdr:nvSpPr>
      <xdr:spPr>
        <a:xfrm>
          <a:off x="18421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12395</xdr:rowOff>
    </xdr:from>
    <xdr:to>
      <xdr:col>32</xdr:col>
      <xdr:colOff>238125</xdr:colOff>
      <xdr:row>58</xdr:row>
      <xdr:rowOff>113995</xdr:rowOff>
    </xdr:to>
    <xdr:sp macro="" textlink="">
      <xdr:nvSpPr>
        <xdr:cNvPr id="796" name="円/楕円 795"/>
        <xdr:cNvSpPr/>
      </xdr:nvSpPr>
      <xdr:spPr>
        <a:xfrm>
          <a:off x="22110700" y="99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162272</xdr:rowOff>
    </xdr:from>
    <xdr:ext cx="469744" cy="259045"/>
    <xdr:sp macro="" textlink="">
      <xdr:nvSpPr>
        <xdr:cNvPr id="797" name="貸付金該当値テキスト"/>
        <xdr:cNvSpPr txBox="1"/>
      </xdr:nvSpPr>
      <xdr:spPr>
        <a:xfrm>
          <a:off x="22212300" y="993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14529</xdr:rowOff>
    </xdr:from>
    <xdr:to>
      <xdr:col>31</xdr:col>
      <xdr:colOff>85725</xdr:colOff>
      <xdr:row>58</xdr:row>
      <xdr:rowOff>116129</xdr:rowOff>
    </xdr:to>
    <xdr:sp macro="" textlink="">
      <xdr:nvSpPr>
        <xdr:cNvPr id="798" name="円/楕円 797"/>
        <xdr:cNvSpPr/>
      </xdr:nvSpPr>
      <xdr:spPr>
        <a:xfrm>
          <a:off x="21272500" y="99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107256</xdr:rowOff>
    </xdr:from>
    <xdr:ext cx="469744" cy="259045"/>
    <xdr:sp macro="" textlink="">
      <xdr:nvSpPr>
        <xdr:cNvPr id="799" name="テキスト ボックス 798"/>
        <xdr:cNvSpPr txBox="1"/>
      </xdr:nvSpPr>
      <xdr:spPr>
        <a:xfrm>
          <a:off x="21088427" y="1005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15939</xdr:rowOff>
    </xdr:from>
    <xdr:to>
      <xdr:col>29</xdr:col>
      <xdr:colOff>568325</xdr:colOff>
      <xdr:row>58</xdr:row>
      <xdr:rowOff>117539</xdr:rowOff>
    </xdr:to>
    <xdr:sp macro="" textlink="">
      <xdr:nvSpPr>
        <xdr:cNvPr id="800" name="円/楕円 799"/>
        <xdr:cNvSpPr/>
      </xdr:nvSpPr>
      <xdr:spPr>
        <a:xfrm>
          <a:off x="20383500" y="99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134066</xdr:rowOff>
    </xdr:from>
    <xdr:ext cx="469744" cy="259045"/>
    <xdr:sp macro="" textlink="">
      <xdr:nvSpPr>
        <xdr:cNvPr id="801" name="テキスト ボックス 800"/>
        <xdr:cNvSpPr txBox="1"/>
      </xdr:nvSpPr>
      <xdr:spPr>
        <a:xfrm>
          <a:off x="20199427" y="973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17081</xdr:rowOff>
    </xdr:from>
    <xdr:to>
      <xdr:col>28</xdr:col>
      <xdr:colOff>365125</xdr:colOff>
      <xdr:row>58</xdr:row>
      <xdr:rowOff>118681</xdr:rowOff>
    </xdr:to>
    <xdr:sp macro="" textlink="">
      <xdr:nvSpPr>
        <xdr:cNvPr id="802" name="円/楕円 801"/>
        <xdr:cNvSpPr/>
      </xdr:nvSpPr>
      <xdr:spPr>
        <a:xfrm>
          <a:off x="19494500" y="99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109808</xdr:rowOff>
    </xdr:from>
    <xdr:ext cx="469744" cy="259045"/>
    <xdr:sp macro="" textlink="">
      <xdr:nvSpPr>
        <xdr:cNvPr id="803" name="テキスト ボックス 802"/>
        <xdr:cNvSpPr txBox="1"/>
      </xdr:nvSpPr>
      <xdr:spPr>
        <a:xfrm>
          <a:off x="19310427" y="1005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17463</xdr:rowOff>
    </xdr:from>
    <xdr:to>
      <xdr:col>27</xdr:col>
      <xdr:colOff>161925</xdr:colOff>
      <xdr:row>58</xdr:row>
      <xdr:rowOff>119063</xdr:rowOff>
    </xdr:to>
    <xdr:sp macro="" textlink="">
      <xdr:nvSpPr>
        <xdr:cNvPr id="804" name="円/楕円 803"/>
        <xdr:cNvSpPr/>
      </xdr:nvSpPr>
      <xdr:spPr>
        <a:xfrm>
          <a:off x="18605500" y="99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110190</xdr:rowOff>
    </xdr:from>
    <xdr:ext cx="469744" cy="259045"/>
    <xdr:sp macro="" textlink="">
      <xdr:nvSpPr>
        <xdr:cNvPr id="805" name="テキスト ボックス 804"/>
        <xdr:cNvSpPr txBox="1"/>
      </xdr:nvSpPr>
      <xdr:spPr>
        <a:xfrm>
          <a:off x="18421427" y="1005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69577</xdr:rowOff>
    </xdr:from>
    <xdr:to>
      <xdr:col>32</xdr:col>
      <xdr:colOff>187325</xdr:colOff>
      <xdr:row>77</xdr:row>
      <xdr:rowOff>129070</xdr:rowOff>
    </xdr:to>
    <xdr:cxnSp macro="">
      <xdr:nvCxnSpPr>
        <xdr:cNvPr id="835" name="直線コネクタ 834"/>
        <xdr:cNvCxnSpPr/>
      </xdr:nvCxnSpPr>
      <xdr:spPr>
        <a:xfrm>
          <a:off x="21323300" y="13099777"/>
          <a:ext cx="838200" cy="2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69577</xdr:rowOff>
    </xdr:from>
    <xdr:to>
      <xdr:col>31</xdr:col>
      <xdr:colOff>34925</xdr:colOff>
      <xdr:row>76</xdr:row>
      <xdr:rowOff>152121</xdr:rowOff>
    </xdr:to>
    <xdr:cxnSp macro="">
      <xdr:nvCxnSpPr>
        <xdr:cNvPr id="838" name="直線コネクタ 837"/>
        <xdr:cNvCxnSpPr/>
      </xdr:nvCxnSpPr>
      <xdr:spPr>
        <a:xfrm flipV="1">
          <a:off x="20434300" y="13099777"/>
          <a:ext cx="889000" cy="8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0" name="テキスト ボックス 83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152121</xdr:rowOff>
    </xdr:from>
    <xdr:to>
      <xdr:col>29</xdr:col>
      <xdr:colOff>517525</xdr:colOff>
      <xdr:row>77</xdr:row>
      <xdr:rowOff>16484</xdr:rowOff>
    </xdr:to>
    <xdr:cxnSp macro="">
      <xdr:nvCxnSpPr>
        <xdr:cNvPr id="841" name="直線コネクタ 840"/>
        <xdr:cNvCxnSpPr/>
      </xdr:nvCxnSpPr>
      <xdr:spPr>
        <a:xfrm flipV="1">
          <a:off x="19545300" y="13182321"/>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28435</xdr:rowOff>
    </xdr:from>
    <xdr:to>
      <xdr:col>29</xdr:col>
      <xdr:colOff>568325</xdr:colOff>
      <xdr:row>76</xdr:row>
      <xdr:rowOff>130035</xdr:rowOff>
    </xdr:to>
    <xdr:sp macro="" textlink="">
      <xdr:nvSpPr>
        <xdr:cNvPr id="842" name="フローチャート : 判断 841"/>
        <xdr:cNvSpPr/>
      </xdr:nvSpPr>
      <xdr:spPr>
        <a:xfrm>
          <a:off x="20383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146562</xdr:rowOff>
    </xdr:from>
    <xdr:ext cx="534377" cy="259045"/>
    <xdr:sp macro="" textlink="">
      <xdr:nvSpPr>
        <xdr:cNvPr id="843" name="テキスト ボックス 842"/>
        <xdr:cNvSpPr txBox="1"/>
      </xdr:nvSpPr>
      <xdr:spPr>
        <a:xfrm>
          <a:off x="20167111" y="12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16484</xdr:rowOff>
    </xdr:from>
    <xdr:to>
      <xdr:col>28</xdr:col>
      <xdr:colOff>314325</xdr:colOff>
      <xdr:row>77</xdr:row>
      <xdr:rowOff>41193</xdr:rowOff>
    </xdr:to>
    <xdr:cxnSp macro="">
      <xdr:nvCxnSpPr>
        <xdr:cNvPr id="844" name="直線コネクタ 843"/>
        <xdr:cNvCxnSpPr/>
      </xdr:nvCxnSpPr>
      <xdr:spPr>
        <a:xfrm flipV="1">
          <a:off x="18656300" y="13218134"/>
          <a:ext cx="8890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77260</xdr:rowOff>
    </xdr:from>
    <xdr:to>
      <xdr:col>28</xdr:col>
      <xdr:colOff>365125</xdr:colOff>
      <xdr:row>77</xdr:row>
      <xdr:rowOff>7410</xdr:rowOff>
    </xdr:to>
    <xdr:sp macro="" textlink="">
      <xdr:nvSpPr>
        <xdr:cNvPr id="845" name="フローチャート : 判断 844"/>
        <xdr:cNvSpPr/>
      </xdr:nvSpPr>
      <xdr:spPr>
        <a:xfrm>
          <a:off x="19494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23937</xdr:rowOff>
    </xdr:from>
    <xdr:ext cx="534377" cy="259045"/>
    <xdr:sp macro="" textlink="">
      <xdr:nvSpPr>
        <xdr:cNvPr id="846" name="テキスト ボックス 845"/>
        <xdr:cNvSpPr txBox="1"/>
      </xdr:nvSpPr>
      <xdr:spPr>
        <a:xfrm>
          <a:off x="19278111" y="12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67317</xdr:rowOff>
    </xdr:from>
    <xdr:to>
      <xdr:col>27</xdr:col>
      <xdr:colOff>161925</xdr:colOff>
      <xdr:row>76</xdr:row>
      <xdr:rowOff>168917</xdr:rowOff>
    </xdr:to>
    <xdr:sp macro="" textlink="">
      <xdr:nvSpPr>
        <xdr:cNvPr id="847" name="フローチャート : 判断 846"/>
        <xdr:cNvSpPr/>
      </xdr:nvSpPr>
      <xdr:spPr>
        <a:xfrm>
          <a:off x="18605500" y="130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13993</xdr:rowOff>
    </xdr:from>
    <xdr:ext cx="534377" cy="259045"/>
    <xdr:sp macro="" textlink="">
      <xdr:nvSpPr>
        <xdr:cNvPr id="848" name="テキスト ボックス 847"/>
        <xdr:cNvSpPr txBox="1"/>
      </xdr:nvSpPr>
      <xdr:spPr>
        <a:xfrm>
          <a:off x="18389111" y="128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78270</xdr:rowOff>
    </xdr:from>
    <xdr:to>
      <xdr:col>32</xdr:col>
      <xdr:colOff>238125</xdr:colOff>
      <xdr:row>78</xdr:row>
      <xdr:rowOff>8420</xdr:rowOff>
    </xdr:to>
    <xdr:sp macro="" textlink="">
      <xdr:nvSpPr>
        <xdr:cNvPr id="854" name="円/楕円 853"/>
        <xdr:cNvSpPr/>
      </xdr:nvSpPr>
      <xdr:spPr>
        <a:xfrm>
          <a:off x="221107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56697</xdr:rowOff>
    </xdr:from>
    <xdr:ext cx="534377" cy="259045"/>
    <xdr:sp macro="" textlink="">
      <xdr:nvSpPr>
        <xdr:cNvPr id="855" name="繰出金該当値テキスト"/>
        <xdr:cNvSpPr txBox="1"/>
      </xdr:nvSpPr>
      <xdr:spPr>
        <a:xfrm>
          <a:off x="22212300" y="13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33,558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18777</xdr:rowOff>
    </xdr:from>
    <xdr:to>
      <xdr:col>31</xdr:col>
      <xdr:colOff>85725</xdr:colOff>
      <xdr:row>76</xdr:row>
      <xdr:rowOff>120377</xdr:rowOff>
    </xdr:to>
    <xdr:sp macro="" textlink="">
      <xdr:nvSpPr>
        <xdr:cNvPr id="856" name="円/楕円 855"/>
        <xdr:cNvSpPr/>
      </xdr:nvSpPr>
      <xdr:spPr>
        <a:xfrm>
          <a:off x="21272500" y="130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111504</xdr:rowOff>
    </xdr:from>
    <xdr:ext cx="534377" cy="259045"/>
    <xdr:sp macro="" textlink="">
      <xdr:nvSpPr>
        <xdr:cNvPr id="857" name="テキスト ボックス 856"/>
        <xdr:cNvSpPr txBox="1"/>
      </xdr:nvSpPr>
      <xdr:spPr>
        <a:xfrm>
          <a:off x="21056111" y="13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101321</xdr:rowOff>
    </xdr:from>
    <xdr:to>
      <xdr:col>29</xdr:col>
      <xdr:colOff>568325</xdr:colOff>
      <xdr:row>77</xdr:row>
      <xdr:rowOff>31471</xdr:rowOff>
    </xdr:to>
    <xdr:sp macro="" textlink="">
      <xdr:nvSpPr>
        <xdr:cNvPr id="858" name="円/楕円 857"/>
        <xdr:cNvSpPr/>
      </xdr:nvSpPr>
      <xdr:spPr>
        <a:xfrm>
          <a:off x="20383500" y="131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22598</xdr:rowOff>
    </xdr:from>
    <xdr:ext cx="534377" cy="259045"/>
    <xdr:sp macro="" textlink="">
      <xdr:nvSpPr>
        <xdr:cNvPr id="859" name="テキスト ボックス 858"/>
        <xdr:cNvSpPr txBox="1"/>
      </xdr:nvSpPr>
      <xdr:spPr>
        <a:xfrm>
          <a:off x="20167111" y="132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137134</xdr:rowOff>
    </xdr:from>
    <xdr:to>
      <xdr:col>28</xdr:col>
      <xdr:colOff>365125</xdr:colOff>
      <xdr:row>77</xdr:row>
      <xdr:rowOff>67284</xdr:rowOff>
    </xdr:to>
    <xdr:sp macro="" textlink="">
      <xdr:nvSpPr>
        <xdr:cNvPr id="860" name="円/楕円 859"/>
        <xdr:cNvSpPr/>
      </xdr:nvSpPr>
      <xdr:spPr>
        <a:xfrm>
          <a:off x="19494500" y="131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58411</xdr:rowOff>
    </xdr:from>
    <xdr:ext cx="534377" cy="259045"/>
    <xdr:sp macro="" textlink="">
      <xdr:nvSpPr>
        <xdr:cNvPr id="861" name="テキスト ボックス 860"/>
        <xdr:cNvSpPr txBox="1"/>
      </xdr:nvSpPr>
      <xdr:spPr>
        <a:xfrm>
          <a:off x="19278111" y="132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161843</xdr:rowOff>
    </xdr:from>
    <xdr:to>
      <xdr:col>27</xdr:col>
      <xdr:colOff>161925</xdr:colOff>
      <xdr:row>77</xdr:row>
      <xdr:rowOff>91993</xdr:rowOff>
    </xdr:to>
    <xdr:sp macro="" textlink="">
      <xdr:nvSpPr>
        <xdr:cNvPr id="862" name="円/楕円 861"/>
        <xdr:cNvSpPr/>
      </xdr:nvSpPr>
      <xdr:spPr>
        <a:xfrm>
          <a:off x="18605500" y="131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83120</xdr:rowOff>
    </xdr:from>
    <xdr:ext cx="534377" cy="259045"/>
    <xdr:sp macro="" textlink="">
      <xdr:nvSpPr>
        <xdr:cNvPr id="863" name="テキスト ボックス 862"/>
        <xdr:cNvSpPr txBox="1"/>
      </xdr:nvSpPr>
      <xdr:spPr>
        <a:xfrm>
          <a:off x="18389111" y="132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住民に</a:t>
          </a:r>
          <a:r>
            <a:rPr kumimoji="1" lang="en-US" altLang="ja-JP" sz="1300">
              <a:latin typeface="ＭＳ Ｐゴシック"/>
            </a:rPr>
            <a:t>1</a:t>
          </a:r>
          <a:r>
            <a:rPr kumimoji="1" lang="ja-JP" altLang="en-US" sz="1300">
              <a:latin typeface="ＭＳ Ｐゴシック"/>
            </a:rPr>
            <a:t>人当たりの性質別歳出決算額は、全体として類似団体平均と同水準にある。</a:t>
          </a:r>
          <a:endParaRPr kumimoji="1" lang="en-US" altLang="ja-JP" sz="1300">
            <a:latin typeface="ＭＳ Ｐゴシック"/>
          </a:endParaRPr>
        </a:p>
        <a:p>
          <a:r>
            <a:rPr kumimoji="1" lang="ja-JP" altLang="en-US" sz="1300">
              <a:latin typeface="ＭＳ Ｐゴシック"/>
            </a:rPr>
            <a:t>前年度と比較して増減の大きい項目としては、補助費等（増加）、普通建設事業費（うち更新整備）（増加）、投資及び出資金（増加）、繰出金（減少）がある。</a:t>
          </a:r>
          <a:endParaRPr kumimoji="1" lang="en-US" altLang="ja-JP" sz="1300">
            <a:latin typeface="ＭＳ Ｐゴシック"/>
          </a:endParaRPr>
        </a:p>
        <a:p>
          <a:r>
            <a:rPr kumimoji="1" lang="ja-JP" altLang="en-US" sz="1300" b="0" i="0" u="none" strike="noStrike" baseline="0">
              <a:solidFill>
                <a:schemeClr val="dk1"/>
              </a:solidFill>
              <a:latin typeface="ＭＳ Ｐゴシック"/>
              <a:ea typeface="+mn-ea"/>
              <a:cs typeface="+mn-cs"/>
            </a:rPr>
            <a:t>普通建設事業費（うち更新整備）については、本庁舎の耐震補強工事を行っているため前年度より増加している。</a:t>
          </a:r>
          <a:endParaRPr kumimoji="1" lang="en-US" altLang="ja-JP" sz="1300" b="0" i="0" u="none" strike="noStrike" baseline="0">
            <a:solidFill>
              <a:schemeClr val="dk1"/>
            </a:solidFill>
            <a:latin typeface="ＭＳ Ｐゴシック"/>
            <a:ea typeface="+mn-ea"/>
            <a:cs typeface="+mn-cs"/>
          </a:endParaRPr>
        </a:p>
        <a:p>
          <a:r>
            <a:rPr kumimoji="1" lang="ja-JP" altLang="en-US" sz="1300">
              <a:latin typeface="ＭＳ Ｐゴシック"/>
            </a:rPr>
            <a:t>補助金等、投資及び出資金、繰出金については、下水道事業が地方公営企業法を適用したことで公営企業会計となり、普通会計から下水道事業会計への繰出金が補助費等や投資及び出資金に振り替わ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38,427
37,506
174.86
16,792,391
15,898,192
664,336
9,075,834
13,029,937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165172</xdr:rowOff>
    </xdr:from>
    <xdr:to>
      <xdr:col>6</xdr:col>
      <xdr:colOff>511175</xdr:colOff>
      <xdr:row>36</xdr:row>
      <xdr:rowOff>140353</xdr:rowOff>
    </xdr:to>
    <xdr:cxnSp macro="">
      <xdr:nvCxnSpPr>
        <xdr:cNvPr id="63" name="直線コネクタ 62"/>
        <xdr:cNvCxnSpPr/>
      </xdr:nvCxnSpPr>
      <xdr:spPr>
        <a:xfrm>
          <a:off x="3797300" y="6165922"/>
          <a:ext cx="8382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165172</xdr:rowOff>
    </xdr:from>
    <xdr:to>
      <xdr:col>5</xdr:col>
      <xdr:colOff>358775</xdr:colOff>
      <xdr:row>36</xdr:row>
      <xdr:rowOff>70793</xdr:rowOff>
    </xdr:to>
    <xdr:cxnSp macro="">
      <xdr:nvCxnSpPr>
        <xdr:cNvPr id="66" name="直線コネクタ 65"/>
        <xdr:cNvCxnSpPr/>
      </xdr:nvCxnSpPr>
      <xdr:spPr>
        <a:xfrm flipV="1">
          <a:off x="2908300" y="6165922"/>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70793</xdr:rowOff>
    </xdr:from>
    <xdr:to>
      <xdr:col>4</xdr:col>
      <xdr:colOff>155575</xdr:colOff>
      <xdr:row>36</xdr:row>
      <xdr:rowOff>96919</xdr:rowOff>
    </xdr:to>
    <xdr:cxnSp macro="">
      <xdr:nvCxnSpPr>
        <xdr:cNvPr id="69" name="直線コネクタ 68"/>
        <xdr:cNvCxnSpPr/>
      </xdr:nvCxnSpPr>
      <xdr:spPr>
        <a:xfrm flipV="1">
          <a:off x="2019300" y="62429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7257</xdr:rowOff>
    </xdr:from>
    <xdr:to>
      <xdr:col>4</xdr:col>
      <xdr:colOff>206375</xdr:colOff>
      <xdr:row>35</xdr:row>
      <xdr:rowOff>108857</xdr:rowOff>
    </xdr:to>
    <xdr:sp macro="" textlink="">
      <xdr:nvSpPr>
        <xdr:cNvPr id="70" name="フローチャート : 判断 69"/>
        <xdr:cNvSpPr/>
      </xdr:nvSpPr>
      <xdr:spPr>
        <a:xfrm>
          <a:off x="2857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125384</xdr:rowOff>
    </xdr:from>
    <xdr:ext cx="469744" cy="259045"/>
    <xdr:sp macro="" textlink="">
      <xdr:nvSpPr>
        <xdr:cNvPr id="71" name="テキスト ボックス 70"/>
        <xdr:cNvSpPr txBox="1"/>
      </xdr:nvSpPr>
      <xdr:spPr>
        <a:xfrm>
          <a:off x="2673427"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87122</xdr:rowOff>
    </xdr:from>
    <xdr:to>
      <xdr:col>2</xdr:col>
      <xdr:colOff>638175</xdr:colOff>
      <xdr:row>36</xdr:row>
      <xdr:rowOff>96919</xdr:rowOff>
    </xdr:to>
    <xdr:cxnSp macro="">
      <xdr:nvCxnSpPr>
        <xdr:cNvPr id="72" name="直線コネクタ 71"/>
        <xdr:cNvCxnSpPr/>
      </xdr:nvCxnSpPr>
      <xdr:spPr>
        <a:xfrm>
          <a:off x="1130300" y="62593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48078</xdr:rowOff>
    </xdr:from>
    <xdr:to>
      <xdr:col>3</xdr:col>
      <xdr:colOff>3175</xdr:colOff>
      <xdr:row>35</xdr:row>
      <xdr:rowOff>149678</xdr:rowOff>
    </xdr:to>
    <xdr:sp macro="" textlink="">
      <xdr:nvSpPr>
        <xdr:cNvPr id="73" name="フローチャート :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166205</xdr:rowOff>
    </xdr:from>
    <xdr:ext cx="469744" cy="259045"/>
    <xdr:sp macro="" textlink="">
      <xdr:nvSpPr>
        <xdr:cNvPr id="74" name="テキスト ボックス 73"/>
        <xdr:cNvSpPr txBox="1"/>
      </xdr:nvSpPr>
      <xdr:spPr>
        <a:xfrm>
          <a:off x="1784427"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26525</xdr:rowOff>
    </xdr:from>
    <xdr:to>
      <xdr:col>1</xdr:col>
      <xdr:colOff>485775</xdr:colOff>
      <xdr:row>35</xdr:row>
      <xdr:rowOff>128125</xdr:rowOff>
    </xdr:to>
    <xdr:sp macro="" textlink="">
      <xdr:nvSpPr>
        <xdr:cNvPr id="75" name="フローチャート : 判断 74"/>
        <xdr:cNvSpPr/>
      </xdr:nvSpPr>
      <xdr:spPr>
        <a:xfrm>
          <a:off x="1079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144652</xdr:rowOff>
    </xdr:from>
    <xdr:ext cx="469744" cy="259045"/>
    <xdr:sp macro="" textlink="">
      <xdr:nvSpPr>
        <xdr:cNvPr id="76" name="テキスト ボックス 75"/>
        <xdr:cNvSpPr txBox="1"/>
      </xdr:nvSpPr>
      <xdr:spPr>
        <a:xfrm>
          <a:off x="895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89553</xdr:rowOff>
    </xdr:from>
    <xdr:to>
      <xdr:col>6</xdr:col>
      <xdr:colOff>561975</xdr:colOff>
      <xdr:row>37</xdr:row>
      <xdr:rowOff>19703</xdr:rowOff>
    </xdr:to>
    <xdr:sp macro="" textlink="">
      <xdr:nvSpPr>
        <xdr:cNvPr id="82" name="円/楕円 81"/>
        <xdr:cNvSpPr/>
      </xdr:nvSpPr>
      <xdr:spPr>
        <a:xfrm>
          <a:off x="45847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67980</xdr:rowOff>
    </xdr:from>
    <xdr:ext cx="469744" cy="259045"/>
    <xdr:sp macro="" textlink="">
      <xdr:nvSpPr>
        <xdr:cNvPr id="83" name="議会費該当値テキスト"/>
        <xdr:cNvSpPr txBox="1"/>
      </xdr:nvSpPr>
      <xdr:spPr>
        <a:xfrm>
          <a:off x="4686300" y="62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114372</xdr:rowOff>
    </xdr:from>
    <xdr:to>
      <xdr:col>5</xdr:col>
      <xdr:colOff>409575</xdr:colOff>
      <xdr:row>36</xdr:row>
      <xdr:rowOff>44522</xdr:rowOff>
    </xdr:to>
    <xdr:sp macro="" textlink="">
      <xdr:nvSpPr>
        <xdr:cNvPr id="84" name="円/楕円 83"/>
        <xdr:cNvSpPr/>
      </xdr:nvSpPr>
      <xdr:spPr>
        <a:xfrm>
          <a:off x="3746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35649</xdr:rowOff>
    </xdr:from>
    <xdr:ext cx="469744" cy="259045"/>
    <xdr:sp macro="" textlink="">
      <xdr:nvSpPr>
        <xdr:cNvPr id="85" name="テキスト ボックス 84"/>
        <xdr:cNvSpPr txBox="1"/>
      </xdr:nvSpPr>
      <xdr:spPr>
        <a:xfrm>
          <a:off x="3562427" y="62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19993</xdr:rowOff>
    </xdr:from>
    <xdr:to>
      <xdr:col>4</xdr:col>
      <xdr:colOff>206375</xdr:colOff>
      <xdr:row>36</xdr:row>
      <xdr:rowOff>121593</xdr:rowOff>
    </xdr:to>
    <xdr:sp macro="" textlink="">
      <xdr:nvSpPr>
        <xdr:cNvPr id="86" name="円/楕円 85"/>
        <xdr:cNvSpPr/>
      </xdr:nvSpPr>
      <xdr:spPr>
        <a:xfrm>
          <a:off x="2857500" y="61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112720</xdr:rowOff>
    </xdr:from>
    <xdr:ext cx="469744" cy="259045"/>
    <xdr:sp macro="" textlink="">
      <xdr:nvSpPr>
        <xdr:cNvPr id="87" name="テキスト ボックス 86"/>
        <xdr:cNvSpPr txBox="1"/>
      </xdr:nvSpPr>
      <xdr:spPr>
        <a:xfrm>
          <a:off x="2673427"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46119</xdr:rowOff>
    </xdr:from>
    <xdr:to>
      <xdr:col>3</xdr:col>
      <xdr:colOff>3175</xdr:colOff>
      <xdr:row>36</xdr:row>
      <xdr:rowOff>147719</xdr:rowOff>
    </xdr:to>
    <xdr:sp macro="" textlink="">
      <xdr:nvSpPr>
        <xdr:cNvPr id="88" name="円/楕円 87"/>
        <xdr:cNvSpPr/>
      </xdr:nvSpPr>
      <xdr:spPr>
        <a:xfrm>
          <a:off x="19685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138846</xdr:rowOff>
    </xdr:from>
    <xdr:ext cx="469744" cy="259045"/>
    <xdr:sp macro="" textlink="">
      <xdr:nvSpPr>
        <xdr:cNvPr id="89" name="テキスト ボックス 88"/>
        <xdr:cNvSpPr txBox="1"/>
      </xdr:nvSpPr>
      <xdr:spPr>
        <a:xfrm>
          <a:off x="1784427" y="631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36322</xdr:rowOff>
    </xdr:from>
    <xdr:to>
      <xdr:col>1</xdr:col>
      <xdr:colOff>485775</xdr:colOff>
      <xdr:row>36</xdr:row>
      <xdr:rowOff>137922</xdr:rowOff>
    </xdr:to>
    <xdr:sp macro="" textlink="">
      <xdr:nvSpPr>
        <xdr:cNvPr id="90" name="円/楕円 89"/>
        <xdr:cNvSpPr/>
      </xdr:nvSpPr>
      <xdr:spPr>
        <a:xfrm>
          <a:off x="1079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129049</xdr:rowOff>
    </xdr:from>
    <xdr:ext cx="469744" cy="259045"/>
    <xdr:sp macro="" textlink="">
      <xdr:nvSpPr>
        <xdr:cNvPr id="91" name="テキスト ボックス 90"/>
        <xdr:cNvSpPr txBox="1"/>
      </xdr:nvSpPr>
      <xdr:spPr>
        <a:xfrm>
          <a:off x="89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152726</xdr:rowOff>
    </xdr:from>
    <xdr:to>
      <xdr:col>6</xdr:col>
      <xdr:colOff>511175</xdr:colOff>
      <xdr:row>58</xdr:row>
      <xdr:rowOff>21541</xdr:rowOff>
    </xdr:to>
    <xdr:cxnSp macro="">
      <xdr:nvCxnSpPr>
        <xdr:cNvPr id="120" name="直線コネクタ 119"/>
        <xdr:cNvCxnSpPr/>
      </xdr:nvCxnSpPr>
      <xdr:spPr>
        <a:xfrm flipV="1">
          <a:off x="3797300" y="9925376"/>
          <a:ext cx="8382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124909</xdr:rowOff>
    </xdr:from>
    <xdr:to>
      <xdr:col>5</xdr:col>
      <xdr:colOff>358775</xdr:colOff>
      <xdr:row>58</xdr:row>
      <xdr:rowOff>21541</xdr:rowOff>
    </xdr:to>
    <xdr:cxnSp macro="">
      <xdr:nvCxnSpPr>
        <xdr:cNvPr id="123" name="直線コネクタ 122"/>
        <xdr:cNvCxnSpPr/>
      </xdr:nvCxnSpPr>
      <xdr:spPr>
        <a:xfrm>
          <a:off x="2908300" y="9897559"/>
          <a:ext cx="889000" cy="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124909</xdr:rowOff>
    </xdr:from>
    <xdr:to>
      <xdr:col>4</xdr:col>
      <xdr:colOff>155575</xdr:colOff>
      <xdr:row>57</xdr:row>
      <xdr:rowOff>162655</xdr:rowOff>
    </xdr:to>
    <xdr:cxnSp macro="">
      <xdr:nvCxnSpPr>
        <xdr:cNvPr id="126" name="直線コネクタ 125"/>
        <xdr:cNvCxnSpPr/>
      </xdr:nvCxnSpPr>
      <xdr:spPr>
        <a:xfrm flipV="1">
          <a:off x="2019300" y="9897559"/>
          <a:ext cx="889000" cy="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102304</xdr:rowOff>
    </xdr:from>
    <xdr:to>
      <xdr:col>4</xdr:col>
      <xdr:colOff>206375</xdr:colOff>
      <xdr:row>58</xdr:row>
      <xdr:rowOff>32454</xdr:rowOff>
    </xdr:to>
    <xdr:sp macro="" textlink="">
      <xdr:nvSpPr>
        <xdr:cNvPr id="127" name="フローチャート : 判断 126"/>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23581</xdr:rowOff>
    </xdr:from>
    <xdr:ext cx="534377" cy="259045"/>
    <xdr:sp macro="" textlink="">
      <xdr:nvSpPr>
        <xdr:cNvPr id="128" name="テキスト ボックス 127"/>
        <xdr:cNvSpPr txBox="1"/>
      </xdr:nvSpPr>
      <xdr:spPr>
        <a:xfrm>
          <a:off x="2641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162655</xdr:rowOff>
    </xdr:from>
    <xdr:to>
      <xdr:col>2</xdr:col>
      <xdr:colOff>638175</xdr:colOff>
      <xdr:row>58</xdr:row>
      <xdr:rowOff>25750</xdr:rowOff>
    </xdr:to>
    <xdr:cxnSp macro="">
      <xdr:nvCxnSpPr>
        <xdr:cNvPr id="129" name="直線コネクタ 128"/>
        <xdr:cNvCxnSpPr/>
      </xdr:nvCxnSpPr>
      <xdr:spPr>
        <a:xfrm flipV="1">
          <a:off x="1130300" y="9935305"/>
          <a:ext cx="889000" cy="3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7503</xdr:rowOff>
    </xdr:from>
    <xdr:to>
      <xdr:col>3</xdr:col>
      <xdr:colOff>3175</xdr:colOff>
      <xdr:row>57</xdr:row>
      <xdr:rowOff>109103</xdr:rowOff>
    </xdr:to>
    <xdr:sp macro="" textlink="">
      <xdr:nvSpPr>
        <xdr:cNvPr id="130" name="フローチャート : 判断 129"/>
        <xdr:cNvSpPr/>
      </xdr:nvSpPr>
      <xdr:spPr>
        <a:xfrm>
          <a:off x="1968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125630</xdr:rowOff>
    </xdr:from>
    <xdr:ext cx="534377" cy="259045"/>
    <xdr:sp macro="" textlink="">
      <xdr:nvSpPr>
        <xdr:cNvPr id="131" name="テキスト ボックス 130"/>
        <xdr:cNvSpPr txBox="1"/>
      </xdr:nvSpPr>
      <xdr:spPr>
        <a:xfrm>
          <a:off x="1752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104170</xdr:rowOff>
    </xdr:from>
    <xdr:to>
      <xdr:col>1</xdr:col>
      <xdr:colOff>485775</xdr:colOff>
      <xdr:row>58</xdr:row>
      <xdr:rowOff>34320</xdr:rowOff>
    </xdr:to>
    <xdr:sp macro="" textlink="">
      <xdr:nvSpPr>
        <xdr:cNvPr id="132" name="フローチャート : 判断 131"/>
        <xdr:cNvSpPr/>
      </xdr:nvSpPr>
      <xdr:spPr>
        <a:xfrm>
          <a:off x="1079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50847</xdr:rowOff>
    </xdr:from>
    <xdr:ext cx="534377" cy="259045"/>
    <xdr:sp macro="" textlink="">
      <xdr:nvSpPr>
        <xdr:cNvPr id="133" name="テキスト ボックス 132"/>
        <xdr:cNvSpPr txBox="1"/>
      </xdr:nvSpPr>
      <xdr:spPr>
        <a:xfrm>
          <a:off x="863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101926</xdr:rowOff>
    </xdr:from>
    <xdr:to>
      <xdr:col>6</xdr:col>
      <xdr:colOff>561975</xdr:colOff>
      <xdr:row>58</xdr:row>
      <xdr:rowOff>32076</xdr:rowOff>
    </xdr:to>
    <xdr:sp macro="" textlink="">
      <xdr:nvSpPr>
        <xdr:cNvPr id="139" name="円/楕円 138"/>
        <xdr:cNvSpPr/>
      </xdr:nvSpPr>
      <xdr:spPr>
        <a:xfrm>
          <a:off x="4584700" y="9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63844</xdr:rowOff>
    </xdr:from>
    <xdr:ext cx="534377" cy="259045"/>
    <xdr:sp macro="" textlink="">
      <xdr:nvSpPr>
        <xdr:cNvPr id="140" name="総務費該当値テキスト"/>
        <xdr:cNvSpPr txBox="1"/>
      </xdr:nvSpPr>
      <xdr:spPr>
        <a:xfrm>
          <a:off x="4686300" y="98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142191</xdr:rowOff>
    </xdr:from>
    <xdr:to>
      <xdr:col>5</xdr:col>
      <xdr:colOff>409575</xdr:colOff>
      <xdr:row>58</xdr:row>
      <xdr:rowOff>72341</xdr:rowOff>
    </xdr:to>
    <xdr:sp macro="" textlink="">
      <xdr:nvSpPr>
        <xdr:cNvPr id="141" name="円/楕円 140"/>
        <xdr:cNvSpPr/>
      </xdr:nvSpPr>
      <xdr:spPr>
        <a:xfrm>
          <a:off x="3746500" y="99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63468</xdr:rowOff>
    </xdr:from>
    <xdr:ext cx="534377" cy="259045"/>
    <xdr:sp macro="" textlink="">
      <xdr:nvSpPr>
        <xdr:cNvPr id="142" name="テキスト ボックス 141"/>
        <xdr:cNvSpPr txBox="1"/>
      </xdr:nvSpPr>
      <xdr:spPr>
        <a:xfrm>
          <a:off x="3530111" y="100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74109</xdr:rowOff>
    </xdr:from>
    <xdr:to>
      <xdr:col>4</xdr:col>
      <xdr:colOff>206375</xdr:colOff>
      <xdr:row>58</xdr:row>
      <xdr:rowOff>4259</xdr:rowOff>
    </xdr:to>
    <xdr:sp macro="" textlink="">
      <xdr:nvSpPr>
        <xdr:cNvPr id="143" name="円/楕円 142"/>
        <xdr:cNvSpPr/>
      </xdr:nvSpPr>
      <xdr:spPr>
        <a:xfrm>
          <a:off x="2857500" y="984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20786</xdr:rowOff>
    </xdr:from>
    <xdr:ext cx="534377" cy="259045"/>
    <xdr:sp macro="" textlink="">
      <xdr:nvSpPr>
        <xdr:cNvPr id="144" name="テキスト ボックス 143"/>
        <xdr:cNvSpPr txBox="1"/>
      </xdr:nvSpPr>
      <xdr:spPr>
        <a:xfrm>
          <a:off x="2641111" y="96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111855</xdr:rowOff>
    </xdr:from>
    <xdr:to>
      <xdr:col>3</xdr:col>
      <xdr:colOff>3175</xdr:colOff>
      <xdr:row>58</xdr:row>
      <xdr:rowOff>42005</xdr:rowOff>
    </xdr:to>
    <xdr:sp macro="" textlink="">
      <xdr:nvSpPr>
        <xdr:cNvPr id="145" name="円/楕円 144"/>
        <xdr:cNvSpPr/>
      </xdr:nvSpPr>
      <xdr:spPr>
        <a:xfrm>
          <a:off x="1968500" y="98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33132</xdr:rowOff>
    </xdr:from>
    <xdr:ext cx="534377" cy="259045"/>
    <xdr:sp macro="" textlink="">
      <xdr:nvSpPr>
        <xdr:cNvPr id="146" name="テキスト ボックス 145"/>
        <xdr:cNvSpPr txBox="1"/>
      </xdr:nvSpPr>
      <xdr:spPr>
        <a:xfrm>
          <a:off x="1752111" y="997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146400</xdr:rowOff>
    </xdr:from>
    <xdr:to>
      <xdr:col>1</xdr:col>
      <xdr:colOff>485775</xdr:colOff>
      <xdr:row>58</xdr:row>
      <xdr:rowOff>76550</xdr:rowOff>
    </xdr:to>
    <xdr:sp macro="" textlink="">
      <xdr:nvSpPr>
        <xdr:cNvPr id="147" name="円/楕円 146"/>
        <xdr:cNvSpPr/>
      </xdr:nvSpPr>
      <xdr:spPr>
        <a:xfrm>
          <a:off x="1079500" y="99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67677</xdr:rowOff>
    </xdr:from>
    <xdr:ext cx="534377" cy="259045"/>
    <xdr:sp macro="" textlink="">
      <xdr:nvSpPr>
        <xdr:cNvPr id="148" name="テキスト ボックス 147"/>
        <xdr:cNvSpPr txBox="1"/>
      </xdr:nvSpPr>
      <xdr:spPr>
        <a:xfrm>
          <a:off x="863111" y="1001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131787</xdr:rowOff>
    </xdr:from>
    <xdr:to>
      <xdr:col>6</xdr:col>
      <xdr:colOff>511175</xdr:colOff>
      <xdr:row>78</xdr:row>
      <xdr:rowOff>137175</xdr:rowOff>
    </xdr:to>
    <xdr:cxnSp macro="">
      <xdr:nvCxnSpPr>
        <xdr:cNvPr id="178" name="直線コネクタ 177"/>
        <xdr:cNvCxnSpPr/>
      </xdr:nvCxnSpPr>
      <xdr:spPr>
        <a:xfrm flipV="1">
          <a:off x="3797300" y="13504887"/>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137175</xdr:rowOff>
    </xdr:from>
    <xdr:to>
      <xdr:col>5</xdr:col>
      <xdr:colOff>358775</xdr:colOff>
      <xdr:row>78</xdr:row>
      <xdr:rowOff>171174</xdr:rowOff>
    </xdr:to>
    <xdr:cxnSp macro="">
      <xdr:nvCxnSpPr>
        <xdr:cNvPr id="181" name="直線コネクタ 180"/>
        <xdr:cNvCxnSpPr/>
      </xdr:nvCxnSpPr>
      <xdr:spPr>
        <a:xfrm flipV="1">
          <a:off x="2908300" y="13510275"/>
          <a:ext cx="889000" cy="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171174</xdr:rowOff>
    </xdr:from>
    <xdr:to>
      <xdr:col>4</xdr:col>
      <xdr:colOff>155575</xdr:colOff>
      <xdr:row>79</xdr:row>
      <xdr:rowOff>33710</xdr:rowOff>
    </xdr:to>
    <xdr:cxnSp macro="">
      <xdr:nvCxnSpPr>
        <xdr:cNvPr id="184" name="直線コネクタ 183"/>
        <xdr:cNvCxnSpPr/>
      </xdr:nvCxnSpPr>
      <xdr:spPr>
        <a:xfrm flipV="1">
          <a:off x="2019300" y="13544274"/>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43748</xdr:rowOff>
    </xdr:from>
    <xdr:to>
      <xdr:col>4</xdr:col>
      <xdr:colOff>206375</xdr:colOff>
      <xdr:row>78</xdr:row>
      <xdr:rowOff>145348</xdr:rowOff>
    </xdr:to>
    <xdr:sp macro="" textlink="">
      <xdr:nvSpPr>
        <xdr:cNvPr id="185" name="フローチャート : 判断 184"/>
        <xdr:cNvSpPr/>
      </xdr:nvSpPr>
      <xdr:spPr>
        <a:xfrm>
          <a:off x="2857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161875</xdr:rowOff>
    </xdr:from>
    <xdr:ext cx="599010" cy="259045"/>
    <xdr:sp macro="" textlink="">
      <xdr:nvSpPr>
        <xdr:cNvPr id="186" name="テキスト ボックス 185"/>
        <xdr:cNvSpPr txBox="1"/>
      </xdr:nvSpPr>
      <xdr:spPr>
        <a:xfrm>
          <a:off x="2608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32110</xdr:rowOff>
    </xdr:from>
    <xdr:to>
      <xdr:col>2</xdr:col>
      <xdr:colOff>638175</xdr:colOff>
      <xdr:row>79</xdr:row>
      <xdr:rowOff>33710</xdr:rowOff>
    </xdr:to>
    <xdr:cxnSp macro="">
      <xdr:nvCxnSpPr>
        <xdr:cNvPr id="187" name="直線コネクタ 186"/>
        <xdr:cNvCxnSpPr/>
      </xdr:nvCxnSpPr>
      <xdr:spPr>
        <a:xfrm>
          <a:off x="1130300" y="1357666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82465</xdr:rowOff>
    </xdr:from>
    <xdr:to>
      <xdr:col>3</xdr:col>
      <xdr:colOff>3175</xdr:colOff>
      <xdr:row>79</xdr:row>
      <xdr:rowOff>12615</xdr:rowOff>
    </xdr:to>
    <xdr:sp macro="" textlink="">
      <xdr:nvSpPr>
        <xdr:cNvPr id="188" name="フローチャート : 判断 187"/>
        <xdr:cNvSpPr/>
      </xdr:nvSpPr>
      <xdr:spPr>
        <a:xfrm>
          <a:off x="1968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29142</xdr:rowOff>
    </xdr:from>
    <xdr:ext cx="599010" cy="259045"/>
    <xdr:sp macro="" textlink="">
      <xdr:nvSpPr>
        <xdr:cNvPr id="189" name="テキスト ボックス 188"/>
        <xdr:cNvSpPr txBox="1"/>
      </xdr:nvSpPr>
      <xdr:spPr>
        <a:xfrm>
          <a:off x="1719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95808</xdr:rowOff>
    </xdr:from>
    <xdr:to>
      <xdr:col>1</xdr:col>
      <xdr:colOff>485775</xdr:colOff>
      <xdr:row>79</xdr:row>
      <xdr:rowOff>25958</xdr:rowOff>
    </xdr:to>
    <xdr:sp macro="" textlink="">
      <xdr:nvSpPr>
        <xdr:cNvPr id="190" name="フローチャート : 判断 189"/>
        <xdr:cNvSpPr/>
      </xdr:nvSpPr>
      <xdr:spPr>
        <a:xfrm>
          <a:off x="1079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42485</xdr:rowOff>
    </xdr:from>
    <xdr:ext cx="599010" cy="259045"/>
    <xdr:sp macro="" textlink="">
      <xdr:nvSpPr>
        <xdr:cNvPr id="191" name="テキスト ボックス 190"/>
        <xdr:cNvSpPr txBox="1"/>
      </xdr:nvSpPr>
      <xdr:spPr>
        <a:xfrm>
          <a:off x="830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80987</xdr:rowOff>
    </xdr:from>
    <xdr:to>
      <xdr:col>6</xdr:col>
      <xdr:colOff>561975</xdr:colOff>
      <xdr:row>79</xdr:row>
      <xdr:rowOff>11137</xdr:rowOff>
    </xdr:to>
    <xdr:sp macro="" textlink="">
      <xdr:nvSpPr>
        <xdr:cNvPr id="197" name="円/楕円 196"/>
        <xdr:cNvSpPr/>
      </xdr:nvSpPr>
      <xdr:spPr>
        <a:xfrm>
          <a:off x="4584700" y="134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167364</xdr:rowOff>
    </xdr:from>
    <xdr:ext cx="599010" cy="259045"/>
    <xdr:sp macro="" textlink="">
      <xdr:nvSpPr>
        <xdr:cNvPr id="198" name="民生費該当値テキスト"/>
        <xdr:cNvSpPr txBox="1"/>
      </xdr:nvSpPr>
      <xdr:spPr>
        <a:xfrm>
          <a:off x="4686300" y="1336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86375</xdr:rowOff>
    </xdr:from>
    <xdr:to>
      <xdr:col>5</xdr:col>
      <xdr:colOff>409575</xdr:colOff>
      <xdr:row>79</xdr:row>
      <xdr:rowOff>16525</xdr:rowOff>
    </xdr:to>
    <xdr:sp macro="" textlink="">
      <xdr:nvSpPr>
        <xdr:cNvPr id="199" name="円/楕円 198"/>
        <xdr:cNvSpPr/>
      </xdr:nvSpPr>
      <xdr:spPr>
        <a:xfrm>
          <a:off x="3746500" y="134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7652</xdr:rowOff>
    </xdr:from>
    <xdr:ext cx="599010" cy="259045"/>
    <xdr:sp macro="" textlink="">
      <xdr:nvSpPr>
        <xdr:cNvPr id="200" name="テキスト ボックス 199"/>
        <xdr:cNvSpPr txBox="1"/>
      </xdr:nvSpPr>
      <xdr:spPr>
        <a:xfrm>
          <a:off x="3497794" y="1355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120374</xdr:rowOff>
    </xdr:from>
    <xdr:to>
      <xdr:col>4</xdr:col>
      <xdr:colOff>206375</xdr:colOff>
      <xdr:row>79</xdr:row>
      <xdr:rowOff>50524</xdr:rowOff>
    </xdr:to>
    <xdr:sp macro="" textlink="">
      <xdr:nvSpPr>
        <xdr:cNvPr id="201" name="円/楕円 200"/>
        <xdr:cNvSpPr/>
      </xdr:nvSpPr>
      <xdr:spPr>
        <a:xfrm>
          <a:off x="2857500" y="134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41651</xdr:rowOff>
    </xdr:from>
    <xdr:ext cx="599010" cy="259045"/>
    <xdr:sp macro="" textlink="">
      <xdr:nvSpPr>
        <xdr:cNvPr id="202" name="テキスト ボックス 201"/>
        <xdr:cNvSpPr txBox="1"/>
      </xdr:nvSpPr>
      <xdr:spPr>
        <a:xfrm>
          <a:off x="2608794" y="1358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154360</xdr:rowOff>
    </xdr:from>
    <xdr:to>
      <xdr:col>3</xdr:col>
      <xdr:colOff>3175</xdr:colOff>
      <xdr:row>79</xdr:row>
      <xdr:rowOff>84510</xdr:rowOff>
    </xdr:to>
    <xdr:sp macro="" textlink="">
      <xdr:nvSpPr>
        <xdr:cNvPr id="203" name="円/楕円 202"/>
        <xdr:cNvSpPr/>
      </xdr:nvSpPr>
      <xdr:spPr>
        <a:xfrm>
          <a:off x="1968500" y="135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75637</xdr:rowOff>
    </xdr:from>
    <xdr:ext cx="599010" cy="259045"/>
    <xdr:sp macro="" textlink="">
      <xdr:nvSpPr>
        <xdr:cNvPr id="204" name="テキスト ボックス 203"/>
        <xdr:cNvSpPr txBox="1"/>
      </xdr:nvSpPr>
      <xdr:spPr>
        <a:xfrm>
          <a:off x="1719794" y="1362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152760</xdr:rowOff>
    </xdr:from>
    <xdr:to>
      <xdr:col>1</xdr:col>
      <xdr:colOff>485775</xdr:colOff>
      <xdr:row>79</xdr:row>
      <xdr:rowOff>82910</xdr:rowOff>
    </xdr:to>
    <xdr:sp macro="" textlink="">
      <xdr:nvSpPr>
        <xdr:cNvPr id="205" name="円/楕円 204"/>
        <xdr:cNvSpPr/>
      </xdr:nvSpPr>
      <xdr:spPr>
        <a:xfrm>
          <a:off x="1079500" y="135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74037</xdr:rowOff>
    </xdr:from>
    <xdr:ext cx="599010" cy="259045"/>
    <xdr:sp macro="" textlink="">
      <xdr:nvSpPr>
        <xdr:cNvPr id="206" name="テキスト ボックス 205"/>
        <xdr:cNvSpPr txBox="1"/>
      </xdr:nvSpPr>
      <xdr:spPr>
        <a:xfrm>
          <a:off x="830794" y="1361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21501</xdr:rowOff>
    </xdr:from>
    <xdr:to>
      <xdr:col>6</xdr:col>
      <xdr:colOff>511175</xdr:colOff>
      <xdr:row>96</xdr:row>
      <xdr:rowOff>100609</xdr:rowOff>
    </xdr:to>
    <xdr:cxnSp macro="">
      <xdr:nvCxnSpPr>
        <xdr:cNvPr id="235" name="直線コネクタ 234"/>
        <xdr:cNvCxnSpPr/>
      </xdr:nvCxnSpPr>
      <xdr:spPr>
        <a:xfrm flipV="1">
          <a:off x="3797300" y="16480701"/>
          <a:ext cx="8382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125057</xdr:rowOff>
    </xdr:from>
    <xdr:to>
      <xdr:col>5</xdr:col>
      <xdr:colOff>358775</xdr:colOff>
      <xdr:row>96</xdr:row>
      <xdr:rowOff>100609</xdr:rowOff>
    </xdr:to>
    <xdr:cxnSp macro="">
      <xdr:nvCxnSpPr>
        <xdr:cNvPr id="238" name="直線コネクタ 237"/>
        <xdr:cNvCxnSpPr/>
      </xdr:nvCxnSpPr>
      <xdr:spPr>
        <a:xfrm>
          <a:off x="2908300" y="16412807"/>
          <a:ext cx="889000" cy="14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125057</xdr:rowOff>
    </xdr:from>
    <xdr:to>
      <xdr:col>4</xdr:col>
      <xdr:colOff>155575</xdr:colOff>
      <xdr:row>96</xdr:row>
      <xdr:rowOff>79147</xdr:rowOff>
    </xdr:to>
    <xdr:cxnSp macro="">
      <xdr:nvCxnSpPr>
        <xdr:cNvPr id="241" name="直線コネクタ 240"/>
        <xdr:cNvCxnSpPr/>
      </xdr:nvCxnSpPr>
      <xdr:spPr>
        <a:xfrm flipV="1">
          <a:off x="2019300" y="16412807"/>
          <a:ext cx="8890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170357</xdr:rowOff>
    </xdr:from>
    <xdr:to>
      <xdr:col>4</xdr:col>
      <xdr:colOff>206375</xdr:colOff>
      <xdr:row>96</xdr:row>
      <xdr:rowOff>100507</xdr:rowOff>
    </xdr:to>
    <xdr:sp macro="" textlink="">
      <xdr:nvSpPr>
        <xdr:cNvPr id="242" name="フローチャート : 判断 241"/>
        <xdr:cNvSpPr/>
      </xdr:nvSpPr>
      <xdr:spPr>
        <a:xfrm>
          <a:off x="2857500" y="164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91634</xdr:rowOff>
    </xdr:from>
    <xdr:ext cx="534377" cy="259045"/>
    <xdr:sp macro="" textlink="">
      <xdr:nvSpPr>
        <xdr:cNvPr id="243" name="テキスト ボックス 242"/>
        <xdr:cNvSpPr txBox="1"/>
      </xdr:nvSpPr>
      <xdr:spPr>
        <a:xfrm>
          <a:off x="2641111" y="165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79147</xdr:rowOff>
    </xdr:from>
    <xdr:to>
      <xdr:col>2</xdr:col>
      <xdr:colOff>638175</xdr:colOff>
      <xdr:row>96</xdr:row>
      <xdr:rowOff>113500</xdr:rowOff>
    </xdr:to>
    <xdr:cxnSp macro="">
      <xdr:nvCxnSpPr>
        <xdr:cNvPr id="244" name="直線コネクタ 243"/>
        <xdr:cNvCxnSpPr/>
      </xdr:nvCxnSpPr>
      <xdr:spPr>
        <a:xfrm flipV="1">
          <a:off x="1130300" y="16538347"/>
          <a:ext cx="8890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40842</xdr:rowOff>
    </xdr:from>
    <xdr:to>
      <xdr:col>3</xdr:col>
      <xdr:colOff>3175</xdr:colOff>
      <xdr:row>96</xdr:row>
      <xdr:rowOff>142442</xdr:rowOff>
    </xdr:to>
    <xdr:sp macro="" textlink="">
      <xdr:nvSpPr>
        <xdr:cNvPr id="245" name="フローチャート : 判断 244"/>
        <xdr:cNvSpPr/>
      </xdr:nvSpPr>
      <xdr:spPr>
        <a:xfrm>
          <a:off x="1968500" y="165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133569</xdr:rowOff>
    </xdr:from>
    <xdr:ext cx="534377" cy="259045"/>
    <xdr:sp macro="" textlink="">
      <xdr:nvSpPr>
        <xdr:cNvPr id="246" name="テキスト ボックス 245"/>
        <xdr:cNvSpPr txBox="1"/>
      </xdr:nvSpPr>
      <xdr:spPr>
        <a:xfrm>
          <a:off x="1752111" y="165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2921</xdr:rowOff>
    </xdr:from>
    <xdr:to>
      <xdr:col>1</xdr:col>
      <xdr:colOff>485775</xdr:colOff>
      <xdr:row>96</xdr:row>
      <xdr:rowOff>104521</xdr:rowOff>
    </xdr:to>
    <xdr:sp macro="" textlink="">
      <xdr:nvSpPr>
        <xdr:cNvPr id="247" name="フローチャート : 判断 246"/>
        <xdr:cNvSpPr/>
      </xdr:nvSpPr>
      <xdr:spPr>
        <a:xfrm>
          <a:off x="1079500" y="164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121048</xdr:rowOff>
    </xdr:from>
    <xdr:ext cx="534377" cy="259045"/>
    <xdr:sp macro="" textlink="">
      <xdr:nvSpPr>
        <xdr:cNvPr id="248" name="テキスト ボックス 247"/>
        <xdr:cNvSpPr txBox="1"/>
      </xdr:nvSpPr>
      <xdr:spPr>
        <a:xfrm>
          <a:off x="863111" y="162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142151</xdr:rowOff>
    </xdr:from>
    <xdr:to>
      <xdr:col>6</xdr:col>
      <xdr:colOff>561975</xdr:colOff>
      <xdr:row>96</xdr:row>
      <xdr:rowOff>72301</xdr:rowOff>
    </xdr:to>
    <xdr:sp macro="" textlink="">
      <xdr:nvSpPr>
        <xdr:cNvPr id="254" name="円/楕円 253"/>
        <xdr:cNvSpPr/>
      </xdr:nvSpPr>
      <xdr:spPr>
        <a:xfrm>
          <a:off x="4584700" y="164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165028</xdr:rowOff>
    </xdr:from>
    <xdr:ext cx="534377" cy="259045"/>
    <xdr:sp macro="" textlink="">
      <xdr:nvSpPr>
        <xdr:cNvPr id="255" name="衛生費該当値テキスト"/>
        <xdr:cNvSpPr txBox="1"/>
      </xdr:nvSpPr>
      <xdr:spPr>
        <a:xfrm>
          <a:off x="4686300" y="1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42,307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49809</xdr:rowOff>
    </xdr:from>
    <xdr:to>
      <xdr:col>5</xdr:col>
      <xdr:colOff>409575</xdr:colOff>
      <xdr:row>96</xdr:row>
      <xdr:rowOff>151409</xdr:rowOff>
    </xdr:to>
    <xdr:sp macro="" textlink="">
      <xdr:nvSpPr>
        <xdr:cNvPr id="256" name="円/楕円 255"/>
        <xdr:cNvSpPr/>
      </xdr:nvSpPr>
      <xdr:spPr>
        <a:xfrm>
          <a:off x="3746500" y="165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142536</xdr:rowOff>
    </xdr:from>
    <xdr:ext cx="534377" cy="259045"/>
    <xdr:sp macro="" textlink="">
      <xdr:nvSpPr>
        <xdr:cNvPr id="257" name="テキスト ボックス 256"/>
        <xdr:cNvSpPr txBox="1"/>
      </xdr:nvSpPr>
      <xdr:spPr>
        <a:xfrm>
          <a:off x="3530111" y="166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74257</xdr:rowOff>
    </xdr:from>
    <xdr:to>
      <xdr:col>4</xdr:col>
      <xdr:colOff>206375</xdr:colOff>
      <xdr:row>96</xdr:row>
      <xdr:rowOff>4407</xdr:rowOff>
    </xdr:to>
    <xdr:sp macro="" textlink="">
      <xdr:nvSpPr>
        <xdr:cNvPr id="258" name="円/楕円 257"/>
        <xdr:cNvSpPr/>
      </xdr:nvSpPr>
      <xdr:spPr>
        <a:xfrm>
          <a:off x="2857500" y="163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20934</xdr:rowOff>
    </xdr:from>
    <xdr:ext cx="534377" cy="259045"/>
    <xdr:sp macro="" textlink="">
      <xdr:nvSpPr>
        <xdr:cNvPr id="259" name="テキスト ボックス 258"/>
        <xdr:cNvSpPr txBox="1"/>
      </xdr:nvSpPr>
      <xdr:spPr>
        <a:xfrm>
          <a:off x="2641111" y="161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28347</xdr:rowOff>
    </xdr:from>
    <xdr:to>
      <xdr:col>3</xdr:col>
      <xdr:colOff>3175</xdr:colOff>
      <xdr:row>96</xdr:row>
      <xdr:rowOff>129947</xdr:rowOff>
    </xdr:to>
    <xdr:sp macro="" textlink="">
      <xdr:nvSpPr>
        <xdr:cNvPr id="260" name="円/楕円 259"/>
        <xdr:cNvSpPr/>
      </xdr:nvSpPr>
      <xdr:spPr>
        <a:xfrm>
          <a:off x="1968500" y="164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146474</xdr:rowOff>
    </xdr:from>
    <xdr:ext cx="534377" cy="259045"/>
    <xdr:sp macro="" textlink="">
      <xdr:nvSpPr>
        <xdr:cNvPr id="261" name="テキスト ボックス 260"/>
        <xdr:cNvSpPr txBox="1"/>
      </xdr:nvSpPr>
      <xdr:spPr>
        <a:xfrm>
          <a:off x="1752111" y="162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62700</xdr:rowOff>
    </xdr:from>
    <xdr:to>
      <xdr:col>1</xdr:col>
      <xdr:colOff>485775</xdr:colOff>
      <xdr:row>96</xdr:row>
      <xdr:rowOff>164300</xdr:rowOff>
    </xdr:to>
    <xdr:sp macro="" textlink="">
      <xdr:nvSpPr>
        <xdr:cNvPr id="262" name="円/楕円 261"/>
        <xdr:cNvSpPr/>
      </xdr:nvSpPr>
      <xdr:spPr>
        <a:xfrm>
          <a:off x="1079500" y="165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155427</xdr:rowOff>
    </xdr:from>
    <xdr:ext cx="534377" cy="259045"/>
    <xdr:sp macro="" textlink="">
      <xdr:nvSpPr>
        <xdr:cNvPr id="263" name="テキスト ボックス 262"/>
        <xdr:cNvSpPr txBox="1"/>
      </xdr:nvSpPr>
      <xdr:spPr>
        <a:xfrm>
          <a:off x="863111" y="166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70548</xdr:rowOff>
    </xdr:from>
    <xdr:to>
      <xdr:col>15</xdr:col>
      <xdr:colOff>180975</xdr:colOff>
      <xdr:row>37</xdr:row>
      <xdr:rowOff>73597</xdr:rowOff>
    </xdr:to>
    <xdr:cxnSp macro="">
      <xdr:nvCxnSpPr>
        <xdr:cNvPr id="292" name="直線コネクタ 291"/>
        <xdr:cNvCxnSpPr/>
      </xdr:nvCxnSpPr>
      <xdr:spPr>
        <a:xfrm flipV="1">
          <a:off x="9639300" y="6414198"/>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43688</xdr:rowOff>
    </xdr:from>
    <xdr:to>
      <xdr:col>14</xdr:col>
      <xdr:colOff>28575</xdr:colOff>
      <xdr:row>37</xdr:row>
      <xdr:rowOff>73597</xdr:rowOff>
    </xdr:to>
    <xdr:cxnSp macro="">
      <xdr:nvCxnSpPr>
        <xdr:cNvPr id="295" name="直線コネクタ 294"/>
        <xdr:cNvCxnSpPr/>
      </xdr:nvCxnSpPr>
      <xdr:spPr>
        <a:xfrm>
          <a:off x="8750300" y="6387338"/>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44069</xdr:rowOff>
    </xdr:from>
    <xdr:to>
      <xdr:col>12</xdr:col>
      <xdr:colOff>511175</xdr:colOff>
      <xdr:row>37</xdr:row>
      <xdr:rowOff>43688</xdr:rowOff>
    </xdr:to>
    <xdr:cxnSp macro="">
      <xdr:nvCxnSpPr>
        <xdr:cNvPr id="298" name="直線コネクタ 297"/>
        <xdr:cNvCxnSpPr/>
      </xdr:nvCxnSpPr>
      <xdr:spPr>
        <a:xfrm>
          <a:off x="7861300" y="6216269"/>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72898</xdr:rowOff>
    </xdr:from>
    <xdr:to>
      <xdr:col>12</xdr:col>
      <xdr:colOff>561975</xdr:colOff>
      <xdr:row>38</xdr:row>
      <xdr:rowOff>3048</xdr:rowOff>
    </xdr:to>
    <xdr:sp macro="" textlink="">
      <xdr:nvSpPr>
        <xdr:cNvPr id="299" name="フローチャート : 判断 298"/>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165625</xdr:rowOff>
    </xdr:from>
    <xdr:ext cx="469744" cy="259045"/>
    <xdr:sp macro="" textlink="">
      <xdr:nvSpPr>
        <xdr:cNvPr id="300" name="テキスト ボックス 299"/>
        <xdr:cNvSpPr txBox="1"/>
      </xdr:nvSpPr>
      <xdr:spPr>
        <a:xfrm>
          <a:off x="85154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44069</xdr:rowOff>
    </xdr:from>
    <xdr:to>
      <xdr:col>11</xdr:col>
      <xdr:colOff>307975</xdr:colOff>
      <xdr:row>36</xdr:row>
      <xdr:rowOff>135318</xdr:rowOff>
    </xdr:to>
    <xdr:cxnSp macro="">
      <xdr:nvCxnSpPr>
        <xdr:cNvPr id="301" name="直線コネクタ 300"/>
        <xdr:cNvCxnSpPr/>
      </xdr:nvCxnSpPr>
      <xdr:spPr>
        <a:xfrm flipV="1">
          <a:off x="6972300" y="6216269"/>
          <a:ext cx="889000" cy="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29083</xdr:rowOff>
    </xdr:from>
    <xdr:to>
      <xdr:col>11</xdr:col>
      <xdr:colOff>358775</xdr:colOff>
      <xdr:row>37</xdr:row>
      <xdr:rowOff>130683</xdr:rowOff>
    </xdr:to>
    <xdr:sp macro="" textlink="">
      <xdr:nvSpPr>
        <xdr:cNvPr id="302" name="フローチャート : 判断 301"/>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121810</xdr:rowOff>
    </xdr:from>
    <xdr:ext cx="469744" cy="259045"/>
    <xdr:sp macro="" textlink="">
      <xdr:nvSpPr>
        <xdr:cNvPr id="303" name="テキスト ボックス 302"/>
        <xdr:cNvSpPr txBox="1"/>
      </xdr:nvSpPr>
      <xdr:spPr>
        <a:xfrm>
          <a:off x="7626427"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12319</xdr:rowOff>
    </xdr:from>
    <xdr:to>
      <xdr:col>10</xdr:col>
      <xdr:colOff>155575</xdr:colOff>
      <xdr:row>37</xdr:row>
      <xdr:rowOff>113919</xdr:rowOff>
    </xdr:to>
    <xdr:sp macro="" textlink="">
      <xdr:nvSpPr>
        <xdr:cNvPr id="304" name="フローチャート : 判断 303"/>
        <xdr:cNvSpPr/>
      </xdr:nvSpPr>
      <xdr:spPr>
        <a:xfrm>
          <a:off x="6921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105046</xdr:rowOff>
    </xdr:from>
    <xdr:ext cx="469744" cy="259045"/>
    <xdr:sp macro="" textlink="">
      <xdr:nvSpPr>
        <xdr:cNvPr id="305" name="テキスト ボックス 304"/>
        <xdr:cNvSpPr txBox="1"/>
      </xdr:nvSpPr>
      <xdr:spPr>
        <a:xfrm>
          <a:off x="6737427"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19748</xdr:rowOff>
    </xdr:from>
    <xdr:to>
      <xdr:col>15</xdr:col>
      <xdr:colOff>231775</xdr:colOff>
      <xdr:row>37</xdr:row>
      <xdr:rowOff>121348</xdr:rowOff>
    </xdr:to>
    <xdr:sp macro="" textlink="">
      <xdr:nvSpPr>
        <xdr:cNvPr id="311" name="円/楕円 310"/>
        <xdr:cNvSpPr/>
      </xdr:nvSpPr>
      <xdr:spPr>
        <a:xfrm>
          <a:off x="10426700" y="63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42625</xdr:rowOff>
    </xdr:from>
    <xdr:ext cx="469744" cy="259045"/>
    <xdr:sp macro="" textlink="">
      <xdr:nvSpPr>
        <xdr:cNvPr id="312" name="労働費該当値テキスト"/>
        <xdr:cNvSpPr txBox="1"/>
      </xdr:nvSpPr>
      <xdr:spPr>
        <a:xfrm>
          <a:off x="10528300" y="621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22797</xdr:rowOff>
    </xdr:from>
    <xdr:to>
      <xdr:col>14</xdr:col>
      <xdr:colOff>79375</xdr:colOff>
      <xdr:row>37</xdr:row>
      <xdr:rowOff>124397</xdr:rowOff>
    </xdr:to>
    <xdr:sp macro="" textlink="">
      <xdr:nvSpPr>
        <xdr:cNvPr id="313" name="円/楕円 312"/>
        <xdr:cNvSpPr/>
      </xdr:nvSpPr>
      <xdr:spPr>
        <a:xfrm>
          <a:off x="9588500" y="63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140924</xdr:rowOff>
    </xdr:from>
    <xdr:ext cx="469744" cy="259045"/>
    <xdr:sp macro="" textlink="">
      <xdr:nvSpPr>
        <xdr:cNvPr id="314" name="テキスト ボックス 313"/>
        <xdr:cNvSpPr txBox="1"/>
      </xdr:nvSpPr>
      <xdr:spPr>
        <a:xfrm>
          <a:off x="9404427" y="614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164338</xdr:rowOff>
    </xdr:from>
    <xdr:to>
      <xdr:col>12</xdr:col>
      <xdr:colOff>561975</xdr:colOff>
      <xdr:row>37</xdr:row>
      <xdr:rowOff>94488</xdr:rowOff>
    </xdr:to>
    <xdr:sp macro="" textlink="">
      <xdr:nvSpPr>
        <xdr:cNvPr id="315" name="円/楕円 314"/>
        <xdr:cNvSpPr/>
      </xdr:nvSpPr>
      <xdr:spPr>
        <a:xfrm>
          <a:off x="8699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111015</xdr:rowOff>
    </xdr:from>
    <xdr:ext cx="469744" cy="259045"/>
    <xdr:sp macro="" textlink="">
      <xdr:nvSpPr>
        <xdr:cNvPr id="316" name="テキスト ボックス 315"/>
        <xdr:cNvSpPr txBox="1"/>
      </xdr:nvSpPr>
      <xdr:spPr>
        <a:xfrm>
          <a:off x="8515427" y="611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164719</xdr:rowOff>
    </xdr:from>
    <xdr:to>
      <xdr:col>11</xdr:col>
      <xdr:colOff>358775</xdr:colOff>
      <xdr:row>36</xdr:row>
      <xdr:rowOff>94869</xdr:rowOff>
    </xdr:to>
    <xdr:sp macro="" textlink="">
      <xdr:nvSpPr>
        <xdr:cNvPr id="317" name="円/楕円 316"/>
        <xdr:cNvSpPr/>
      </xdr:nvSpPr>
      <xdr:spPr>
        <a:xfrm>
          <a:off x="7810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111396</xdr:rowOff>
    </xdr:from>
    <xdr:ext cx="469744" cy="259045"/>
    <xdr:sp macro="" textlink="">
      <xdr:nvSpPr>
        <xdr:cNvPr id="318" name="テキスト ボックス 317"/>
        <xdr:cNvSpPr txBox="1"/>
      </xdr:nvSpPr>
      <xdr:spPr>
        <a:xfrm>
          <a:off x="7626427" y="59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84518</xdr:rowOff>
    </xdr:from>
    <xdr:to>
      <xdr:col>10</xdr:col>
      <xdr:colOff>155575</xdr:colOff>
      <xdr:row>37</xdr:row>
      <xdr:rowOff>14668</xdr:rowOff>
    </xdr:to>
    <xdr:sp macro="" textlink="">
      <xdr:nvSpPr>
        <xdr:cNvPr id="319" name="円/楕円 318"/>
        <xdr:cNvSpPr/>
      </xdr:nvSpPr>
      <xdr:spPr>
        <a:xfrm>
          <a:off x="6921500" y="6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31195</xdr:rowOff>
    </xdr:from>
    <xdr:ext cx="469744" cy="259045"/>
    <xdr:sp macro="" textlink="">
      <xdr:nvSpPr>
        <xdr:cNvPr id="320" name="テキスト ボックス 319"/>
        <xdr:cNvSpPr txBox="1"/>
      </xdr:nvSpPr>
      <xdr:spPr>
        <a:xfrm>
          <a:off x="6737427" y="60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102515</xdr:rowOff>
    </xdr:from>
    <xdr:to>
      <xdr:col>15</xdr:col>
      <xdr:colOff>180975</xdr:colOff>
      <xdr:row>58</xdr:row>
      <xdr:rowOff>122200</xdr:rowOff>
    </xdr:to>
    <xdr:cxnSp macro="">
      <xdr:nvCxnSpPr>
        <xdr:cNvPr id="349" name="直線コネクタ 348"/>
        <xdr:cNvCxnSpPr/>
      </xdr:nvCxnSpPr>
      <xdr:spPr>
        <a:xfrm>
          <a:off x="9639300" y="10046615"/>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89865</xdr:rowOff>
    </xdr:from>
    <xdr:to>
      <xdr:col>14</xdr:col>
      <xdr:colOff>28575</xdr:colOff>
      <xdr:row>58</xdr:row>
      <xdr:rowOff>102515</xdr:rowOff>
    </xdr:to>
    <xdr:cxnSp macro="">
      <xdr:nvCxnSpPr>
        <xdr:cNvPr id="352" name="直線コネクタ 351"/>
        <xdr:cNvCxnSpPr/>
      </xdr:nvCxnSpPr>
      <xdr:spPr>
        <a:xfrm>
          <a:off x="8750300" y="10033965"/>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89865</xdr:rowOff>
    </xdr:from>
    <xdr:to>
      <xdr:col>12</xdr:col>
      <xdr:colOff>511175</xdr:colOff>
      <xdr:row>58</xdr:row>
      <xdr:rowOff>94285</xdr:rowOff>
    </xdr:to>
    <xdr:cxnSp macro="">
      <xdr:nvCxnSpPr>
        <xdr:cNvPr id="355" name="直線コネクタ 354"/>
        <xdr:cNvCxnSpPr/>
      </xdr:nvCxnSpPr>
      <xdr:spPr>
        <a:xfrm flipV="1">
          <a:off x="7861300" y="10033965"/>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1727</xdr:rowOff>
    </xdr:from>
    <xdr:to>
      <xdr:col>12</xdr:col>
      <xdr:colOff>561975</xdr:colOff>
      <xdr:row>58</xdr:row>
      <xdr:rowOff>103327</xdr:rowOff>
    </xdr:to>
    <xdr:sp macro="" textlink="">
      <xdr:nvSpPr>
        <xdr:cNvPr id="356" name="フローチャート : 判断 355"/>
        <xdr:cNvSpPr/>
      </xdr:nvSpPr>
      <xdr:spPr>
        <a:xfrm>
          <a:off x="8699500" y="994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119854</xdr:rowOff>
    </xdr:from>
    <xdr:ext cx="534377" cy="259045"/>
    <xdr:sp macro="" textlink="">
      <xdr:nvSpPr>
        <xdr:cNvPr id="357" name="テキスト ボックス 356"/>
        <xdr:cNvSpPr txBox="1"/>
      </xdr:nvSpPr>
      <xdr:spPr>
        <a:xfrm>
          <a:off x="8483111" y="97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94285</xdr:rowOff>
    </xdr:from>
    <xdr:to>
      <xdr:col>11</xdr:col>
      <xdr:colOff>307975</xdr:colOff>
      <xdr:row>58</xdr:row>
      <xdr:rowOff>104216</xdr:rowOff>
    </xdr:to>
    <xdr:cxnSp macro="">
      <xdr:nvCxnSpPr>
        <xdr:cNvPr id="358" name="直線コネクタ 357"/>
        <xdr:cNvCxnSpPr/>
      </xdr:nvCxnSpPr>
      <xdr:spPr>
        <a:xfrm flipV="1">
          <a:off x="6972300" y="10038385"/>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4661</xdr:rowOff>
    </xdr:from>
    <xdr:to>
      <xdr:col>11</xdr:col>
      <xdr:colOff>358775</xdr:colOff>
      <xdr:row>58</xdr:row>
      <xdr:rowOff>106261</xdr:rowOff>
    </xdr:to>
    <xdr:sp macro="" textlink="">
      <xdr:nvSpPr>
        <xdr:cNvPr id="359" name="フローチャート : 判断 358"/>
        <xdr:cNvSpPr/>
      </xdr:nvSpPr>
      <xdr:spPr>
        <a:xfrm>
          <a:off x="7810500" y="994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122788</xdr:rowOff>
    </xdr:from>
    <xdr:ext cx="534377" cy="259045"/>
    <xdr:sp macro="" textlink="">
      <xdr:nvSpPr>
        <xdr:cNvPr id="360" name="テキスト ボックス 359"/>
        <xdr:cNvSpPr txBox="1"/>
      </xdr:nvSpPr>
      <xdr:spPr>
        <a:xfrm>
          <a:off x="7594111" y="97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163055</xdr:rowOff>
    </xdr:from>
    <xdr:to>
      <xdr:col>10</xdr:col>
      <xdr:colOff>155575</xdr:colOff>
      <xdr:row>58</xdr:row>
      <xdr:rowOff>93205</xdr:rowOff>
    </xdr:to>
    <xdr:sp macro="" textlink="">
      <xdr:nvSpPr>
        <xdr:cNvPr id="361" name="フローチャート : 判断 360"/>
        <xdr:cNvSpPr/>
      </xdr:nvSpPr>
      <xdr:spPr>
        <a:xfrm>
          <a:off x="6921500" y="99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109732</xdr:rowOff>
    </xdr:from>
    <xdr:ext cx="534377" cy="259045"/>
    <xdr:sp macro="" textlink="">
      <xdr:nvSpPr>
        <xdr:cNvPr id="362" name="テキスト ボックス 361"/>
        <xdr:cNvSpPr txBox="1"/>
      </xdr:nvSpPr>
      <xdr:spPr>
        <a:xfrm>
          <a:off x="6705111" y="97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71400</xdr:rowOff>
    </xdr:from>
    <xdr:to>
      <xdr:col>15</xdr:col>
      <xdr:colOff>231775</xdr:colOff>
      <xdr:row>59</xdr:row>
      <xdr:rowOff>1550</xdr:rowOff>
    </xdr:to>
    <xdr:sp macro="" textlink="">
      <xdr:nvSpPr>
        <xdr:cNvPr id="368" name="円/楕円 367"/>
        <xdr:cNvSpPr/>
      </xdr:nvSpPr>
      <xdr:spPr>
        <a:xfrm>
          <a:off x="10426700" y="100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157777</xdr:rowOff>
    </xdr:from>
    <xdr:ext cx="469744" cy="259045"/>
    <xdr:sp macro="" textlink="">
      <xdr:nvSpPr>
        <xdr:cNvPr id="369" name="農林水産業費該当値テキスト"/>
        <xdr:cNvSpPr txBox="1"/>
      </xdr:nvSpPr>
      <xdr:spPr>
        <a:xfrm>
          <a:off x="10528300" y="99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51715</xdr:rowOff>
    </xdr:from>
    <xdr:to>
      <xdr:col>14</xdr:col>
      <xdr:colOff>79375</xdr:colOff>
      <xdr:row>58</xdr:row>
      <xdr:rowOff>153315</xdr:rowOff>
    </xdr:to>
    <xdr:sp macro="" textlink="">
      <xdr:nvSpPr>
        <xdr:cNvPr id="370" name="円/楕円 369"/>
        <xdr:cNvSpPr/>
      </xdr:nvSpPr>
      <xdr:spPr>
        <a:xfrm>
          <a:off x="9588500" y="99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144442</xdr:rowOff>
    </xdr:from>
    <xdr:ext cx="469744" cy="259045"/>
    <xdr:sp macro="" textlink="">
      <xdr:nvSpPr>
        <xdr:cNvPr id="371" name="テキスト ボックス 370"/>
        <xdr:cNvSpPr txBox="1"/>
      </xdr:nvSpPr>
      <xdr:spPr>
        <a:xfrm>
          <a:off x="9404427" y="100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39065</xdr:rowOff>
    </xdr:from>
    <xdr:to>
      <xdr:col>12</xdr:col>
      <xdr:colOff>561975</xdr:colOff>
      <xdr:row>58</xdr:row>
      <xdr:rowOff>140665</xdr:rowOff>
    </xdr:to>
    <xdr:sp macro="" textlink="">
      <xdr:nvSpPr>
        <xdr:cNvPr id="372" name="円/楕円 371"/>
        <xdr:cNvSpPr/>
      </xdr:nvSpPr>
      <xdr:spPr>
        <a:xfrm>
          <a:off x="8699500" y="99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131792</xdr:rowOff>
    </xdr:from>
    <xdr:ext cx="469744" cy="259045"/>
    <xdr:sp macro="" textlink="">
      <xdr:nvSpPr>
        <xdr:cNvPr id="373" name="テキスト ボックス 372"/>
        <xdr:cNvSpPr txBox="1"/>
      </xdr:nvSpPr>
      <xdr:spPr>
        <a:xfrm>
          <a:off x="8515427" y="1007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43485</xdr:rowOff>
    </xdr:from>
    <xdr:to>
      <xdr:col>11</xdr:col>
      <xdr:colOff>358775</xdr:colOff>
      <xdr:row>58</xdr:row>
      <xdr:rowOff>145085</xdr:rowOff>
    </xdr:to>
    <xdr:sp macro="" textlink="">
      <xdr:nvSpPr>
        <xdr:cNvPr id="374" name="円/楕円 373"/>
        <xdr:cNvSpPr/>
      </xdr:nvSpPr>
      <xdr:spPr>
        <a:xfrm>
          <a:off x="7810500" y="99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136212</xdr:rowOff>
    </xdr:from>
    <xdr:ext cx="469744" cy="259045"/>
    <xdr:sp macro="" textlink="">
      <xdr:nvSpPr>
        <xdr:cNvPr id="375" name="テキスト ボックス 374"/>
        <xdr:cNvSpPr txBox="1"/>
      </xdr:nvSpPr>
      <xdr:spPr>
        <a:xfrm>
          <a:off x="7626427" y="1008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53416</xdr:rowOff>
    </xdr:from>
    <xdr:to>
      <xdr:col>10</xdr:col>
      <xdr:colOff>155575</xdr:colOff>
      <xdr:row>58</xdr:row>
      <xdr:rowOff>155016</xdr:rowOff>
    </xdr:to>
    <xdr:sp macro="" textlink="">
      <xdr:nvSpPr>
        <xdr:cNvPr id="376" name="円/楕円 375"/>
        <xdr:cNvSpPr/>
      </xdr:nvSpPr>
      <xdr:spPr>
        <a:xfrm>
          <a:off x="6921500" y="99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146143</xdr:rowOff>
    </xdr:from>
    <xdr:ext cx="469744" cy="259045"/>
    <xdr:sp macro="" textlink="">
      <xdr:nvSpPr>
        <xdr:cNvPr id="377" name="テキスト ボックス 376"/>
        <xdr:cNvSpPr txBox="1"/>
      </xdr:nvSpPr>
      <xdr:spPr>
        <a:xfrm>
          <a:off x="6737427" y="100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40455</xdr:rowOff>
    </xdr:from>
    <xdr:to>
      <xdr:col>15</xdr:col>
      <xdr:colOff>180975</xdr:colOff>
      <xdr:row>77</xdr:row>
      <xdr:rowOff>77651</xdr:rowOff>
    </xdr:to>
    <xdr:cxnSp macro="">
      <xdr:nvCxnSpPr>
        <xdr:cNvPr id="408" name="直線コネクタ 407"/>
        <xdr:cNvCxnSpPr/>
      </xdr:nvCxnSpPr>
      <xdr:spPr>
        <a:xfrm flipV="1">
          <a:off x="9639300" y="13070655"/>
          <a:ext cx="838200" cy="2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77651</xdr:rowOff>
    </xdr:from>
    <xdr:to>
      <xdr:col>14</xdr:col>
      <xdr:colOff>28575</xdr:colOff>
      <xdr:row>77</xdr:row>
      <xdr:rowOff>140843</xdr:rowOff>
    </xdr:to>
    <xdr:cxnSp macro="">
      <xdr:nvCxnSpPr>
        <xdr:cNvPr id="411" name="直線コネクタ 410"/>
        <xdr:cNvCxnSpPr/>
      </xdr:nvCxnSpPr>
      <xdr:spPr>
        <a:xfrm flipV="1">
          <a:off x="8750300" y="13279301"/>
          <a:ext cx="889000" cy="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140843</xdr:rowOff>
    </xdr:from>
    <xdr:to>
      <xdr:col>12</xdr:col>
      <xdr:colOff>511175</xdr:colOff>
      <xdr:row>77</xdr:row>
      <xdr:rowOff>162789</xdr:rowOff>
    </xdr:to>
    <xdr:cxnSp macro="">
      <xdr:nvCxnSpPr>
        <xdr:cNvPr id="414" name="直線コネクタ 413"/>
        <xdr:cNvCxnSpPr/>
      </xdr:nvCxnSpPr>
      <xdr:spPr>
        <a:xfrm flipV="1">
          <a:off x="7861300" y="1334249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101538</xdr:rowOff>
    </xdr:from>
    <xdr:to>
      <xdr:col>12</xdr:col>
      <xdr:colOff>561975</xdr:colOff>
      <xdr:row>78</xdr:row>
      <xdr:rowOff>31688</xdr:rowOff>
    </xdr:to>
    <xdr:sp macro="" textlink="">
      <xdr:nvSpPr>
        <xdr:cNvPr id="415" name="フローチャート : 判断 414"/>
        <xdr:cNvSpPr/>
      </xdr:nvSpPr>
      <xdr:spPr>
        <a:xfrm>
          <a:off x="8699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22815</xdr:rowOff>
    </xdr:from>
    <xdr:ext cx="469744" cy="259045"/>
    <xdr:sp macro="" textlink="">
      <xdr:nvSpPr>
        <xdr:cNvPr id="416" name="テキスト ボックス 415"/>
        <xdr:cNvSpPr txBox="1"/>
      </xdr:nvSpPr>
      <xdr:spPr>
        <a:xfrm>
          <a:off x="8515427" y="133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161744</xdr:rowOff>
    </xdr:from>
    <xdr:to>
      <xdr:col>11</xdr:col>
      <xdr:colOff>307975</xdr:colOff>
      <xdr:row>77</xdr:row>
      <xdr:rowOff>162789</xdr:rowOff>
    </xdr:to>
    <xdr:cxnSp macro="">
      <xdr:nvCxnSpPr>
        <xdr:cNvPr id="417" name="直線コネクタ 416"/>
        <xdr:cNvCxnSpPr/>
      </xdr:nvCxnSpPr>
      <xdr:spPr>
        <a:xfrm>
          <a:off x="6972300" y="1336339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18230</xdr:rowOff>
    </xdr:from>
    <xdr:to>
      <xdr:col>11</xdr:col>
      <xdr:colOff>358775</xdr:colOff>
      <xdr:row>77</xdr:row>
      <xdr:rowOff>119830</xdr:rowOff>
    </xdr:to>
    <xdr:sp macro="" textlink="">
      <xdr:nvSpPr>
        <xdr:cNvPr id="418" name="フローチャート : 判断 417"/>
        <xdr:cNvSpPr/>
      </xdr:nvSpPr>
      <xdr:spPr>
        <a:xfrm>
          <a:off x="7810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136357</xdr:rowOff>
    </xdr:from>
    <xdr:ext cx="534377" cy="259045"/>
    <xdr:sp macro="" textlink="">
      <xdr:nvSpPr>
        <xdr:cNvPr id="419" name="テキスト ボックス 418"/>
        <xdr:cNvSpPr txBox="1"/>
      </xdr:nvSpPr>
      <xdr:spPr>
        <a:xfrm>
          <a:off x="7594111" y="129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98208</xdr:rowOff>
    </xdr:from>
    <xdr:to>
      <xdr:col>10</xdr:col>
      <xdr:colOff>155575</xdr:colOff>
      <xdr:row>78</xdr:row>
      <xdr:rowOff>28358</xdr:rowOff>
    </xdr:to>
    <xdr:sp macro="" textlink="">
      <xdr:nvSpPr>
        <xdr:cNvPr id="420" name="フローチャート : 判断 419"/>
        <xdr:cNvSpPr/>
      </xdr:nvSpPr>
      <xdr:spPr>
        <a:xfrm>
          <a:off x="6921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44885</xdr:rowOff>
    </xdr:from>
    <xdr:ext cx="469744" cy="259045"/>
    <xdr:sp macro="" textlink="">
      <xdr:nvSpPr>
        <xdr:cNvPr id="421" name="テキスト ボックス 420"/>
        <xdr:cNvSpPr txBox="1"/>
      </xdr:nvSpPr>
      <xdr:spPr>
        <a:xfrm>
          <a:off x="6737427" y="130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161105</xdr:rowOff>
    </xdr:from>
    <xdr:to>
      <xdr:col>15</xdr:col>
      <xdr:colOff>231775</xdr:colOff>
      <xdr:row>76</xdr:row>
      <xdr:rowOff>91255</xdr:rowOff>
    </xdr:to>
    <xdr:sp macro="" textlink="">
      <xdr:nvSpPr>
        <xdr:cNvPr id="427" name="円/楕円 426"/>
        <xdr:cNvSpPr/>
      </xdr:nvSpPr>
      <xdr:spPr>
        <a:xfrm>
          <a:off x="10426700" y="130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12532</xdr:rowOff>
    </xdr:from>
    <xdr:ext cx="534377" cy="259045"/>
    <xdr:sp macro="" textlink="">
      <xdr:nvSpPr>
        <xdr:cNvPr id="428" name="商工費該当値テキスト"/>
        <xdr:cNvSpPr txBox="1"/>
      </xdr:nvSpPr>
      <xdr:spPr>
        <a:xfrm>
          <a:off x="10528300" y="128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26851</xdr:rowOff>
    </xdr:from>
    <xdr:to>
      <xdr:col>14</xdr:col>
      <xdr:colOff>79375</xdr:colOff>
      <xdr:row>77</xdr:row>
      <xdr:rowOff>128451</xdr:rowOff>
    </xdr:to>
    <xdr:sp macro="" textlink="">
      <xdr:nvSpPr>
        <xdr:cNvPr id="429" name="円/楕円 428"/>
        <xdr:cNvSpPr/>
      </xdr:nvSpPr>
      <xdr:spPr>
        <a:xfrm>
          <a:off x="9588500" y="132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119578</xdr:rowOff>
    </xdr:from>
    <xdr:ext cx="534377" cy="259045"/>
    <xdr:sp macro="" textlink="">
      <xdr:nvSpPr>
        <xdr:cNvPr id="430" name="テキスト ボックス 429"/>
        <xdr:cNvSpPr txBox="1"/>
      </xdr:nvSpPr>
      <xdr:spPr>
        <a:xfrm>
          <a:off x="9372111" y="133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90043</xdr:rowOff>
    </xdr:from>
    <xdr:to>
      <xdr:col>12</xdr:col>
      <xdr:colOff>561975</xdr:colOff>
      <xdr:row>78</xdr:row>
      <xdr:rowOff>20193</xdr:rowOff>
    </xdr:to>
    <xdr:sp macro="" textlink="">
      <xdr:nvSpPr>
        <xdr:cNvPr id="431" name="円/楕円 430"/>
        <xdr:cNvSpPr/>
      </xdr:nvSpPr>
      <xdr:spPr>
        <a:xfrm>
          <a:off x="86995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36720</xdr:rowOff>
    </xdr:from>
    <xdr:ext cx="469744" cy="259045"/>
    <xdr:sp macro="" textlink="">
      <xdr:nvSpPr>
        <xdr:cNvPr id="432" name="テキスト ボックス 431"/>
        <xdr:cNvSpPr txBox="1"/>
      </xdr:nvSpPr>
      <xdr:spPr>
        <a:xfrm>
          <a:off x="8515427"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111989</xdr:rowOff>
    </xdr:from>
    <xdr:to>
      <xdr:col>11</xdr:col>
      <xdr:colOff>358775</xdr:colOff>
      <xdr:row>78</xdr:row>
      <xdr:rowOff>42139</xdr:rowOff>
    </xdr:to>
    <xdr:sp macro="" textlink="">
      <xdr:nvSpPr>
        <xdr:cNvPr id="433" name="円/楕円 432"/>
        <xdr:cNvSpPr/>
      </xdr:nvSpPr>
      <xdr:spPr>
        <a:xfrm>
          <a:off x="7810500" y="133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33266</xdr:rowOff>
    </xdr:from>
    <xdr:ext cx="469744" cy="259045"/>
    <xdr:sp macro="" textlink="">
      <xdr:nvSpPr>
        <xdr:cNvPr id="434" name="テキスト ボックス 433"/>
        <xdr:cNvSpPr txBox="1"/>
      </xdr:nvSpPr>
      <xdr:spPr>
        <a:xfrm>
          <a:off x="7626427" y="134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110944</xdr:rowOff>
    </xdr:from>
    <xdr:to>
      <xdr:col>10</xdr:col>
      <xdr:colOff>155575</xdr:colOff>
      <xdr:row>78</xdr:row>
      <xdr:rowOff>41094</xdr:rowOff>
    </xdr:to>
    <xdr:sp macro="" textlink="">
      <xdr:nvSpPr>
        <xdr:cNvPr id="435" name="円/楕円 434"/>
        <xdr:cNvSpPr/>
      </xdr:nvSpPr>
      <xdr:spPr>
        <a:xfrm>
          <a:off x="6921500" y="1331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32221</xdr:rowOff>
    </xdr:from>
    <xdr:ext cx="469744" cy="259045"/>
    <xdr:sp macro="" textlink="">
      <xdr:nvSpPr>
        <xdr:cNvPr id="436" name="テキスト ボックス 435"/>
        <xdr:cNvSpPr txBox="1"/>
      </xdr:nvSpPr>
      <xdr:spPr>
        <a:xfrm>
          <a:off x="6737427" y="1340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34772</xdr:rowOff>
    </xdr:from>
    <xdr:to>
      <xdr:col>15</xdr:col>
      <xdr:colOff>180975</xdr:colOff>
      <xdr:row>99</xdr:row>
      <xdr:rowOff>42993</xdr:rowOff>
    </xdr:to>
    <xdr:cxnSp macro="">
      <xdr:nvCxnSpPr>
        <xdr:cNvPr id="467" name="直線コネクタ 466"/>
        <xdr:cNvCxnSpPr/>
      </xdr:nvCxnSpPr>
      <xdr:spPr>
        <a:xfrm flipV="1">
          <a:off x="9639300" y="17008322"/>
          <a:ext cx="8382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42993</xdr:rowOff>
    </xdr:from>
    <xdr:to>
      <xdr:col>14</xdr:col>
      <xdr:colOff>28575</xdr:colOff>
      <xdr:row>99</xdr:row>
      <xdr:rowOff>49056</xdr:rowOff>
    </xdr:to>
    <xdr:cxnSp macro="">
      <xdr:nvCxnSpPr>
        <xdr:cNvPr id="470" name="直線コネクタ 469"/>
        <xdr:cNvCxnSpPr/>
      </xdr:nvCxnSpPr>
      <xdr:spPr>
        <a:xfrm flipV="1">
          <a:off x="8750300" y="17016543"/>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48222</xdr:rowOff>
    </xdr:from>
    <xdr:to>
      <xdr:col>12</xdr:col>
      <xdr:colOff>511175</xdr:colOff>
      <xdr:row>99</xdr:row>
      <xdr:rowOff>49056</xdr:rowOff>
    </xdr:to>
    <xdr:cxnSp macro="">
      <xdr:nvCxnSpPr>
        <xdr:cNvPr id="473" name="直線コネクタ 472"/>
        <xdr:cNvCxnSpPr/>
      </xdr:nvCxnSpPr>
      <xdr:spPr>
        <a:xfrm>
          <a:off x="7861300" y="17021772"/>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129665</xdr:rowOff>
    </xdr:from>
    <xdr:to>
      <xdr:col>12</xdr:col>
      <xdr:colOff>561975</xdr:colOff>
      <xdr:row>99</xdr:row>
      <xdr:rowOff>59815</xdr:rowOff>
    </xdr:to>
    <xdr:sp macro="" textlink="">
      <xdr:nvSpPr>
        <xdr:cNvPr id="474" name="フローチャート : 判断 473"/>
        <xdr:cNvSpPr/>
      </xdr:nvSpPr>
      <xdr:spPr>
        <a:xfrm>
          <a:off x="8699500" y="16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76342</xdr:rowOff>
    </xdr:from>
    <xdr:ext cx="534377" cy="259045"/>
    <xdr:sp macro="" textlink="">
      <xdr:nvSpPr>
        <xdr:cNvPr id="475" name="テキスト ボックス 474"/>
        <xdr:cNvSpPr txBox="1"/>
      </xdr:nvSpPr>
      <xdr:spPr>
        <a:xfrm>
          <a:off x="8483111" y="1670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48222</xdr:rowOff>
    </xdr:from>
    <xdr:to>
      <xdr:col>11</xdr:col>
      <xdr:colOff>307975</xdr:colOff>
      <xdr:row>99</xdr:row>
      <xdr:rowOff>55111</xdr:rowOff>
    </xdr:to>
    <xdr:cxnSp macro="">
      <xdr:nvCxnSpPr>
        <xdr:cNvPr id="476" name="直線コネクタ 475"/>
        <xdr:cNvCxnSpPr/>
      </xdr:nvCxnSpPr>
      <xdr:spPr>
        <a:xfrm flipV="1">
          <a:off x="6972300" y="17021772"/>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129332</xdr:rowOff>
    </xdr:from>
    <xdr:to>
      <xdr:col>11</xdr:col>
      <xdr:colOff>358775</xdr:colOff>
      <xdr:row>99</xdr:row>
      <xdr:rowOff>59482</xdr:rowOff>
    </xdr:to>
    <xdr:sp macro="" textlink="">
      <xdr:nvSpPr>
        <xdr:cNvPr id="477" name="フローチャート : 判断 476"/>
        <xdr:cNvSpPr/>
      </xdr:nvSpPr>
      <xdr:spPr>
        <a:xfrm>
          <a:off x="7810500" y="169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76009</xdr:rowOff>
    </xdr:from>
    <xdr:ext cx="534377" cy="259045"/>
    <xdr:sp macro="" textlink="">
      <xdr:nvSpPr>
        <xdr:cNvPr id="478" name="テキスト ボックス 477"/>
        <xdr:cNvSpPr txBox="1"/>
      </xdr:nvSpPr>
      <xdr:spPr>
        <a:xfrm>
          <a:off x="7594111" y="167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149079</xdr:rowOff>
    </xdr:from>
    <xdr:to>
      <xdr:col>10</xdr:col>
      <xdr:colOff>155575</xdr:colOff>
      <xdr:row>99</xdr:row>
      <xdr:rowOff>79229</xdr:rowOff>
    </xdr:to>
    <xdr:sp macro="" textlink="">
      <xdr:nvSpPr>
        <xdr:cNvPr id="479" name="フローチャート : 判断 478"/>
        <xdr:cNvSpPr/>
      </xdr:nvSpPr>
      <xdr:spPr>
        <a:xfrm>
          <a:off x="6921500" y="169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95756</xdr:rowOff>
    </xdr:from>
    <xdr:ext cx="534377" cy="259045"/>
    <xdr:sp macro="" textlink="">
      <xdr:nvSpPr>
        <xdr:cNvPr id="480" name="テキスト ボックス 479"/>
        <xdr:cNvSpPr txBox="1"/>
      </xdr:nvSpPr>
      <xdr:spPr>
        <a:xfrm>
          <a:off x="6705111" y="167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155422</xdr:rowOff>
    </xdr:from>
    <xdr:to>
      <xdr:col>15</xdr:col>
      <xdr:colOff>231775</xdr:colOff>
      <xdr:row>99</xdr:row>
      <xdr:rowOff>85572</xdr:rowOff>
    </xdr:to>
    <xdr:sp macro="" textlink="">
      <xdr:nvSpPr>
        <xdr:cNvPr id="486" name="円/楕円 485"/>
        <xdr:cNvSpPr/>
      </xdr:nvSpPr>
      <xdr:spPr>
        <a:xfrm>
          <a:off x="10426700" y="169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114296</xdr:rowOff>
    </xdr:from>
    <xdr:ext cx="534377" cy="259045"/>
    <xdr:sp macro="" textlink="">
      <xdr:nvSpPr>
        <xdr:cNvPr id="487" name="土木費該当値テキスト"/>
        <xdr:cNvSpPr txBox="1"/>
      </xdr:nvSpPr>
      <xdr:spPr>
        <a:xfrm>
          <a:off x="10528300" y="169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163643</xdr:rowOff>
    </xdr:from>
    <xdr:to>
      <xdr:col>14</xdr:col>
      <xdr:colOff>79375</xdr:colOff>
      <xdr:row>99</xdr:row>
      <xdr:rowOff>93793</xdr:rowOff>
    </xdr:to>
    <xdr:sp macro="" textlink="">
      <xdr:nvSpPr>
        <xdr:cNvPr id="488" name="円/楕円 487"/>
        <xdr:cNvSpPr/>
      </xdr:nvSpPr>
      <xdr:spPr>
        <a:xfrm>
          <a:off x="9588500" y="169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84920</xdr:rowOff>
    </xdr:from>
    <xdr:ext cx="534377" cy="259045"/>
    <xdr:sp macro="" textlink="">
      <xdr:nvSpPr>
        <xdr:cNvPr id="489" name="テキスト ボックス 488"/>
        <xdr:cNvSpPr txBox="1"/>
      </xdr:nvSpPr>
      <xdr:spPr>
        <a:xfrm>
          <a:off x="9372111" y="170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169706</xdr:rowOff>
    </xdr:from>
    <xdr:to>
      <xdr:col>12</xdr:col>
      <xdr:colOff>561975</xdr:colOff>
      <xdr:row>99</xdr:row>
      <xdr:rowOff>99856</xdr:rowOff>
    </xdr:to>
    <xdr:sp macro="" textlink="">
      <xdr:nvSpPr>
        <xdr:cNvPr id="490" name="円/楕円 489"/>
        <xdr:cNvSpPr/>
      </xdr:nvSpPr>
      <xdr:spPr>
        <a:xfrm>
          <a:off x="8699500" y="169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90983</xdr:rowOff>
    </xdr:from>
    <xdr:ext cx="534377" cy="259045"/>
    <xdr:sp macro="" textlink="">
      <xdr:nvSpPr>
        <xdr:cNvPr id="491" name="テキスト ボックス 490"/>
        <xdr:cNvSpPr txBox="1"/>
      </xdr:nvSpPr>
      <xdr:spPr>
        <a:xfrm>
          <a:off x="8483111" y="170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168872</xdr:rowOff>
    </xdr:from>
    <xdr:to>
      <xdr:col>11</xdr:col>
      <xdr:colOff>358775</xdr:colOff>
      <xdr:row>99</xdr:row>
      <xdr:rowOff>99022</xdr:rowOff>
    </xdr:to>
    <xdr:sp macro="" textlink="">
      <xdr:nvSpPr>
        <xdr:cNvPr id="492" name="円/楕円 491"/>
        <xdr:cNvSpPr/>
      </xdr:nvSpPr>
      <xdr:spPr>
        <a:xfrm>
          <a:off x="7810500" y="1697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90149</xdr:rowOff>
    </xdr:from>
    <xdr:ext cx="534377" cy="259045"/>
    <xdr:sp macro="" textlink="">
      <xdr:nvSpPr>
        <xdr:cNvPr id="493" name="テキスト ボックス 492"/>
        <xdr:cNvSpPr txBox="1"/>
      </xdr:nvSpPr>
      <xdr:spPr>
        <a:xfrm>
          <a:off x="7594111" y="1706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31,023</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4311</xdr:rowOff>
    </xdr:from>
    <xdr:to>
      <xdr:col>10</xdr:col>
      <xdr:colOff>155575</xdr:colOff>
      <xdr:row>99</xdr:row>
      <xdr:rowOff>105911</xdr:rowOff>
    </xdr:to>
    <xdr:sp macro="" textlink="">
      <xdr:nvSpPr>
        <xdr:cNvPr id="494" name="円/楕円 493"/>
        <xdr:cNvSpPr/>
      </xdr:nvSpPr>
      <xdr:spPr>
        <a:xfrm>
          <a:off x="6921500" y="1697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97038</xdr:rowOff>
    </xdr:from>
    <xdr:ext cx="534377" cy="259045"/>
    <xdr:sp macro="" textlink="">
      <xdr:nvSpPr>
        <xdr:cNvPr id="495" name="テキスト ボックス 494"/>
        <xdr:cNvSpPr txBox="1"/>
      </xdr:nvSpPr>
      <xdr:spPr>
        <a:xfrm>
          <a:off x="6705111" y="170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141148</xdr:rowOff>
    </xdr:from>
    <xdr:to>
      <xdr:col>23</xdr:col>
      <xdr:colOff>517525</xdr:colOff>
      <xdr:row>37</xdr:row>
      <xdr:rowOff>85446</xdr:rowOff>
    </xdr:to>
    <xdr:cxnSp macro="">
      <xdr:nvCxnSpPr>
        <xdr:cNvPr id="524" name="直線コネクタ 523"/>
        <xdr:cNvCxnSpPr/>
      </xdr:nvCxnSpPr>
      <xdr:spPr>
        <a:xfrm>
          <a:off x="15481300" y="6313348"/>
          <a:ext cx="8382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141148</xdr:rowOff>
    </xdr:from>
    <xdr:to>
      <xdr:col>22</xdr:col>
      <xdr:colOff>365125</xdr:colOff>
      <xdr:row>37</xdr:row>
      <xdr:rowOff>111925</xdr:rowOff>
    </xdr:to>
    <xdr:cxnSp macro="">
      <xdr:nvCxnSpPr>
        <xdr:cNvPr id="527" name="直線コネクタ 526"/>
        <xdr:cNvCxnSpPr/>
      </xdr:nvCxnSpPr>
      <xdr:spPr>
        <a:xfrm flipV="1">
          <a:off x="14592300" y="6313348"/>
          <a:ext cx="889000" cy="1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29496</xdr:rowOff>
    </xdr:from>
    <xdr:to>
      <xdr:col>21</xdr:col>
      <xdr:colOff>161925</xdr:colOff>
      <xdr:row>37</xdr:row>
      <xdr:rowOff>111925</xdr:rowOff>
    </xdr:to>
    <xdr:cxnSp macro="">
      <xdr:nvCxnSpPr>
        <xdr:cNvPr id="530" name="直線コネクタ 529"/>
        <xdr:cNvCxnSpPr/>
      </xdr:nvCxnSpPr>
      <xdr:spPr>
        <a:xfrm>
          <a:off x="13703300" y="6373146"/>
          <a:ext cx="889000" cy="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24035</xdr:rowOff>
    </xdr:from>
    <xdr:to>
      <xdr:col>21</xdr:col>
      <xdr:colOff>212725</xdr:colOff>
      <xdr:row>36</xdr:row>
      <xdr:rowOff>125635</xdr:rowOff>
    </xdr:to>
    <xdr:sp macro="" textlink="">
      <xdr:nvSpPr>
        <xdr:cNvPr id="531" name="フローチャート : 判断 530"/>
        <xdr:cNvSpPr/>
      </xdr:nvSpPr>
      <xdr:spPr>
        <a:xfrm>
          <a:off x="14541500" y="61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142162</xdr:rowOff>
    </xdr:from>
    <xdr:ext cx="534377" cy="259045"/>
    <xdr:sp macro="" textlink="">
      <xdr:nvSpPr>
        <xdr:cNvPr id="532" name="テキスト ボックス 531"/>
        <xdr:cNvSpPr txBox="1"/>
      </xdr:nvSpPr>
      <xdr:spPr>
        <a:xfrm>
          <a:off x="14325111" y="59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29496</xdr:rowOff>
    </xdr:from>
    <xdr:to>
      <xdr:col>19</xdr:col>
      <xdr:colOff>644525</xdr:colOff>
      <xdr:row>37</xdr:row>
      <xdr:rowOff>109048</xdr:rowOff>
    </xdr:to>
    <xdr:cxnSp macro="">
      <xdr:nvCxnSpPr>
        <xdr:cNvPr id="533" name="直線コネクタ 532"/>
        <xdr:cNvCxnSpPr/>
      </xdr:nvCxnSpPr>
      <xdr:spPr>
        <a:xfrm flipV="1">
          <a:off x="12814300" y="6373146"/>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162604</xdr:rowOff>
    </xdr:from>
    <xdr:to>
      <xdr:col>20</xdr:col>
      <xdr:colOff>9525</xdr:colOff>
      <xdr:row>37</xdr:row>
      <xdr:rowOff>92754</xdr:rowOff>
    </xdr:to>
    <xdr:sp macro="" textlink="">
      <xdr:nvSpPr>
        <xdr:cNvPr id="534" name="フローチャート : 判断 533"/>
        <xdr:cNvSpPr/>
      </xdr:nvSpPr>
      <xdr:spPr>
        <a:xfrm>
          <a:off x="13652500" y="63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83881</xdr:rowOff>
    </xdr:from>
    <xdr:ext cx="534377" cy="259045"/>
    <xdr:sp macro="" textlink="">
      <xdr:nvSpPr>
        <xdr:cNvPr id="535" name="テキスト ボックス 534"/>
        <xdr:cNvSpPr txBox="1"/>
      </xdr:nvSpPr>
      <xdr:spPr>
        <a:xfrm>
          <a:off x="13436111" y="64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168624</xdr:rowOff>
    </xdr:from>
    <xdr:to>
      <xdr:col>18</xdr:col>
      <xdr:colOff>492125</xdr:colOff>
      <xdr:row>37</xdr:row>
      <xdr:rowOff>98774</xdr:rowOff>
    </xdr:to>
    <xdr:sp macro="" textlink="">
      <xdr:nvSpPr>
        <xdr:cNvPr id="536" name="フローチャート : 判断 535"/>
        <xdr:cNvSpPr/>
      </xdr:nvSpPr>
      <xdr:spPr>
        <a:xfrm>
          <a:off x="12763500" y="63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115301</xdr:rowOff>
    </xdr:from>
    <xdr:ext cx="534377" cy="259045"/>
    <xdr:sp macro="" textlink="">
      <xdr:nvSpPr>
        <xdr:cNvPr id="537" name="テキスト ボックス 536"/>
        <xdr:cNvSpPr txBox="1"/>
      </xdr:nvSpPr>
      <xdr:spPr>
        <a:xfrm>
          <a:off x="12547111" y="61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34646</xdr:rowOff>
    </xdr:from>
    <xdr:to>
      <xdr:col>23</xdr:col>
      <xdr:colOff>568325</xdr:colOff>
      <xdr:row>37</xdr:row>
      <xdr:rowOff>136246</xdr:rowOff>
    </xdr:to>
    <xdr:sp macro="" textlink="">
      <xdr:nvSpPr>
        <xdr:cNvPr id="543" name="円/楕円 542"/>
        <xdr:cNvSpPr/>
      </xdr:nvSpPr>
      <xdr:spPr>
        <a:xfrm>
          <a:off x="16268700" y="63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121023</xdr:rowOff>
    </xdr:from>
    <xdr:ext cx="534377" cy="259045"/>
    <xdr:sp macro="" textlink="">
      <xdr:nvSpPr>
        <xdr:cNvPr id="544" name="消防費該当値テキスト"/>
        <xdr:cNvSpPr txBox="1"/>
      </xdr:nvSpPr>
      <xdr:spPr>
        <a:xfrm>
          <a:off x="16370300" y="629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90348</xdr:rowOff>
    </xdr:from>
    <xdr:to>
      <xdr:col>22</xdr:col>
      <xdr:colOff>415925</xdr:colOff>
      <xdr:row>37</xdr:row>
      <xdr:rowOff>20498</xdr:rowOff>
    </xdr:to>
    <xdr:sp macro="" textlink="">
      <xdr:nvSpPr>
        <xdr:cNvPr id="545" name="円/楕円 544"/>
        <xdr:cNvSpPr/>
      </xdr:nvSpPr>
      <xdr:spPr>
        <a:xfrm>
          <a:off x="15430500" y="62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37025</xdr:rowOff>
    </xdr:from>
    <xdr:ext cx="534377" cy="259045"/>
    <xdr:sp macro="" textlink="">
      <xdr:nvSpPr>
        <xdr:cNvPr id="546" name="テキスト ボックス 545"/>
        <xdr:cNvSpPr txBox="1"/>
      </xdr:nvSpPr>
      <xdr:spPr>
        <a:xfrm>
          <a:off x="15214111" y="60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61125</xdr:rowOff>
    </xdr:from>
    <xdr:to>
      <xdr:col>21</xdr:col>
      <xdr:colOff>212725</xdr:colOff>
      <xdr:row>37</xdr:row>
      <xdr:rowOff>162725</xdr:rowOff>
    </xdr:to>
    <xdr:sp macro="" textlink="">
      <xdr:nvSpPr>
        <xdr:cNvPr id="547" name="円/楕円 546"/>
        <xdr:cNvSpPr/>
      </xdr:nvSpPr>
      <xdr:spPr>
        <a:xfrm>
          <a:off x="14541500" y="64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153852</xdr:rowOff>
    </xdr:from>
    <xdr:ext cx="534377" cy="259045"/>
    <xdr:sp macro="" textlink="">
      <xdr:nvSpPr>
        <xdr:cNvPr id="548" name="テキスト ボックス 547"/>
        <xdr:cNvSpPr txBox="1"/>
      </xdr:nvSpPr>
      <xdr:spPr>
        <a:xfrm>
          <a:off x="14325111" y="64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150146</xdr:rowOff>
    </xdr:from>
    <xdr:to>
      <xdr:col>20</xdr:col>
      <xdr:colOff>9525</xdr:colOff>
      <xdr:row>37</xdr:row>
      <xdr:rowOff>80296</xdr:rowOff>
    </xdr:to>
    <xdr:sp macro="" textlink="">
      <xdr:nvSpPr>
        <xdr:cNvPr id="549" name="円/楕円 548"/>
        <xdr:cNvSpPr/>
      </xdr:nvSpPr>
      <xdr:spPr>
        <a:xfrm>
          <a:off x="13652500" y="63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96823</xdr:rowOff>
    </xdr:from>
    <xdr:ext cx="534377" cy="259045"/>
    <xdr:sp macro="" textlink="">
      <xdr:nvSpPr>
        <xdr:cNvPr id="550" name="テキスト ボックス 549"/>
        <xdr:cNvSpPr txBox="1"/>
      </xdr:nvSpPr>
      <xdr:spPr>
        <a:xfrm>
          <a:off x="13436111" y="60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58248</xdr:rowOff>
    </xdr:from>
    <xdr:to>
      <xdr:col>18</xdr:col>
      <xdr:colOff>492125</xdr:colOff>
      <xdr:row>37</xdr:row>
      <xdr:rowOff>159848</xdr:rowOff>
    </xdr:to>
    <xdr:sp macro="" textlink="">
      <xdr:nvSpPr>
        <xdr:cNvPr id="551" name="円/楕円 550"/>
        <xdr:cNvSpPr/>
      </xdr:nvSpPr>
      <xdr:spPr>
        <a:xfrm>
          <a:off x="12763500" y="6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150975</xdr:rowOff>
    </xdr:from>
    <xdr:ext cx="534377" cy="259045"/>
    <xdr:sp macro="" textlink="">
      <xdr:nvSpPr>
        <xdr:cNvPr id="552" name="テキスト ボックス 551"/>
        <xdr:cNvSpPr txBox="1"/>
      </xdr:nvSpPr>
      <xdr:spPr>
        <a:xfrm>
          <a:off x="12547111" y="64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27929</xdr:rowOff>
    </xdr:from>
    <xdr:to>
      <xdr:col>23</xdr:col>
      <xdr:colOff>517525</xdr:colOff>
      <xdr:row>57</xdr:row>
      <xdr:rowOff>50517</xdr:rowOff>
    </xdr:to>
    <xdr:cxnSp macro="">
      <xdr:nvCxnSpPr>
        <xdr:cNvPr id="586" name="直線コネクタ 585"/>
        <xdr:cNvCxnSpPr/>
      </xdr:nvCxnSpPr>
      <xdr:spPr>
        <a:xfrm>
          <a:off x="15481300" y="9800579"/>
          <a:ext cx="83820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27929</xdr:rowOff>
    </xdr:from>
    <xdr:to>
      <xdr:col>22</xdr:col>
      <xdr:colOff>365125</xdr:colOff>
      <xdr:row>57</xdr:row>
      <xdr:rowOff>124513</xdr:rowOff>
    </xdr:to>
    <xdr:cxnSp macro="">
      <xdr:nvCxnSpPr>
        <xdr:cNvPr id="589" name="直線コネクタ 588"/>
        <xdr:cNvCxnSpPr/>
      </xdr:nvCxnSpPr>
      <xdr:spPr>
        <a:xfrm flipV="1">
          <a:off x="14592300" y="9800579"/>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105567</xdr:rowOff>
    </xdr:from>
    <xdr:to>
      <xdr:col>21</xdr:col>
      <xdr:colOff>161925</xdr:colOff>
      <xdr:row>57</xdr:row>
      <xdr:rowOff>124513</xdr:rowOff>
    </xdr:to>
    <xdr:cxnSp macro="">
      <xdr:nvCxnSpPr>
        <xdr:cNvPr id="592" name="直線コネクタ 591"/>
        <xdr:cNvCxnSpPr/>
      </xdr:nvCxnSpPr>
      <xdr:spPr>
        <a:xfrm>
          <a:off x="13703300" y="9878217"/>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6818</xdr:rowOff>
    </xdr:from>
    <xdr:to>
      <xdr:col>21</xdr:col>
      <xdr:colOff>212725</xdr:colOff>
      <xdr:row>57</xdr:row>
      <xdr:rowOff>108418</xdr:rowOff>
    </xdr:to>
    <xdr:sp macro="" textlink="">
      <xdr:nvSpPr>
        <xdr:cNvPr id="593" name="フローチャート : 判断 592"/>
        <xdr:cNvSpPr/>
      </xdr:nvSpPr>
      <xdr:spPr>
        <a:xfrm>
          <a:off x="14541500" y="97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124945</xdr:rowOff>
    </xdr:from>
    <xdr:ext cx="534377" cy="259045"/>
    <xdr:sp macro="" textlink="">
      <xdr:nvSpPr>
        <xdr:cNvPr id="594" name="テキスト ボックス 593"/>
        <xdr:cNvSpPr txBox="1"/>
      </xdr:nvSpPr>
      <xdr:spPr>
        <a:xfrm>
          <a:off x="14325111" y="95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105567</xdr:rowOff>
    </xdr:from>
    <xdr:to>
      <xdr:col>19</xdr:col>
      <xdr:colOff>644525</xdr:colOff>
      <xdr:row>58</xdr:row>
      <xdr:rowOff>19328</xdr:rowOff>
    </xdr:to>
    <xdr:cxnSp macro="">
      <xdr:nvCxnSpPr>
        <xdr:cNvPr id="595" name="直線コネクタ 594"/>
        <xdr:cNvCxnSpPr/>
      </xdr:nvCxnSpPr>
      <xdr:spPr>
        <a:xfrm flipV="1">
          <a:off x="12814300" y="9878217"/>
          <a:ext cx="889000" cy="8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16319</xdr:rowOff>
    </xdr:from>
    <xdr:to>
      <xdr:col>20</xdr:col>
      <xdr:colOff>9525</xdr:colOff>
      <xdr:row>57</xdr:row>
      <xdr:rowOff>117919</xdr:rowOff>
    </xdr:to>
    <xdr:sp macro="" textlink="">
      <xdr:nvSpPr>
        <xdr:cNvPr id="596" name="フローチャート : 判断 595"/>
        <xdr:cNvSpPr/>
      </xdr:nvSpPr>
      <xdr:spPr>
        <a:xfrm>
          <a:off x="13652500" y="97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134446</xdr:rowOff>
    </xdr:from>
    <xdr:ext cx="534377" cy="259045"/>
    <xdr:sp macro="" textlink="">
      <xdr:nvSpPr>
        <xdr:cNvPr id="597" name="テキスト ボックス 596"/>
        <xdr:cNvSpPr txBox="1"/>
      </xdr:nvSpPr>
      <xdr:spPr>
        <a:xfrm>
          <a:off x="13436111" y="95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118061</xdr:rowOff>
    </xdr:from>
    <xdr:to>
      <xdr:col>18</xdr:col>
      <xdr:colOff>492125</xdr:colOff>
      <xdr:row>57</xdr:row>
      <xdr:rowOff>48211</xdr:rowOff>
    </xdr:to>
    <xdr:sp macro="" textlink="">
      <xdr:nvSpPr>
        <xdr:cNvPr id="598" name="フローチャート : 判断 597"/>
        <xdr:cNvSpPr/>
      </xdr:nvSpPr>
      <xdr:spPr>
        <a:xfrm>
          <a:off x="12763500" y="971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64738</xdr:rowOff>
    </xdr:from>
    <xdr:ext cx="534377" cy="259045"/>
    <xdr:sp macro="" textlink="">
      <xdr:nvSpPr>
        <xdr:cNvPr id="599" name="テキスト ボックス 598"/>
        <xdr:cNvSpPr txBox="1"/>
      </xdr:nvSpPr>
      <xdr:spPr>
        <a:xfrm>
          <a:off x="12547111" y="949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171167</xdr:rowOff>
    </xdr:from>
    <xdr:to>
      <xdr:col>23</xdr:col>
      <xdr:colOff>568325</xdr:colOff>
      <xdr:row>57</xdr:row>
      <xdr:rowOff>101317</xdr:rowOff>
    </xdr:to>
    <xdr:sp macro="" textlink="">
      <xdr:nvSpPr>
        <xdr:cNvPr id="605" name="円/楕円 604"/>
        <xdr:cNvSpPr/>
      </xdr:nvSpPr>
      <xdr:spPr>
        <a:xfrm>
          <a:off x="16268700" y="97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149594</xdr:rowOff>
    </xdr:from>
    <xdr:ext cx="534377" cy="259045"/>
    <xdr:sp macro="" textlink="">
      <xdr:nvSpPr>
        <xdr:cNvPr id="606" name="教育費該当値テキスト"/>
        <xdr:cNvSpPr txBox="1"/>
      </xdr:nvSpPr>
      <xdr:spPr>
        <a:xfrm>
          <a:off x="16370300" y="97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148579</xdr:rowOff>
    </xdr:from>
    <xdr:to>
      <xdr:col>22</xdr:col>
      <xdr:colOff>415925</xdr:colOff>
      <xdr:row>57</xdr:row>
      <xdr:rowOff>78729</xdr:rowOff>
    </xdr:to>
    <xdr:sp macro="" textlink="">
      <xdr:nvSpPr>
        <xdr:cNvPr id="607" name="円/楕円 606"/>
        <xdr:cNvSpPr/>
      </xdr:nvSpPr>
      <xdr:spPr>
        <a:xfrm>
          <a:off x="15430500" y="974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69856</xdr:rowOff>
    </xdr:from>
    <xdr:ext cx="534377" cy="259045"/>
    <xdr:sp macro="" textlink="">
      <xdr:nvSpPr>
        <xdr:cNvPr id="608" name="テキスト ボックス 607"/>
        <xdr:cNvSpPr txBox="1"/>
      </xdr:nvSpPr>
      <xdr:spPr>
        <a:xfrm>
          <a:off x="15214111" y="9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73713</xdr:rowOff>
    </xdr:from>
    <xdr:to>
      <xdr:col>21</xdr:col>
      <xdr:colOff>212725</xdr:colOff>
      <xdr:row>58</xdr:row>
      <xdr:rowOff>3863</xdr:rowOff>
    </xdr:to>
    <xdr:sp macro="" textlink="">
      <xdr:nvSpPr>
        <xdr:cNvPr id="609" name="円/楕円 608"/>
        <xdr:cNvSpPr/>
      </xdr:nvSpPr>
      <xdr:spPr>
        <a:xfrm>
          <a:off x="14541500" y="984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166440</xdr:rowOff>
    </xdr:from>
    <xdr:ext cx="534377" cy="259045"/>
    <xdr:sp macro="" textlink="">
      <xdr:nvSpPr>
        <xdr:cNvPr id="610" name="テキスト ボックス 609"/>
        <xdr:cNvSpPr txBox="1"/>
      </xdr:nvSpPr>
      <xdr:spPr>
        <a:xfrm>
          <a:off x="14325111" y="993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54767</xdr:rowOff>
    </xdr:from>
    <xdr:to>
      <xdr:col>20</xdr:col>
      <xdr:colOff>9525</xdr:colOff>
      <xdr:row>57</xdr:row>
      <xdr:rowOff>156367</xdr:rowOff>
    </xdr:to>
    <xdr:sp macro="" textlink="">
      <xdr:nvSpPr>
        <xdr:cNvPr id="611" name="円/楕円 610"/>
        <xdr:cNvSpPr/>
      </xdr:nvSpPr>
      <xdr:spPr>
        <a:xfrm>
          <a:off x="13652500" y="98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147494</xdr:rowOff>
    </xdr:from>
    <xdr:ext cx="534377" cy="259045"/>
    <xdr:sp macro="" textlink="">
      <xdr:nvSpPr>
        <xdr:cNvPr id="612" name="テキスト ボックス 611"/>
        <xdr:cNvSpPr txBox="1"/>
      </xdr:nvSpPr>
      <xdr:spPr>
        <a:xfrm>
          <a:off x="13436111" y="99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139978</xdr:rowOff>
    </xdr:from>
    <xdr:to>
      <xdr:col>18</xdr:col>
      <xdr:colOff>492125</xdr:colOff>
      <xdr:row>58</xdr:row>
      <xdr:rowOff>70128</xdr:rowOff>
    </xdr:to>
    <xdr:sp macro="" textlink="">
      <xdr:nvSpPr>
        <xdr:cNvPr id="613" name="円/楕円 612"/>
        <xdr:cNvSpPr/>
      </xdr:nvSpPr>
      <xdr:spPr>
        <a:xfrm>
          <a:off x="12763500" y="99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61255</xdr:rowOff>
    </xdr:from>
    <xdr:ext cx="534377" cy="259045"/>
    <xdr:sp macro="" textlink="">
      <xdr:nvSpPr>
        <xdr:cNvPr id="614" name="テキスト ボックス 613"/>
        <xdr:cNvSpPr txBox="1"/>
      </xdr:nvSpPr>
      <xdr:spPr>
        <a:xfrm>
          <a:off x="12547111" y="1000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40537</xdr:rowOff>
    </xdr:from>
    <xdr:to>
      <xdr:col>23</xdr:col>
      <xdr:colOff>517525</xdr:colOff>
      <xdr:row>79</xdr:row>
      <xdr:rowOff>43059</xdr:rowOff>
    </xdr:to>
    <xdr:cxnSp macro="">
      <xdr:nvCxnSpPr>
        <xdr:cNvPr id="643" name="直線コネクタ 642"/>
        <xdr:cNvCxnSpPr/>
      </xdr:nvCxnSpPr>
      <xdr:spPr>
        <a:xfrm flipV="1">
          <a:off x="15481300" y="13585087"/>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43059</xdr:rowOff>
    </xdr:from>
    <xdr:to>
      <xdr:col>22</xdr:col>
      <xdr:colOff>365125</xdr:colOff>
      <xdr:row>79</xdr:row>
      <xdr:rowOff>43590</xdr:rowOff>
    </xdr:to>
    <xdr:cxnSp macro="">
      <xdr:nvCxnSpPr>
        <xdr:cNvPr id="646" name="直線コネクタ 645"/>
        <xdr:cNvCxnSpPr/>
      </xdr:nvCxnSpPr>
      <xdr:spPr>
        <a:xfrm flipV="1">
          <a:off x="14592300" y="13587609"/>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41677</xdr:rowOff>
    </xdr:from>
    <xdr:to>
      <xdr:col>21</xdr:col>
      <xdr:colOff>161925</xdr:colOff>
      <xdr:row>79</xdr:row>
      <xdr:rowOff>43590</xdr:rowOff>
    </xdr:to>
    <xdr:cxnSp macro="">
      <xdr:nvCxnSpPr>
        <xdr:cNvPr id="649" name="直線コネクタ 648"/>
        <xdr:cNvCxnSpPr/>
      </xdr:nvCxnSpPr>
      <xdr:spPr>
        <a:xfrm>
          <a:off x="13703300" y="13586227"/>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160505</xdr:rowOff>
    </xdr:from>
    <xdr:to>
      <xdr:col>21</xdr:col>
      <xdr:colOff>212725</xdr:colOff>
      <xdr:row>79</xdr:row>
      <xdr:rowOff>90655</xdr:rowOff>
    </xdr:to>
    <xdr:sp macro="" textlink="">
      <xdr:nvSpPr>
        <xdr:cNvPr id="650" name="フローチャート : 判断 649"/>
        <xdr:cNvSpPr/>
      </xdr:nvSpPr>
      <xdr:spPr>
        <a:xfrm>
          <a:off x="14541500" y="1353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107182</xdr:rowOff>
    </xdr:from>
    <xdr:ext cx="469744" cy="259045"/>
    <xdr:sp macro="" textlink="">
      <xdr:nvSpPr>
        <xdr:cNvPr id="651" name="テキスト ボックス 650"/>
        <xdr:cNvSpPr txBox="1"/>
      </xdr:nvSpPr>
      <xdr:spPr>
        <a:xfrm>
          <a:off x="14357427" y="1330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25099</xdr:rowOff>
    </xdr:from>
    <xdr:to>
      <xdr:col>19</xdr:col>
      <xdr:colOff>644525</xdr:colOff>
      <xdr:row>79</xdr:row>
      <xdr:rowOff>41677</xdr:rowOff>
    </xdr:to>
    <xdr:cxnSp macro="">
      <xdr:nvCxnSpPr>
        <xdr:cNvPr id="652" name="直線コネクタ 651"/>
        <xdr:cNvCxnSpPr/>
      </xdr:nvCxnSpPr>
      <xdr:spPr>
        <a:xfrm>
          <a:off x="12814300" y="13569649"/>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163584</xdr:rowOff>
    </xdr:from>
    <xdr:to>
      <xdr:col>20</xdr:col>
      <xdr:colOff>9525</xdr:colOff>
      <xdr:row>79</xdr:row>
      <xdr:rowOff>93734</xdr:rowOff>
    </xdr:to>
    <xdr:sp macro="" textlink="">
      <xdr:nvSpPr>
        <xdr:cNvPr id="653" name="フローチャート : 判断 652"/>
        <xdr:cNvSpPr/>
      </xdr:nvSpPr>
      <xdr:spPr>
        <a:xfrm>
          <a:off x="13652500" y="13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84861</xdr:rowOff>
    </xdr:from>
    <xdr:ext cx="378565" cy="259045"/>
    <xdr:sp macro="" textlink="">
      <xdr:nvSpPr>
        <xdr:cNvPr id="654" name="テキスト ボックス 653"/>
        <xdr:cNvSpPr txBox="1"/>
      </xdr:nvSpPr>
      <xdr:spPr>
        <a:xfrm>
          <a:off x="13514017" y="13629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160727</xdr:rowOff>
    </xdr:from>
    <xdr:to>
      <xdr:col>18</xdr:col>
      <xdr:colOff>492125</xdr:colOff>
      <xdr:row>79</xdr:row>
      <xdr:rowOff>90877</xdr:rowOff>
    </xdr:to>
    <xdr:sp macro="" textlink="">
      <xdr:nvSpPr>
        <xdr:cNvPr id="655" name="フローチャート : 判断 654"/>
        <xdr:cNvSpPr/>
      </xdr:nvSpPr>
      <xdr:spPr>
        <a:xfrm>
          <a:off x="12763500" y="135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82004</xdr:rowOff>
    </xdr:from>
    <xdr:ext cx="469744" cy="259045"/>
    <xdr:sp macro="" textlink="">
      <xdr:nvSpPr>
        <xdr:cNvPr id="656" name="テキスト ボックス 655"/>
        <xdr:cNvSpPr txBox="1"/>
      </xdr:nvSpPr>
      <xdr:spPr>
        <a:xfrm>
          <a:off x="12579427" y="1362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161187</xdr:rowOff>
    </xdr:from>
    <xdr:to>
      <xdr:col>23</xdr:col>
      <xdr:colOff>568325</xdr:colOff>
      <xdr:row>79</xdr:row>
      <xdr:rowOff>91337</xdr:rowOff>
    </xdr:to>
    <xdr:sp macro="" textlink="">
      <xdr:nvSpPr>
        <xdr:cNvPr id="662" name="円/楕円 661"/>
        <xdr:cNvSpPr/>
      </xdr:nvSpPr>
      <xdr:spPr>
        <a:xfrm>
          <a:off x="16268700" y="135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135975</xdr:rowOff>
    </xdr:from>
    <xdr:ext cx="469744" cy="259045"/>
    <xdr:sp macro="" textlink="">
      <xdr:nvSpPr>
        <xdr:cNvPr id="663" name="災害復旧費該当値テキスト"/>
        <xdr:cNvSpPr txBox="1"/>
      </xdr:nvSpPr>
      <xdr:spPr>
        <a:xfrm>
          <a:off x="16370300" y="1350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163709</xdr:rowOff>
    </xdr:from>
    <xdr:to>
      <xdr:col>22</xdr:col>
      <xdr:colOff>415925</xdr:colOff>
      <xdr:row>79</xdr:row>
      <xdr:rowOff>93859</xdr:rowOff>
    </xdr:to>
    <xdr:sp macro="" textlink="">
      <xdr:nvSpPr>
        <xdr:cNvPr id="664" name="円/楕円 663"/>
        <xdr:cNvSpPr/>
      </xdr:nvSpPr>
      <xdr:spPr>
        <a:xfrm>
          <a:off x="15430500" y="135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84986</xdr:rowOff>
    </xdr:from>
    <xdr:ext cx="378565" cy="259045"/>
    <xdr:sp macro="" textlink="">
      <xdr:nvSpPr>
        <xdr:cNvPr id="665" name="テキスト ボックス 664"/>
        <xdr:cNvSpPr txBox="1"/>
      </xdr:nvSpPr>
      <xdr:spPr>
        <a:xfrm>
          <a:off x="15292017" y="13629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164240</xdr:rowOff>
    </xdr:from>
    <xdr:to>
      <xdr:col>21</xdr:col>
      <xdr:colOff>212725</xdr:colOff>
      <xdr:row>79</xdr:row>
      <xdr:rowOff>94390</xdr:rowOff>
    </xdr:to>
    <xdr:sp macro="" textlink="">
      <xdr:nvSpPr>
        <xdr:cNvPr id="666" name="円/楕円 665"/>
        <xdr:cNvSpPr/>
      </xdr:nvSpPr>
      <xdr:spPr>
        <a:xfrm>
          <a:off x="14541500" y="1353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85517</xdr:rowOff>
    </xdr:from>
    <xdr:ext cx="378565" cy="259045"/>
    <xdr:sp macro="" textlink="">
      <xdr:nvSpPr>
        <xdr:cNvPr id="667" name="テキスト ボックス 666"/>
        <xdr:cNvSpPr txBox="1"/>
      </xdr:nvSpPr>
      <xdr:spPr>
        <a:xfrm>
          <a:off x="14403017" y="1363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162327</xdr:rowOff>
    </xdr:from>
    <xdr:to>
      <xdr:col>20</xdr:col>
      <xdr:colOff>9525</xdr:colOff>
      <xdr:row>79</xdr:row>
      <xdr:rowOff>92477</xdr:rowOff>
    </xdr:to>
    <xdr:sp macro="" textlink="">
      <xdr:nvSpPr>
        <xdr:cNvPr id="668" name="円/楕円 667"/>
        <xdr:cNvSpPr/>
      </xdr:nvSpPr>
      <xdr:spPr>
        <a:xfrm>
          <a:off x="13652500" y="135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109004</xdr:rowOff>
    </xdr:from>
    <xdr:ext cx="378565" cy="259045"/>
    <xdr:sp macro="" textlink="">
      <xdr:nvSpPr>
        <xdr:cNvPr id="669" name="テキスト ボックス 668"/>
        <xdr:cNvSpPr txBox="1"/>
      </xdr:nvSpPr>
      <xdr:spPr>
        <a:xfrm>
          <a:off x="13514017" y="13310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145749</xdr:rowOff>
    </xdr:from>
    <xdr:to>
      <xdr:col>18</xdr:col>
      <xdr:colOff>492125</xdr:colOff>
      <xdr:row>79</xdr:row>
      <xdr:rowOff>75899</xdr:rowOff>
    </xdr:to>
    <xdr:sp macro="" textlink="">
      <xdr:nvSpPr>
        <xdr:cNvPr id="670" name="円/楕円 669"/>
        <xdr:cNvSpPr/>
      </xdr:nvSpPr>
      <xdr:spPr>
        <a:xfrm>
          <a:off x="12763500" y="135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92426</xdr:rowOff>
    </xdr:from>
    <xdr:ext cx="469744" cy="259045"/>
    <xdr:sp macro="" textlink="">
      <xdr:nvSpPr>
        <xdr:cNvPr id="671" name="テキスト ボックス 670"/>
        <xdr:cNvSpPr txBox="1"/>
      </xdr:nvSpPr>
      <xdr:spPr>
        <a:xfrm>
          <a:off x="12579427" y="1329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65089</xdr:rowOff>
    </xdr:from>
    <xdr:to>
      <xdr:col>23</xdr:col>
      <xdr:colOff>517525</xdr:colOff>
      <xdr:row>96</xdr:row>
      <xdr:rowOff>69836</xdr:rowOff>
    </xdr:to>
    <xdr:cxnSp macro="">
      <xdr:nvCxnSpPr>
        <xdr:cNvPr id="702" name="直線コネクタ 701"/>
        <xdr:cNvCxnSpPr/>
      </xdr:nvCxnSpPr>
      <xdr:spPr>
        <a:xfrm flipV="1">
          <a:off x="15481300" y="16524289"/>
          <a:ext cx="8382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69836</xdr:rowOff>
    </xdr:from>
    <xdr:to>
      <xdr:col>22</xdr:col>
      <xdr:colOff>365125</xdr:colOff>
      <xdr:row>96</xdr:row>
      <xdr:rowOff>75791</xdr:rowOff>
    </xdr:to>
    <xdr:cxnSp macro="">
      <xdr:nvCxnSpPr>
        <xdr:cNvPr id="705" name="直線コネクタ 704"/>
        <xdr:cNvCxnSpPr/>
      </xdr:nvCxnSpPr>
      <xdr:spPr>
        <a:xfrm flipV="1">
          <a:off x="14592300" y="16529036"/>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75791</xdr:rowOff>
    </xdr:from>
    <xdr:to>
      <xdr:col>21</xdr:col>
      <xdr:colOff>161925</xdr:colOff>
      <xdr:row>96</xdr:row>
      <xdr:rowOff>102264</xdr:rowOff>
    </xdr:to>
    <xdr:cxnSp macro="">
      <xdr:nvCxnSpPr>
        <xdr:cNvPr id="708" name="直線コネクタ 707"/>
        <xdr:cNvCxnSpPr/>
      </xdr:nvCxnSpPr>
      <xdr:spPr>
        <a:xfrm flipV="1">
          <a:off x="13703300" y="16534991"/>
          <a:ext cx="8890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162934</xdr:rowOff>
    </xdr:from>
    <xdr:to>
      <xdr:col>21</xdr:col>
      <xdr:colOff>212725</xdr:colOff>
      <xdr:row>96</xdr:row>
      <xdr:rowOff>93084</xdr:rowOff>
    </xdr:to>
    <xdr:sp macro="" textlink="">
      <xdr:nvSpPr>
        <xdr:cNvPr id="709" name="フローチャート : 判断 708"/>
        <xdr:cNvSpPr/>
      </xdr:nvSpPr>
      <xdr:spPr>
        <a:xfrm>
          <a:off x="14541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109611</xdr:rowOff>
    </xdr:from>
    <xdr:ext cx="534377" cy="259045"/>
    <xdr:sp macro="" textlink="">
      <xdr:nvSpPr>
        <xdr:cNvPr id="710" name="テキスト ボックス 709"/>
        <xdr:cNvSpPr txBox="1"/>
      </xdr:nvSpPr>
      <xdr:spPr>
        <a:xfrm>
          <a:off x="14325111" y="162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79621</xdr:rowOff>
    </xdr:from>
    <xdr:to>
      <xdr:col>19</xdr:col>
      <xdr:colOff>644525</xdr:colOff>
      <xdr:row>96</xdr:row>
      <xdr:rowOff>102264</xdr:rowOff>
    </xdr:to>
    <xdr:cxnSp macro="">
      <xdr:nvCxnSpPr>
        <xdr:cNvPr id="711" name="直線コネクタ 710"/>
        <xdr:cNvCxnSpPr/>
      </xdr:nvCxnSpPr>
      <xdr:spPr>
        <a:xfrm>
          <a:off x="12814300" y="16538821"/>
          <a:ext cx="889000" cy="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162291</xdr:rowOff>
    </xdr:from>
    <xdr:to>
      <xdr:col>20</xdr:col>
      <xdr:colOff>9525</xdr:colOff>
      <xdr:row>96</xdr:row>
      <xdr:rowOff>92441</xdr:rowOff>
    </xdr:to>
    <xdr:sp macro="" textlink="">
      <xdr:nvSpPr>
        <xdr:cNvPr id="712" name="フローチャート : 判断 711"/>
        <xdr:cNvSpPr/>
      </xdr:nvSpPr>
      <xdr:spPr>
        <a:xfrm>
          <a:off x="13652500" y="164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108968</xdr:rowOff>
    </xdr:from>
    <xdr:ext cx="534377" cy="259045"/>
    <xdr:sp macro="" textlink="">
      <xdr:nvSpPr>
        <xdr:cNvPr id="713" name="テキスト ボックス 712"/>
        <xdr:cNvSpPr txBox="1"/>
      </xdr:nvSpPr>
      <xdr:spPr>
        <a:xfrm>
          <a:off x="13436111" y="162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2859</xdr:rowOff>
    </xdr:from>
    <xdr:to>
      <xdr:col>18</xdr:col>
      <xdr:colOff>492125</xdr:colOff>
      <xdr:row>96</xdr:row>
      <xdr:rowOff>104459</xdr:rowOff>
    </xdr:to>
    <xdr:sp macro="" textlink="">
      <xdr:nvSpPr>
        <xdr:cNvPr id="714" name="フローチャート : 判断 713"/>
        <xdr:cNvSpPr/>
      </xdr:nvSpPr>
      <xdr:spPr>
        <a:xfrm>
          <a:off x="12763500" y="164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120986</xdr:rowOff>
    </xdr:from>
    <xdr:ext cx="534377" cy="259045"/>
    <xdr:sp macro="" textlink="">
      <xdr:nvSpPr>
        <xdr:cNvPr id="715" name="テキスト ボックス 714"/>
        <xdr:cNvSpPr txBox="1"/>
      </xdr:nvSpPr>
      <xdr:spPr>
        <a:xfrm>
          <a:off x="12547111" y="162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14289</xdr:rowOff>
    </xdr:from>
    <xdr:to>
      <xdr:col>23</xdr:col>
      <xdr:colOff>568325</xdr:colOff>
      <xdr:row>96</xdr:row>
      <xdr:rowOff>115889</xdr:rowOff>
    </xdr:to>
    <xdr:sp macro="" textlink="">
      <xdr:nvSpPr>
        <xdr:cNvPr id="721" name="円/楕円 720"/>
        <xdr:cNvSpPr/>
      </xdr:nvSpPr>
      <xdr:spPr>
        <a:xfrm>
          <a:off x="16268700" y="164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164166</xdr:rowOff>
    </xdr:from>
    <xdr:ext cx="534377" cy="259045"/>
    <xdr:sp macro="" textlink="">
      <xdr:nvSpPr>
        <xdr:cNvPr id="722" name="公債費該当値テキスト"/>
        <xdr:cNvSpPr txBox="1"/>
      </xdr:nvSpPr>
      <xdr:spPr>
        <a:xfrm>
          <a:off x="16370300" y="1645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50,354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19036</xdr:rowOff>
    </xdr:from>
    <xdr:to>
      <xdr:col>22</xdr:col>
      <xdr:colOff>415925</xdr:colOff>
      <xdr:row>96</xdr:row>
      <xdr:rowOff>120636</xdr:rowOff>
    </xdr:to>
    <xdr:sp macro="" textlink="">
      <xdr:nvSpPr>
        <xdr:cNvPr id="723" name="円/楕円 722"/>
        <xdr:cNvSpPr/>
      </xdr:nvSpPr>
      <xdr:spPr>
        <a:xfrm>
          <a:off x="15430500" y="164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111763</xdr:rowOff>
    </xdr:from>
    <xdr:ext cx="534377" cy="259045"/>
    <xdr:sp macro="" textlink="">
      <xdr:nvSpPr>
        <xdr:cNvPr id="724" name="テキスト ボックス 723"/>
        <xdr:cNvSpPr txBox="1"/>
      </xdr:nvSpPr>
      <xdr:spPr>
        <a:xfrm>
          <a:off x="15214111" y="165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24991</xdr:rowOff>
    </xdr:from>
    <xdr:to>
      <xdr:col>21</xdr:col>
      <xdr:colOff>212725</xdr:colOff>
      <xdr:row>96</xdr:row>
      <xdr:rowOff>126591</xdr:rowOff>
    </xdr:to>
    <xdr:sp macro="" textlink="">
      <xdr:nvSpPr>
        <xdr:cNvPr id="725" name="円/楕円 724"/>
        <xdr:cNvSpPr/>
      </xdr:nvSpPr>
      <xdr:spPr>
        <a:xfrm>
          <a:off x="14541500" y="164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117718</xdr:rowOff>
    </xdr:from>
    <xdr:ext cx="534377" cy="259045"/>
    <xdr:sp macro="" textlink="">
      <xdr:nvSpPr>
        <xdr:cNvPr id="726" name="テキスト ボックス 725"/>
        <xdr:cNvSpPr txBox="1"/>
      </xdr:nvSpPr>
      <xdr:spPr>
        <a:xfrm>
          <a:off x="14325111" y="1657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51464</xdr:rowOff>
    </xdr:from>
    <xdr:to>
      <xdr:col>20</xdr:col>
      <xdr:colOff>9525</xdr:colOff>
      <xdr:row>96</xdr:row>
      <xdr:rowOff>153064</xdr:rowOff>
    </xdr:to>
    <xdr:sp macro="" textlink="">
      <xdr:nvSpPr>
        <xdr:cNvPr id="727" name="円/楕円 726"/>
        <xdr:cNvSpPr/>
      </xdr:nvSpPr>
      <xdr:spPr>
        <a:xfrm>
          <a:off x="13652500" y="165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144191</xdr:rowOff>
    </xdr:from>
    <xdr:ext cx="534377" cy="259045"/>
    <xdr:sp macro="" textlink="">
      <xdr:nvSpPr>
        <xdr:cNvPr id="728" name="テキスト ボックス 727"/>
        <xdr:cNvSpPr txBox="1"/>
      </xdr:nvSpPr>
      <xdr:spPr>
        <a:xfrm>
          <a:off x="13436111" y="166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28821</xdr:rowOff>
    </xdr:from>
    <xdr:to>
      <xdr:col>18</xdr:col>
      <xdr:colOff>492125</xdr:colOff>
      <xdr:row>96</xdr:row>
      <xdr:rowOff>130421</xdr:rowOff>
    </xdr:to>
    <xdr:sp macro="" textlink="">
      <xdr:nvSpPr>
        <xdr:cNvPr id="729" name="円/楕円 728"/>
        <xdr:cNvSpPr/>
      </xdr:nvSpPr>
      <xdr:spPr>
        <a:xfrm>
          <a:off x="12763500" y="1648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121548</xdr:rowOff>
    </xdr:from>
    <xdr:ext cx="534377" cy="259045"/>
    <xdr:sp macro="" textlink="">
      <xdr:nvSpPr>
        <xdr:cNvPr id="730" name="テキスト ボックス 729"/>
        <xdr:cNvSpPr txBox="1"/>
      </xdr:nvSpPr>
      <xdr:spPr>
        <a:xfrm>
          <a:off x="12547111" y="1658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13462</xdr:rowOff>
    </xdr:from>
    <xdr:to>
      <xdr:col>31</xdr:col>
      <xdr:colOff>34925</xdr:colOff>
      <xdr:row>39</xdr:row>
      <xdr:rowOff>44450</xdr:rowOff>
    </xdr:to>
    <xdr:cxnSp macro="">
      <xdr:nvCxnSpPr>
        <xdr:cNvPr id="762" name="直線コネクタ 761"/>
        <xdr:cNvCxnSpPr/>
      </xdr:nvCxnSpPr>
      <xdr:spPr>
        <a:xfrm>
          <a:off x="20434300" y="6700012"/>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13462</xdr:rowOff>
    </xdr:from>
    <xdr:to>
      <xdr:col>29</xdr:col>
      <xdr:colOff>517525</xdr:colOff>
      <xdr:row>39</xdr:row>
      <xdr:rowOff>44450</xdr:rowOff>
    </xdr:to>
    <xdr:cxnSp macro="">
      <xdr:nvCxnSpPr>
        <xdr:cNvPr id="765" name="直線コネクタ 764"/>
        <xdr:cNvCxnSpPr/>
      </xdr:nvCxnSpPr>
      <xdr:spPr>
        <a:xfrm flipV="1">
          <a:off x="19545300" y="6700012"/>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142875</xdr:rowOff>
    </xdr:from>
    <xdr:to>
      <xdr:col>29</xdr:col>
      <xdr:colOff>568325</xdr:colOff>
      <xdr:row>39</xdr:row>
      <xdr:rowOff>73025</xdr:rowOff>
    </xdr:to>
    <xdr:sp macro="" textlink="">
      <xdr:nvSpPr>
        <xdr:cNvPr id="766" name="フローチャート : 判断 765"/>
        <xdr:cNvSpPr/>
      </xdr:nvSpPr>
      <xdr:spPr>
        <a:xfrm>
          <a:off x="20383500" y="66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64152</xdr:rowOff>
    </xdr:from>
    <xdr:ext cx="378565" cy="259045"/>
    <xdr:sp macro="" textlink="">
      <xdr:nvSpPr>
        <xdr:cNvPr id="767" name="テキスト ボックス 766"/>
        <xdr:cNvSpPr txBox="1"/>
      </xdr:nvSpPr>
      <xdr:spPr>
        <a:xfrm>
          <a:off x="20245017" y="67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153924</xdr:rowOff>
    </xdr:from>
    <xdr:to>
      <xdr:col>28</xdr:col>
      <xdr:colOff>365125</xdr:colOff>
      <xdr:row>39</xdr:row>
      <xdr:rowOff>84074</xdr:rowOff>
    </xdr:to>
    <xdr:sp macro="" textlink="">
      <xdr:nvSpPr>
        <xdr:cNvPr id="769" name="フローチャート : 判断 768"/>
        <xdr:cNvSpPr/>
      </xdr:nvSpPr>
      <xdr:spPr>
        <a:xfrm>
          <a:off x="19494500" y="6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100601</xdr:rowOff>
    </xdr:from>
    <xdr:ext cx="313932" cy="259045"/>
    <xdr:sp macro="" textlink="">
      <xdr:nvSpPr>
        <xdr:cNvPr id="770" name="テキスト ボックス 769"/>
        <xdr:cNvSpPr txBox="1"/>
      </xdr:nvSpPr>
      <xdr:spPr>
        <a:xfrm>
          <a:off x="19388333" y="6444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170434</xdr:rowOff>
    </xdr:from>
    <xdr:to>
      <xdr:col>27</xdr:col>
      <xdr:colOff>161925</xdr:colOff>
      <xdr:row>38</xdr:row>
      <xdr:rowOff>100584</xdr:rowOff>
    </xdr:to>
    <xdr:sp macro="" textlink="">
      <xdr:nvSpPr>
        <xdr:cNvPr id="771" name="フローチャート : 判断 770"/>
        <xdr:cNvSpPr/>
      </xdr:nvSpPr>
      <xdr:spPr>
        <a:xfrm>
          <a:off x="18605500" y="65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117111</xdr:rowOff>
    </xdr:from>
    <xdr:ext cx="469744" cy="259045"/>
    <xdr:sp macro="" textlink="">
      <xdr:nvSpPr>
        <xdr:cNvPr id="772" name="テキスト ボックス 771"/>
        <xdr:cNvSpPr txBox="1"/>
      </xdr:nvSpPr>
      <xdr:spPr>
        <a:xfrm>
          <a:off x="18421427"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134112</xdr:rowOff>
    </xdr:from>
    <xdr:to>
      <xdr:col>29</xdr:col>
      <xdr:colOff>568325</xdr:colOff>
      <xdr:row>39</xdr:row>
      <xdr:rowOff>64262</xdr:rowOff>
    </xdr:to>
    <xdr:sp macro="" textlink="">
      <xdr:nvSpPr>
        <xdr:cNvPr id="782" name="円/楕円 781"/>
        <xdr:cNvSpPr/>
      </xdr:nvSpPr>
      <xdr:spPr>
        <a:xfrm>
          <a:off x="20383500" y="66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80789</xdr:rowOff>
    </xdr:from>
    <xdr:ext cx="378565" cy="259045"/>
    <xdr:sp macro="" textlink="">
      <xdr:nvSpPr>
        <xdr:cNvPr id="783" name="テキスト ボックス 782"/>
        <xdr:cNvSpPr txBox="1"/>
      </xdr:nvSpPr>
      <xdr:spPr>
        <a:xfrm>
          <a:off x="20245017" y="642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住民１人当たりの目的別歳出決算額は、</a:t>
          </a:r>
          <a:r>
            <a:rPr kumimoji="1" lang="ja-JP" altLang="ja-JP" sz="1300">
              <a:solidFill>
                <a:schemeClr val="dk1"/>
              </a:solidFill>
              <a:effectLst/>
              <a:latin typeface="+mn-lt"/>
              <a:ea typeface="+mn-ea"/>
              <a:cs typeface="+mn-cs"/>
            </a:rPr>
            <a:t>全体として類似団体平均と同水準にあ</a:t>
          </a:r>
          <a:r>
            <a:rPr kumimoji="1" lang="ja-JP" altLang="en-US" sz="1300">
              <a:solidFill>
                <a:schemeClr val="dk1"/>
              </a:solidFill>
              <a:effectLst/>
              <a:latin typeface="+mn-lt"/>
              <a:ea typeface="+mn-ea"/>
              <a:cs typeface="+mn-cs"/>
            </a:rPr>
            <a:t>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前年度と比較して増減の大きい項目としては、衛生費（増加）、商工費（増加）、消防費（減少）がある。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衛生費の増加については、旧し尿処理施設の撤去工事（事業費</a:t>
          </a:r>
          <a:r>
            <a:rPr kumimoji="1" lang="en-US" altLang="ja-JP" sz="1300">
              <a:solidFill>
                <a:schemeClr val="dk1"/>
              </a:solidFill>
              <a:effectLst/>
              <a:latin typeface="+mn-lt"/>
              <a:ea typeface="+mn-ea"/>
              <a:cs typeface="+mn-cs"/>
            </a:rPr>
            <a:t>265,000</a:t>
          </a:r>
          <a:r>
            <a:rPr kumimoji="1" lang="ja-JP" altLang="en-US" sz="1300">
              <a:solidFill>
                <a:schemeClr val="dk1"/>
              </a:solidFill>
              <a:effectLst/>
              <a:latin typeface="+mn-lt"/>
              <a:ea typeface="+mn-ea"/>
              <a:cs typeface="+mn-cs"/>
            </a:rPr>
            <a:t>千円）を行ったことによる。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商工費の増加については、産業振興センターの再整備（事業費</a:t>
          </a:r>
          <a:r>
            <a:rPr kumimoji="1" lang="en-US" altLang="ja-JP" sz="1300">
              <a:solidFill>
                <a:schemeClr val="dk1"/>
              </a:solidFill>
              <a:effectLst/>
              <a:latin typeface="+mn-lt"/>
              <a:ea typeface="+mn-ea"/>
              <a:cs typeface="+mn-cs"/>
            </a:rPr>
            <a:t>244,212</a:t>
          </a:r>
          <a:r>
            <a:rPr kumimoji="1" lang="ja-JP" altLang="en-US" sz="1300">
              <a:solidFill>
                <a:schemeClr val="dk1"/>
              </a:solidFill>
              <a:effectLst/>
              <a:latin typeface="+mn-lt"/>
              <a:ea typeface="+mn-ea"/>
              <a:cs typeface="+mn-cs"/>
            </a:rPr>
            <a:t>千円）を行ったことによる。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消防費の減少については、前年度は防災ラジオの全戸貸与事業（事業費</a:t>
          </a:r>
          <a:r>
            <a:rPr kumimoji="1" lang="en-US" altLang="ja-JP" sz="1300">
              <a:solidFill>
                <a:schemeClr val="dk1"/>
              </a:solidFill>
              <a:effectLst/>
              <a:latin typeface="+mn-lt"/>
              <a:ea typeface="+mn-ea"/>
              <a:cs typeface="+mn-cs"/>
            </a:rPr>
            <a:t>296,784</a:t>
          </a:r>
          <a:r>
            <a:rPr kumimoji="1" lang="ja-JP" altLang="en-US" sz="1300">
              <a:solidFill>
                <a:schemeClr val="dk1"/>
              </a:solidFill>
              <a:effectLst/>
              <a:latin typeface="+mn-lt"/>
              <a:ea typeface="+mn-ea"/>
              <a:cs typeface="+mn-cs"/>
            </a:rPr>
            <a:t>千円）を行っており、当年度は例年並みの決算額に戻ったことによる。</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年度の実質収支額は</a:t>
          </a:r>
          <a:r>
            <a:rPr kumimoji="1" lang="en-US" altLang="ja-JP" sz="1400">
              <a:latin typeface="ＭＳ ゴシック" pitchFamily="49" charset="-128"/>
              <a:ea typeface="ＭＳ ゴシック" pitchFamily="49" charset="-128"/>
            </a:rPr>
            <a:t>664,336</a:t>
          </a:r>
          <a:r>
            <a:rPr kumimoji="1" lang="ja-JP" altLang="en-US" sz="1400">
              <a:latin typeface="ＭＳ ゴシック" pitchFamily="49" charset="-128"/>
              <a:ea typeface="ＭＳ ゴシック" pitchFamily="49" charset="-128"/>
            </a:rPr>
            <a:t>千円で前年度比</a:t>
          </a:r>
          <a:r>
            <a:rPr kumimoji="1" lang="en-US" altLang="ja-JP" sz="1400">
              <a:latin typeface="ＭＳ ゴシック" pitchFamily="49" charset="-128"/>
              <a:ea typeface="ＭＳ ゴシック" pitchFamily="49" charset="-128"/>
            </a:rPr>
            <a:t>59,221</a:t>
          </a:r>
          <a:r>
            <a:rPr kumimoji="1" lang="ja-JP" altLang="en-US" sz="1400">
              <a:latin typeface="ＭＳ ゴシック" pitchFamily="49" charset="-128"/>
              <a:ea typeface="ＭＳ ゴシック" pitchFamily="49" charset="-128"/>
            </a:rPr>
            <a:t>千円の減少となったが、財政調整基金へ</a:t>
          </a:r>
          <a:r>
            <a:rPr kumimoji="1" lang="en-US" altLang="ja-JP" sz="1400">
              <a:latin typeface="ＭＳ ゴシック" pitchFamily="49" charset="-128"/>
              <a:ea typeface="ＭＳ ゴシック" pitchFamily="49" charset="-128"/>
            </a:rPr>
            <a:t>323,151</a:t>
          </a:r>
          <a:r>
            <a:rPr kumimoji="1" lang="ja-JP" altLang="en-US" sz="1400">
              <a:latin typeface="ＭＳ ゴシック" pitchFamily="49" charset="-128"/>
              <a:ea typeface="ＭＳ ゴシック" pitchFamily="49" charset="-128"/>
            </a:rPr>
            <a:t>千円積み立て、市債を</a:t>
          </a:r>
          <a:r>
            <a:rPr kumimoji="1" lang="en-US" altLang="ja-JP" sz="1400">
              <a:latin typeface="ＭＳ ゴシック" pitchFamily="49" charset="-128"/>
              <a:ea typeface="ＭＳ ゴシック" pitchFamily="49" charset="-128"/>
            </a:rPr>
            <a:t>303,917</a:t>
          </a:r>
          <a:r>
            <a:rPr kumimoji="1" lang="ja-JP" altLang="en-US" sz="1400">
              <a:latin typeface="ＭＳ ゴシック" pitchFamily="49" charset="-128"/>
              <a:ea typeface="ＭＳ ゴシック" pitchFamily="49" charset="-128"/>
            </a:rPr>
            <a:t>千円繰上償還したため、実質単年度収支額は</a:t>
          </a:r>
          <a:r>
            <a:rPr kumimoji="1" lang="en-US" altLang="ja-JP" sz="1400">
              <a:latin typeface="ＭＳ ゴシック" pitchFamily="49" charset="-128"/>
              <a:ea typeface="ＭＳ ゴシック" pitchFamily="49" charset="-128"/>
            </a:rPr>
            <a:t>567,847</a:t>
          </a:r>
          <a:r>
            <a:rPr kumimoji="1" lang="ja-JP" altLang="en-US" sz="1400">
              <a:latin typeface="ＭＳ ゴシック" pitchFamily="49" charset="-128"/>
              <a:ea typeface="ＭＳ ゴシック" pitchFamily="49" charset="-128"/>
            </a:rPr>
            <a:t>千円となった。今後も適正な範囲内での基金への積み立てや収支のバランスに配慮した財政運営に努める。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連結会計においては赤字となる比率は出ておらず、健全な数値を示している。平成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年度からは下水道事業が地方公営企業法を適用し公営企業会計となり、独立採算に基づく経営体制のより一層強化に努めている。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平成</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年度から元利償還金が増加している要因は、平成</a:t>
          </a:r>
          <a:r>
            <a:rPr kumimoji="1" lang="en-US" altLang="ja-JP" sz="1400" baseline="0">
              <a:latin typeface="ＭＳ ゴシック" pitchFamily="49" charset="-128"/>
              <a:ea typeface="ＭＳ ゴシック" pitchFamily="49" charset="-128"/>
            </a:rPr>
            <a:t>23</a:t>
          </a:r>
          <a:r>
            <a:rPr kumimoji="1" lang="ja-JP" altLang="en-US" sz="1400" baseline="0">
              <a:latin typeface="ＭＳ ゴシック" pitchFamily="49" charset="-128"/>
              <a:ea typeface="ＭＳ ゴシック" pitchFamily="49" charset="-128"/>
            </a:rPr>
            <a:t>～</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に借り入れた地方債の据置期間が終了し償還が始まったためである。今後は、これまで行ってきた繰上償還の効果が公債費の縮小として出てくる一方で、学校建設等の大規模な建設事業の財源に地方債を予定しており、元利償還金は増加する見込みであ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算定されていない。これは、地方債現在高等の将来負担額よりも基金等の充当可能財源が大きいことによるものである。今後は、大規模な学校建設等による地方債の借入を予定しており、将来負担額の増加が見込まれるが、次世代に過大な負担がかからないよう、計画的な財政運営と地方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38,427
37,506
174.86
16,792,391
15,898,192
664,336
9,075,834
13,029,937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[ 47.7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類似団体平均を下回っており、主な要因としては、平成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新築された保健センター、瑞浪南中学校、南小田児童館等が有形固定資産減価償却率の算定分母である償却資産評価額を押し上げたことによる。今後は、公共施設等総合管理計画に基づき、老朽化した施設の集約化・複合化や除却を進め、現水準の維持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70" name="直線コネクタ 69"/>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71"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72" name="直線コネクタ 71"/>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73"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74" name="直線コネクタ 73"/>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78757</xdr:rowOff>
    </xdr:from>
    <xdr:ext cx="405111" cy="259045"/>
    <xdr:sp macro="" textlink="">
      <xdr:nvSpPr>
        <xdr:cNvPr id="75"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6" name="フローチャート : 判断 75"/>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7" name="フローチャート : 判断 76"/>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139912</xdr:rowOff>
    </xdr:from>
    <xdr:to>
      <xdr:col>3</xdr:col>
      <xdr:colOff>1222375</xdr:colOff>
      <xdr:row>31</xdr:row>
      <xdr:rowOff>70062</xdr:rowOff>
    </xdr:to>
    <xdr:sp macro="" textlink="">
      <xdr:nvSpPr>
        <xdr:cNvPr id="83" name="円/楕円 82"/>
        <xdr:cNvSpPr/>
      </xdr:nvSpPr>
      <xdr:spPr>
        <a:xfrm>
          <a:off x="47117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118339</xdr:rowOff>
    </xdr:from>
    <xdr:ext cx="405111" cy="259045"/>
    <xdr:sp macro="" textlink="">
      <xdr:nvSpPr>
        <xdr:cNvPr id="84" name="有形固定資産減価償却率該当値テキスト"/>
        <xdr:cNvSpPr txBox="1"/>
      </xdr:nvSpPr>
      <xdr:spPr>
        <a:xfrm>
          <a:off x="4813300" y="60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18838</xdr:rowOff>
    </xdr:from>
    <xdr:to>
      <xdr:col>3</xdr:col>
      <xdr:colOff>511175</xdr:colOff>
      <xdr:row>31</xdr:row>
      <xdr:rowOff>120438</xdr:rowOff>
    </xdr:to>
    <xdr:sp macro="" textlink="">
      <xdr:nvSpPr>
        <xdr:cNvPr id="85" name="円/楕円 84"/>
        <xdr:cNvSpPr/>
      </xdr:nvSpPr>
      <xdr:spPr>
        <a:xfrm>
          <a:off x="4000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19262</xdr:rowOff>
    </xdr:from>
    <xdr:to>
      <xdr:col>3</xdr:col>
      <xdr:colOff>1171575</xdr:colOff>
      <xdr:row>31</xdr:row>
      <xdr:rowOff>69638</xdr:rowOff>
    </xdr:to>
    <xdr:cxnSp macro="">
      <xdr:nvCxnSpPr>
        <xdr:cNvPr id="86" name="直線コネクタ 85"/>
        <xdr:cNvCxnSpPr/>
      </xdr:nvCxnSpPr>
      <xdr:spPr>
        <a:xfrm flipV="1">
          <a:off x="4051300" y="611526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31344</xdr:rowOff>
    </xdr:from>
    <xdr:ext cx="405111" cy="259045"/>
    <xdr:sp macro="" textlink="">
      <xdr:nvSpPr>
        <xdr:cNvPr id="87" name="n_1aveValue有形固定資産減価償却率"/>
        <xdr:cNvSpPr txBox="1"/>
      </xdr:nvSpPr>
      <xdr:spPr>
        <a:xfrm>
          <a:off x="3836043"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111565</xdr:rowOff>
    </xdr:from>
    <xdr:ext cx="405111" cy="259045"/>
    <xdr:sp macro="" textlink="">
      <xdr:nvSpPr>
        <xdr:cNvPr id="88" name="n_1mainValue有形固定資産減価償却率"/>
        <xdr:cNvSpPr txBox="1"/>
      </xdr:nvSpPr>
      <xdr:spPr>
        <a:xfrm>
          <a:off x="3836043"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1" name="正方形/長方形 90"/>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6" name="正方形/長方形 9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7" name="正方形/長方形 9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8" name="正方形/長方形 9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9" name="テキスト ボックス 9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0" name="テキスト ボックス 9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1" name="テキスト ボックス 10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2" name="テキスト ボックス 10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38,427
37,506
174.86
16,792,391
15,898,192
664,336
9,075,834
13,029,937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91694</xdr:rowOff>
    </xdr:from>
    <xdr:to>
      <xdr:col>6</xdr:col>
      <xdr:colOff>561975</xdr:colOff>
      <xdr:row>35</xdr:row>
      <xdr:rowOff>21844</xdr:rowOff>
    </xdr:to>
    <xdr:sp macro="" textlink="">
      <xdr:nvSpPr>
        <xdr:cNvPr id="67" name="円/楕円 66"/>
        <xdr:cNvSpPr/>
      </xdr:nvSpPr>
      <xdr:spPr>
        <a:xfrm>
          <a:off x="45847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114571</xdr:rowOff>
    </xdr:from>
    <xdr:ext cx="405111" cy="259045"/>
    <xdr:sp macro="" textlink="">
      <xdr:nvSpPr>
        <xdr:cNvPr id="68" name="【道路】&#10;有形固定資産減価償却率該当値テキスト"/>
        <xdr:cNvSpPr txBox="1"/>
      </xdr:nvSpPr>
      <xdr:spPr>
        <a:xfrm>
          <a:off x="4724400" y="57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167132</xdr:rowOff>
    </xdr:from>
    <xdr:to>
      <xdr:col>5</xdr:col>
      <xdr:colOff>409575</xdr:colOff>
      <xdr:row>35</xdr:row>
      <xdr:rowOff>97282</xdr:rowOff>
    </xdr:to>
    <xdr:sp macro="" textlink="">
      <xdr:nvSpPr>
        <xdr:cNvPr id="69" name="円/楕円 68"/>
        <xdr:cNvSpPr/>
      </xdr:nvSpPr>
      <xdr:spPr>
        <a:xfrm>
          <a:off x="3746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142494</xdr:rowOff>
    </xdr:from>
    <xdr:to>
      <xdr:col>6</xdr:col>
      <xdr:colOff>511175</xdr:colOff>
      <xdr:row>35</xdr:row>
      <xdr:rowOff>46482</xdr:rowOff>
    </xdr:to>
    <xdr:cxnSp macro="">
      <xdr:nvCxnSpPr>
        <xdr:cNvPr id="70" name="直線コネクタ 69"/>
        <xdr:cNvCxnSpPr/>
      </xdr:nvCxnSpPr>
      <xdr:spPr>
        <a:xfrm flipV="1">
          <a:off x="3797300" y="597179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24655</xdr:rowOff>
    </xdr:from>
    <xdr:ext cx="405111" cy="259045"/>
    <xdr:sp macro="" textlink="">
      <xdr:nvSpPr>
        <xdr:cNvPr id="71" name="n_1aveValue【道路】&#10;有形固定資産減価償却率"/>
        <xdr:cNvSpPr txBox="1"/>
      </xdr:nvSpPr>
      <xdr:spPr>
        <a:xfrm>
          <a:off x="3582043"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88409</xdr:rowOff>
    </xdr:from>
    <xdr:ext cx="405111" cy="259045"/>
    <xdr:sp macro="" textlink="">
      <xdr:nvSpPr>
        <xdr:cNvPr id="72" name="n_1mainValue【道路】&#10;有形固定資産減価償却率"/>
        <xdr:cNvSpPr txBox="1"/>
      </xdr:nvSpPr>
      <xdr:spPr>
        <a:xfrm>
          <a:off x="3582043" y="608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5" name="直線コネクタ 94"/>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6"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7" name="直線コネクタ 96"/>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8"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9" name="直線コネクタ 98"/>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17508</xdr:rowOff>
    </xdr:from>
    <xdr:ext cx="534377" cy="259045"/>
    <xdr:sp macro="" textlink="">
      <xdr:nvSpPr>
        <xdr:cNvPr id="100" name="【道路】&#10;一人当たり延長平均値テキスト"/>
        <xdr:cNvSpPr txBox="1"/>
      </xdr:nvSpPr>
      <xdr:spPr>
        <a:xfrm>
          <a:off x="10566400" y="6532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1" name="フローチャート : 判断 100"/>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102" name="フローチャート : 判断 101"/>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119858</xdr:rowOff>
    </xdr:from>
    <xdr:to>
      <xdr:col>15</xdr:col>
      <xdr:colOff>231775</xdr:colOff>
      <xdr:row>40</xdr:row>
      <xdr:rowOff>50008</xdr:rowOff>
    </xdr:to>
    <xdr:sp macro="" textlink="">
      <xdr:nvSpPr>
        <xdr:cNvPr id="108" name="円/楕円 107"/>
        <xdr:cNvSpPr/>
      </xdr:nvSpPr>
      <xdr:spPr>
        <a:xfrm>
          <a:off x="10426700" y="68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98285</xdr:rowOff>
    </xdr:from>
    <xdr:ext cx="534377" cy="259045"/>
    <xdr:sp macro="" textlink="">
      <xdr:nvSpPr>
        <xdr:cNvPr id="109" name="【道路】&#10;一人当たり延長該当値テキスト"/>
        <xdr:cNvSpPr txBox="1"/>
      </xdr:nvSpPr>
      <xdr:spPr>
        <a:xfrm>
          <a:off x="10566400" y="678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137917</xdr:rowOff>
    </xdr:from>
    <xdr:to>
      <xdr:col>14</xdr:col>
      <xdr:colOff>79375</xdr:colOff>
      <xdr:row>40</xdr:row>
      <xdr:rowOff>68067</xdr:rowOff>
    </xdr:to>
    <xdr:sp macro="" textlink="">
      <xdr:nvSpPr>
        <xdr:cNvPr id="110" name="円/楕円 109"/>
        <xdr:cNvSpPr/>
      </xdr:nvSpPr>
      <xdr:spPr>
        <a:xfrm>
          <a:off x="9588500" y="68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170658</xdr:rowOff>
    </xdr:from>
    <xdr:to>
      <xdr:col>15</xdr:col>
      <xdr:colOff>180975</xdr:colOff>
      <xdr:row>40</xdr:row>
      <xdr:rowOff>17267</xdr:rowOff>
    </xdr:to>
    <xdr:cxnSp macro="">
      <xdr:nvCxnSpPr>
        <xdr:cNvPr id="111" name="直線コネクタ 110"/>
        <xdr:cNvCxnSpPr/>
      </xdr:nvCxnSpPr>
      <xdr:spPr>
        <a:xfrm flipV="1">
          <a:off x="9639300" y="6857208"/>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70055</xdr:rowOff>
    </xdr:from>
    <xdr:ext cx="534377" cy="259045"/>
    <xdr:sp macro="" textlink="">
      <xdr:nvSpPr>
        <xdr:cNvPr id="112"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59194</xdr:rowOff>
    </xdr:from>
    <xdr:ext cx="534377" cy="259045"/>
    <xdr:sp macro="" textlink="">
      <xdr:nvSpPr>
        <xdr:cNvPr id="113" name="n_1mainValue【道路】&#10;一人当たり延長"/>
        <xdr:cNvSpPr txBox="1"/>
      </xdr:nvSpPr>
      <xdr:spPr>
        <a:xfrm>
          <a:off x="9359410" y="69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6" name="直線コネクタ 135"/>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7"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8" name="直線コネクタ 137"/>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9"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40" name="直線コネクタ 139"/>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164101</xdr:rowOff>
    </xdr:from>
    <xdr:ext cx="405111" cy="259045"/>
    <xdr:sp macro="" textlink="">
      <xdr:nvSpPr>
        <xdr:cNvPr id="141" name="【橋りょう・トンネル】&#10;有形固定資産減価償却率平均値テキスト"/>
        <xdr:cNvSpPr txBox="1"/>
      </xdr:nvSpPr>
      <xdr:spPr>
        <a:xfrm>
          <a:off x="47244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42" name="フローチャート : 判断 141"/>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43" name="フローチャート : 判断 142"/>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72644</xdr:rowOff>
    </xdr:from>
    <xdr:to>
      <xdr:col>6</xdr:col>
      <xdr:colOff>561975</xdr:colOff>
      <xdr:row>61</xdr:row>
      <xdr:rowOff>2794</xdr:rowOff>
    </xdr:to>
    <xdr:sp macro="" textlink="">
      <xdr:nvSpPr>
        <xdr:cNvPr id="149" name="円/楕円 148"/>
        <xdr:cNvSpPr/>
      </xdr:nvSpPr>
      <xdr:spPr>
        <a:xfrm>
          <a:off x="4584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51071</xdr:rowOff>
    </xdr:from>
    <xdr:ext cx="405111" cy="259045"/>
    <xdr:sp macro="" textlink="">
      <xdr:nvSpPr>
        <xdr:cNvPr id="150" name="【橋りょう・トンネル】&#10;有形固定資産減価償却率該当値テキスト"/>
        <xdr:cNvSpPr txBox="1"/>
      </xdr:nvSpPr>
      <xdr:spPr>
        <a:xfrm>
          <a:off x="4724400"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24638</xdr:rowOff>
    </xdr:from>
    <xdr:to>
      <xdr:col>5</xdr:col>
      <xdr:colOff>409575</xdr:colOff>
      <xdr:row>61</xdr:row>
      <xdr:rowOff>126238</xdr:rowOff>
    </xdr:to>
    <xdr:sp macro="" textlink="">
      <xdr:nvSpPr>
        <xdr:cNvPr id="151" name="円/楕円 150"/>
        <xdr:cNvSpPr/>
      </xdr:nvSpPr>
      <xdr:spPr>
        <a:xfrm>
          <a:off x="3746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123444</xdr:rowOff>
    </xdr:from>
    <xdr:to>
      <xdr:col>6</xdr:col>
      <xdr:colOff>511175</xdr:colOff>
      <xdr:row>61</xdr:row>
      <xdr:rowOff>75438</xdr:rowOff>
    </xdr:to>
    <xdr:cxnSp macro="">
      <xdr:nvCxnSpPr>
        <xdr:cNvPr id="152" name="直線コネクタ 151"/>
        <xdr:cNvCxnSpPr/>
      </xdr:nvCxnSpPr>
      <xdr:spPr>
        <a:xfrm flipV="1">
          <a:off x="3797300" y="1041044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161053</xdr:rowOff>
    </xdr:from>
    <xdr:ext cx="405111" cy="259045"/>
    <xdr:sp macro="" textlink="">
      <xdr:nvSpPr>
        <xdr:cNvPr id="153"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117365</xdr:rowOff>
    </xdr:from>
    <xdr:ext cx="405111" cy="259045"/>
    <xdr:sp macro="" textlink="">
      <xdr:nvSpPr>
        <xdr:cNvPr id="154" name="n_1mainValue【橋りょう・トンネル】&#10;有形固定資産減価償却率"/>
        <xdr:cNvSpPr txBox="1"/>
      </xdr:nvSpPr>
      <xdr:spPr>
        <a:xfrm>
          <a:off x="3582043"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5" name="テキスト ボックス 164"/>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6" name="直線コネクタ 16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7" name="テキスト ボックス 166"/>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0" name="直線コネクタ 16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71" name="テキスト ボックス 17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5" name="直線コネクタ 174"/>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6"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7" name="直線コネクタ 176"/>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8"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9" name="直線コネクタ 178"/>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80"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81" name="フローチャート : 判断 180"/>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82" name="フローチャート : 判断 181"/>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79496</xdr:rowOff>
    </xdr:from>
    <xdr:to>
      <xdr:col>15</xdr:col>
      <xdr:colOff>231775</xdr:colOff>
      <xdr:row>57</xdr:row>
      <xdr:rowOff>9646</xdr:rowOff>
    </xdr:to>
    <xdr:sp macro="" textlink="">
      <xdr:nvSpPr>
        <xdr:cNvPr id="188" name="円/楕円 187"/>
        <xdr:cNvSpPr/>
      </xdr:nvSpPr>
      <xdr:spPr>
        <a:xfrm>
          <a:off x="10426700" y="96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165873</xdr:rowOff>
    </xdr:from>
    <xdr:ext cx="599010" cy="259045"/>
    <xdr:sp macro="" textlink="">
      <xdr:nvSpPr>
        <xdr:cNvPr id="189" name="【橋りょう・トンネル】&#10;一人当たり有形固定資産（償却資産）額該当値テキスト"/>
        <xdr:cNvSpPr txBox="1"/>
      </xdr:nvSpPr>
      <xdr:spPr>
        <a:xfrm>
          <a:off x="10566400" y="959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297,201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118856</xdr:rowOff>
    </xdr:from>
    <xdr:to>
      <xdr:col>14</xdr:col>
      <xdr:colOff>79375</xdr:colOff>
      <xdr:row>57</xdr:row>
      <xdr:rowOff>49006</xdr:rowOff>
    </xdr:to>
    <xdr:sp macro="" textlink="">
      <xdr:nvSpPr>
        <xdr:cNvPr id="190" name="円/楕円 189"/>
        <xdr:cNvSpPr/>
      </xdr:nvSpPr>
      <xdr:spPr>
        <a:xfrm>
          <a:off x="9588500" y="97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130296</xdr:rowOff>
    </xdr:from>
    <xdr:to>
      <xdr:col>15</xdr:col>
      <xdr:colOff>180975</xdr:colOff>
      <xdr:row>56</xdr:row>
      <xdr:rowOff>169656</xdr:rowOff>
    </xdr:to>
    <xdr:cxnSp macro="">
      <xdr:nvCxnSpPr>
        <xdr:cNvPr id="191" name="直線コネクタ 190"/>
        <xdr:cNvCxnSpPr/>
      </xdr:nvCxnSpPr>
      <xdr:spPr>
        <a:xfrm flipV="1">
          <a:off x="9639300" y="9731496"/>
          <a:ext cx="838200" cy="3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154873</xdr:rowOff>
    </xdr:from>
    <xdr:ext cx="599010" cy="259045"/>
    <xdr:sp macro="" textlink="">
      <xdr:nvSpPr>
        <xdr:cNvPr id="192" name="n_1aveValue【橋りょう・トンネル】&#10;一人当たり有形固定資産（償却資産）額"/>
        <xdr:cNvSpPr txBox="1"/>
      </xdr:nvSpPr>
      <xdr:spPr>
        <a:xfrm>
          <a:off x="9327094" y="1009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65533</xdr:rowOff>
    </xdr:from>
    <xdr:ext cx="599010" cy="259045"/>
    <xdr:sp macro="" textlink="">
      <xdr:nvSpPr>
        <xdr:cNvPr id="193" name="n_1mainValue【橋りょう・トンネル】&#10;一人当たり有形固定資産（償却資産）額"/>
        <xdr:cNvSpPr txBox="1"/>
      </xdr:nvSpPr>
      <xdr:spPr>
        <a:xfrm>
          <a:off x="9327094" y="949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6" name="テキスト ボックス 20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6" name="テキスト ボックス 21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8" name="テキスト ボックス 21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150768</xdr:rowOff>
    </xdr:from>
    <xdr:to>
      <xdr:col>6</xdr:col>
      <xdr:colOff>510540</xdr:colOff>
      <xdr:row>85</xdr:row>
      <xdr:rowOff>42999</xdr:rowOff>
    </xdr:to>
    <xdr:cxnSp macro="">
      <xdr:nvCxnSpPr>
        <xdr:cNvPr id="220" name="直線コネクタ 219"/>
        <xdr:cNvCxnSpPr/>
      </xdr:nvCxnSpPr>
      <xdr:spPr>
        <a:xfrm flipV="1">
          <a:off x="4634865" y="13352418"/>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46826</xdr:rowOff>
    </xdr:from>
    <xdr:ext cx="405111" cy="259045"/>
    <xdr:sp macro="" textlink="">
      <xdr:nvSpPr>
        <xdr:cNvPr id="221" name="【公営住宅】&#10;有形固定資産減価償却率最小値テキスト"/>
        <xdr:cNvSpPr txBox="1"/>
      </xdr:nvSpPr>
      <xdr:spPr>
        <a:xfrm>
          <a:off x="4724400" y="1462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85</xdr:row>
      <xdr:rowOff>42999</xdr:rowOff>
    </xdr:from>
    <xdr:to>
      <xdr:col>6</xdr:col>
      <xdr:colOff>600075</xdr:colOff>
      <xdr:row>85</xdr:row>
      <xdr:rowOff>42999</xdr:rowOff>
    </xdr:to>
    <xdr:cxnSp macro="">
      <xdr:nvCxnSpPr>
        <xdr:cNvPr id="222" name="直線コネクタ 221"/>
        <xdr:cNvCxnSpPr/>
      </xdr:nvCxnSpPr>
      <xdr:spPr>
        <a:xfrm>
          <a:off x="4546600" y="146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97445</xdr:rowOff>
    </xdr:from>
    <xdr:ext cx="405111" cy="259045"/>
    <xdr:sp macro="" textlink="">
      <xdr:nvSpPr>
        <xdr:cNvPr id="223" name="【公営住宅】&#10;有形固定資産減価償却率最大値テキスト"/>
        <xdr:cNvSpPr txBox="1"/>
      </xdr:nvSpPr>
      <xdr:spPr>
        <a:xfrm>
          <a:off x="4724400" y="1312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77</xdr:row>
      <xdr:rowOff>150768</xdr:rowOff>
    </xdr:from>
    <xdr:to>
      <xdr:col>6</xdr:col>
      <xdr:colOff>600075</xdr:colOff>
      <xdr:row>77</xdr:row>
      <xdr:rowOff>150768</xdr:rowOff>
    </xdr:to>
    <xdr:cxnSp macro="">
      <xdr:nvCxnSpPr>
        <xdr:cNvPr id="224" name="直線コネクタ 223"/>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60796</xdr:rowOff>
    </xdr:from>
    <xdr:ext cx="405111" cy="259045"/>
    <xdr:sp macro="" textlink="">
      <xdr:nvSpPr>
        <xdr:cNvPr id="225" name="【公営住宅】&#10;有形固定資産減価償却率平均値テキスト"/>
        <xdr:cNvSpPr txBox="1"/>
      </xdr:nvSpPr>
      <xdr:spPr>
        <a:xfrm>
          <a:off x="4724400" y="1377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37919</xdr:rowOff>
    </xdr:from>
    <xdr:to>
      <xdr:col>6</xdr:col>
      <xdr:colOff>561975</xdr:colOff>
      <xdr:row>81</xdr:row>
      <xdr:rowOff>139519</xdr:rowOff>
    </xdr:to>
    <xdr:sp macro="" textlink="">
      <xdr:nvSpPr>
        <xdr:cNvPr id="226" name="フローチャート : 判断 225"/>
        <xdr:cNvSpPr/>
      </xdr:nvSpPr>
      <xdr:spPr>
        <a:xfrm>
          <a:off x="45847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91802</xdr:rowOff>
    </xdr:from>
    <xdr:to>
      <xdr:col>5</xdr:col>
      <xdr:colOff>409575</xdr:colOff>
      <xdr:row>81</xdr:row>
      <xdr:rowOff>21952</xdr:rowOff>
    </xdr:to>
    <xdr:sp macro="" textlink="">
      <xdr:nvSpPr>
        <xdr:cNvPr id="227" name="フローチャート : 判断 226"/>
        <xdr:cNvSpPr/>
      </xdr:nvSpPr>
      <xdr:spPr>
        <a:xfrm>
          <a:off x="3746500" y="1380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163649</xdr:rowOff>
    </xdr:from>
    <xdr:to>
      <xdr:col>6</xdr:col>
      <xdr:colOff>561975</xdr:colOff>
      <xdr:row>85</xdr:row>
      <xdr:rowOff>93799</xdr:rowOff>
    </xdr:to>
    <xdr:sp macro="" textlink="">
      <xdr:nvSpPr>
        <xdr:cNvPr id="233" name="円/楕円 232"/>
        <xdr:cNvSpPr/>
      </xdr:nvSpPr>
      <xdr:spPr>
        <a:xfrm>
          <a:off x="4584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78576</xdr:rowOff>
    </xdr:from>
    <xdr:ext cx="405111" cy="259045"/>
    <xdr:sp macro="" textlink="">
      <xdr:nvSpPr>
        <xdr:cNvPr id="234" name="【公営住宅】&#10;有形固定資産減価償却率該当値テキスト"/>
        <xdr:cNvSpPr txBox="1"/>
      </xdr:nvSpPr>
      <xdr:spPr>
        <a:xfrm>
          <a:off x="4724400" y="1448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70576</xdr:rowOff>
    </xdr:from>
    <xdr:to>
      <xdr:col>5</xdr:col>
      <xdr:colOff>409575</xdr:colOff>
      <xdr:row>86</xdr:row>
      <xdr:rowOff>726</xdr:rowOff>
    </xdr:to>
    <xdr:sp macro="" textlink="">
      <xdr:nvSpPr>
        <xdr:cNvPr id="235" name="円/楕円 234"/>
        <xdr:cNvSpPr/>
      </xdr:nvSpPr>
      <xdr:spPr>
        <a:xfrm>
          <a:off x="3746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42999</xdr:rowOff>
    </xdr:from>
    <xdr:to>
      <xdr:col>6</xdr:col>
      <xdr:colOff>511175</xdr:colOff>
      <xdr:row>85</xdr:row>
      <xdr:rowOff>121376</xdr:rowOff>
    </xdr:to>
    <xdr:cxnSp macro="">
      <xdr:nvCxnSpPr>
        <xdr:cNvPr id="236" name="直線コネクタ 235"/>
        <xdr:cNvCxnSpPr/>
      </xdr:nvCxnSpPr>
      <xdr:spPr>
        <a:xfrm flipV="1">
          <a:off x="3797300" y="1461624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38479</xdr:rowOff>
    </xdr:from>
    <xdr:ext cx="405111" cy="259045"/>
    <xdr:sp macro="" textlink="">
      <xdr:nvSpPr>
        <xdr:cNvPr id="237" name="n_1aveValue【公営住宅】&#10;有形固定資産減価償却率"/>
        <xdr:cNvSpPr txBox="1"/>
      </xdr:nvSpPr>
      <xdr:spPr>
        <a:xfrm>
          <a:off x="3582043"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163303</xdr:rowOff>
    </xdr:from>
    <xdr:ext cx="405111" cy="259045"/>
    <xdr:sp macro="" textlink="">
      <xdr:nvSpPr>
        <xdr:cNvPr id="238" name="n_1mainValue【公営住宅】&#10;有形固定資産減価償却率"/>
        <xdr:cNvSpPr txBox="1"/>
      </xdr:nvSpPr>
      <xdr:spPr>
        <a:xfrm>
          <a:off x="3582043"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9" name="テキスト ボックス 24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65" name="直線コネクタ 264"/>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66"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67" name="直線コネクタ 266"/>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68"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69" name="直線コネクタ 268"/>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135907</xdr:rowOff>
    </xdr:from>
    <xdr:ext cx="469744" cy="259045"/>
    <xdr:sp macro="" textlink="">
      <xdr:nvSpPr>
        <xdr:cNvPr id="270" name="【公営住宅】&#10;一人当たり面積平均値テキスト"/>
        <xdr:cNvSpPr txBox="1"/>
      </xdr:nvSpPr>
      <xdr:spPr>
        <a:xfrm>
          <a:off x="105664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71" name="フローチャート : 判断 270"/>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72" name="フローチャート : 判断 271"/>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64044</xdr:rowOff>
    </xdr:from>
    <xdr:to>
      <xdr:col>15</xdr:col>
      <xdr:colOff>231775</xdr:colOff>
      <xdr:row>82</xdr:row>
      <xdr:rowOff>165644</xdr:rowOff>
    </xdr:to>
    <xdr:sp macro="" textlink="">
      <xdr:nvSpPr>
        <xdr:cNvPr id="278" name="円/楕円 277"/>
        <xdr:cNvSpPr/>
      </xdr:nvSpPr>
      <xdr:spPr>
        <a:xfrm>
          <a:off x="10426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42471</xdr:rowOff>
    </xdr:from>
    <xdr:ext cx="469744" cy="259045"/>
    <xdr:sp macro="" textlink="">
      <xdr:nvSpPr>
        <xdr:cNvPr id="279" name="【公営住宅】&#10;一人当たり面積該当値テキスト"/>
        <xdr:cNvSpPr txBox="1"/>
      </xdr:nvSpPr>
      <xdr:spPr>
        <a:xfrm>
          <a:off x="10566400" y="1410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0.653</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78739</xdr:rowOff>
    </xdr:from>
    <xdr:to>
      <xdr:col>14</xdr:col>
      <xdr:colOff>79375</xdr:colOff>
      <xdr:row>83</xdr:row>
      <xdr:rowOff>8889</xdr:rowOff>
    </xdr:to>
    <xdr:sp macro="" textlink="">
      <xdr:nvSpPr>
        <xdr:cNvPr id="280" name="円/楕円 279"/>
        <xdr:cNvSpPr/>
      </xdr:nvSpPr>
      <xdr:spPr>
        <a:xfrm>
          <a:off x="958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114844</xdr:rowOff>
    </xdr:from>
    <xdr:to>
      <xdr:col>15</xdr:col>
      <xdr:colOff>180975</xdr:colOff>
      <xdr:row>82</xdr:row>
      <xdr:rowOff>129539</xdr:rowOff>
    </xdr:to>
    <xdr:cxnSp macro="">
      <xdr:nvCxnSpPr>
        <xdr:cNvPr id="281" name="直線コネクタ 280"/>
        <xdr:cNvCxnSpPr/>
      </xdr:nvCxnSpPr>
      <xdr:spPr>
        <a:xfrm flipV="1">
          <a:off x="9639300" y="1417374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77</xdr:row>
      <xdr:rowOff>69504</xdr:rowOff>
    </xdr:from>
    <xdr:ext cx="469744" cy="259045"/>
    <xdr:sp macro="" textlink="">
      <xdr:nvSpPr>
        <xdr:cNvPr id="282"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16</xdr:rowOff>
    </xdr:from>
    <xdr:ext cx="469744" cy="259045"/>
    <xdr:sp macro="" textlink="">
      <xdr:nvSpPr>
        <xdr:cNvPr id="283" name="n_1mainValue【公営住宅】&#10;一人当たり面積"/>
        <xdr:cNvSpPr txBox="1"/>
      </xdr:nvSpPr>
      <xdr:spPr>
        <a:xfrm>
          <a:off x="9391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5" name="正方形/長方形 28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6" name="正方形/長方形 28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7" name="正方形/長方形 28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8" name="正方形/長方形 28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1" name="正方形/長方形 29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2" name="正方形/長方形 29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3" name="正方形/長方形 29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4" name="正方形/長方形 29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6" name="テキスト ボックス 3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8" name="テキスト ボックス 3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6" name="テキスト ボックス 3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20" name="直線コネクタ 31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2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22" name="直線コネクタ 32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2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24" name="直線コネクタ 32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2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26" name="フローチャート : 判断 32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27" name="フローチャート : 判断 326"/>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4445</xdr:rowOff>
    </xdr:from>
    <xdr:to>
      <xdr:col>23</xdr:col>
      <xdr:colOff>568325</xdr:colOff>
      <xdr:row>39</xdr:row>
      <xdr:rowOff>106045</xdr:rowOff>
    </xdr:to>
    <xdr:sp macro="" textlink="">
      <xdr:nvSpPr>
        <xdr:cNvPr id="333" name="円/楕円 332"/>
        <xdr:cNvSpPr/>
      </xdr:nvSpPr>
      <xdr:spPr>
        <a:xfrm>
          <a:off x="162687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27322</xdr:rowOff>
    </xdr:from>
    <xdr:ext cx="405111" cy="259045"/>
    <xdr:sp macro="" textlink="">
      <xdr:nvSpPr>
        <xdr:cNvPr id="334" name="【認定こども園・幼稚園・保育所】&#10;有形固定資産減価償却率該当値テキスト"/>
        <xdr:cNvSpPr txBox="1"/>
      </xdr:nvSpPr>
      <xdr:spPr>
        <a:xfrm>
          <a:off x="16408400" y="65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71120</xdr:rowOff>
    </xdr:from>
    <xdr:to>
      <xdr:col>22</xdr:col>
      <xdr:colOff>415925</xdr:colOff>
      <xdr:row>40</xdr:row>
      <xdr:rowOff>1270</xdr:rowOff>
    </xdr:to>
    <xdr:sp macro="" textlink="">
      <xdr:nvSpPr>
        <xdr:cNvPr id="335" name="円/楕円 334"/>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55245</xdr:rowOff>
    </xdr:from>
    <xdr:to>
      <xdr:col>23</xdr:col>
      <xdr:colOff>517525</xdr:colOff>
      <xdr:row>39</xdr:row>
      <xdr:rowOff>121920</xdr:rowOff>
    </xdr:to>
    <xdr:cxnSp macro="">
      <xdr:nvCxnSpPr>
        <xdr:cNvPr id="336" name="直線コネクタ 335"/>
        <xdr:cNvCxnSpPr/>
      </xdr:nvCxnSpPr>
      <xdr:spPr>
        <a:xfrm flipV="1">
          <a:off x="15481300" y="674179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160672</xdr:rowOff>
    </xdr:from>
    <xdr:ext cx="405111" cy="259045"/>
    <xdr:sp macro="" textlink="">
      <xdr:nvSpPr>
        <xdr:cNvPr id="337" name="n_1aveValue【認定こども園・幼稚園・保育所】&#10;有形固定資産減価償却率"/>
        <xdr:cNvSpPr txBox="1"/>
      </xdr:nvSpPr>
      <xdr:spPr>
        <a:xfrm>
          <a:off x="15266043"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163847</xdr:rowOff>
    </xdr:from>
    <xdr:ext cx="405111" cy="259045"/>
    <xdr:sp macro="" textlink="">
      <xdr:nvSpPr>
        <xdr:cNvPr id="338" name="n_1mainValue【認定こども園・幼稚園・保育所】&#10;有形固定資産減価償却率"/>
        <xdr:cNvSpPr txBox="1"/>
      </xdr:nvSpPr>
      <xdr:spPr>
        <a:xfrm>
          <a:off x="15266043"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9" name="直線コネクタ 3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0" name="テキスト ボックス 3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1" name="直線コネクタ 3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2" name="テキスト ボックス 3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3" name="直線コネクタ 3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4" name="テキスト ボックス 3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5" name="直線コネクタ 3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6" name="テキスト ボックス 3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7" name="直線コネクタ 3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8" name="テキスト ボックス 3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62" name="直線コネクタ 361"/>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63"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64" name="直線コネクタ 363"/>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65"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66" name="直線コネクタ 365"/>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67"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68" name="フローチャート : 判断 367"/>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69" name="フローチャート : 判断 368"/>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113030</xdr:rowOff>
    </xdr:from>
    <xdr:to>
      <xdr:col>32</xdr:col>
      <xdr:colOff>238125</xdr:colOff>
      <xdr:row>38</xdr:row>
      <xdr:rowOff>43180</xdr:rowOff>
    </xdr:to>
    <xdr:sp macro="" textlink="">
      <xdr:nvSpPr>
        <xdr:cNvPr id="375" name="円/楕円 374"/>
        <xdr:cNvSpPr/>
      </xdr:nvSpPr>
      <xdr:spPr>
        <a:xfrm>
          <a:off x="22110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135907</xdr:rowOff>
    </xdr:from>
    <xdr:ext cx="469744" cy="259045"/>
    <xdr:sp macro="" textlink="">
      <xdr:nvSpPr>
        <xdr:cNvPr id="376" name="【認定こども園・幼稚園・保育所】&#10;一人当たり面積該当値テキスト"/>
        <xdr:cNvSpPr txBox="1"/>
      </xdr:nvSpPr>
      <xdr:spPr>
        <a:xfrm>
          <a:off x="222504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120650</xdr:rowOff>
    </xdr:from>
    <xdr:to>
      <xdr:col>31</xdr:col>
      <xdr:colOff>85725</xdr:colOff>
      <xdr:row>38</xdr:row>
      <xdr:rowOff>50800</xdr:rowOff>
    </xdr:to>
    <xdr:sp macro="" textlink="">
      <xdr:nvSpPr>
        <xdr:cNvPr id="377" name="円/楕円 376"/>
        <xdr:cNvSpPr/>
      </xdr:nvSpPr>
      <xdr:spPr>
        <a:xfrm>
          <a:off x="2127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163830</xdr:rowOff>
    </xdr:from>
    <xdr:to>
      <xdr:col>32</xdr:col>
      <xdr:colOff>187325</xdr:colOff>
      <xdr:row>38</xdr:row>
      <xdr:rowOff>0</xdr:rowOff>
    </xdr:to>
    <xdr:cxnSp macro="">
      <xdr:nvCxnSpPr>
        <xdr:cNvPr id="378" name="直線コネクタ 377"/>
        <xdr:cNvCxnSpPr/>
      </xdr:nvCxnSpPr>
      <xdr:spPr>
        <a:xfrm flipV="1">
          <a:off x="21323300" y="6507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60977</xdr:rowOff>
    </xdr:from>
    <xdr:ext cx="469744" cy="259045"/>
    <xdr:sp macro="" textlink="">
      <xdr:nvSpPr>
        <xdr:cNvPr id="379"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67327</xdr:rowOff>
    </xdr:from>
    <xdr:ext cx="469744" cy="259045"/>
    <xdr:sp macro="" textlink="">
      <xdr:nvSpPr>
        <xdr:cNvPr id="380" name="n_1mainValue【認定こども園・幼稚園・保育所】&#10;一人当たり面積"/>
        <xdr:cNvSpPr txBox="1"/>
      </xdr:nvSpPr>
      <xdr:spPr>
        <a:xfrm>
          <a:off x="21075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1" name="テキスト ボックス 3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1" name="テキスト ボックス 4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3" name="テキスト ボックス 4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05" name="直線コネクタ 404"/>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06"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07" name="直線コネクタ 406"/>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08"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09" name="直線コネクタ 40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86377</xdr:rowOff>
    </xdr:from>
    <xdr:ext cx="405111" cy="259045"/>
    <xdr:sp macro="" textlink="">
      <xdr:nvSpPr>
        <xdr:cNvPr id="410" name="【学校施設】&#10;有形固定資産減価償却率平均値テキスト"/>
        <xdr:cNvSpPr txBox="1"/>
      </xdr:nvSpPr>
      <xdr:spPr>
        <a:xfrm>
          <a:off x="164084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11" name="フローチャート : 判断 41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412" name="フローチャート : 判断 411"/>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71120</xdr:rowOff>
    </xdr:from>
    <xdr:to>
      <xdr:col>23</xdr:col>
      <xdr:colOff>568325</xdr:colOff>
      <xdr:row>63</xdr:row>
      <xdr:rowOff>1270</xdr:rowOff>
    </xdr:to>
    <xdr:sp macro="" textlink="">
      <xdr:nvSpPr>
        <xdr:cNvPr id="418" name="円/楕円 417"/>
        <xdr:cNvSpPr/>
      </xdr:nvSpPr>
      <xdr:spPr>
        <a:xfrm>
          <a:off x="16268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49547</xdr:rowOff>
    </xdr:from>
    <xdr:ext cx="405111" cy="259045"/>
    <xdr:sp macro="" textlink="">
      <xdr:nvSpPr>
        <xdr:cNvPr id="419" name="【学校施設】&#10;有形固定資産減価償却率該当値テキスト"/>
        <xdr:cNvSpPr txBox="1"/>
      </xdr:nvSpPr>
      <xdr:spPr>
        <a:xfrm>
          <a:off x="164084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13970</xdr:rowOff>
    </xdr:from>
    <xdr:to>
      <xdr:col>22</xdr:col>
      <xdr:colOff>415925</xdr:colOff>
      <xdr:row>63</xdr:row>
      <xdr:rowOff>115570</xdr:rowOff>
    </xdr:to>
    <xdr:sp macro="" textlink="">
      <xdr:nvSpPr>
        <xdr:cNvPr id="420" name="円/楕円 419"/>
        <xdr:cNvSpPr/>
      </xdr:nvSpPr>
      <xdr:spPr>
        <a:xfrm>
          <a:off x="15430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121920</xdr:rowOff>
    </xdr:from>
    <xdr:to>
      <xdr:col>23</xdr:col>
      <xdr:colOff>517525</xdr:colOff>
      <xdr:row>63</xdr:row>
      <xdr:rowOff>64770</xdr:rowOff>
    </xdr:to>
    <xdr:cxnSp macro="">
      <xdr:nvCxnSpPr>
        <xdr:cNvPr id="421" name="直線コネクタ 420"/>
        <xdr:cNvCxnSpPr/>
      </xdr:nvCxnSpPr>
      <xdr:spPr>
        <a:xfrm flipV="1">
          <a:off x="15481300" y="10751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21607</xdr:rowOff>
    </xdr:from>
    <xdr:ext cx="405111" cy="259045"/>
    <xdr:sp macro="" textlink="">
      <xdr:nvSpPr>
        <xdr:cNvPr id="422" name="n_1aveValue【学校施設】&#10;有形固定資産減価償却率"/>
        <xdr:cNvSpPr txBox="1"/>
      </xdr:nvSpPr>
      <xdr:spPr>
        <a:xfrm>
          <a:off x="15266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106697</xdr:rowOff>
    </xdr:from>
    <xdr:ext cx="405111" cy="259045"/>
    <xdr:sp macro="" textlink="">
      <xdr:nvSpPr>
        <xdr:cNvPr id="423" name="n_1mainValue【学校施設】&#10;有形固定資産減価償却率"/>
        <xdr:cNvSpPr txBox="1"/>
      </xdr:nvSpPr>
      <xdr:spPr>
        <a:xfrm>
          <a:off x="15266043"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6" name="テキスト ボックス 4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50" name="直線コネクタ 449"/>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51"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52" name="直線コネクタ 451"/>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53"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54" name="直線コネクタ 453"/>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148426</xdr:rowOff>
    </xdr:from>
    <xdr:ext cx="469744" cy="259045"/>
    <xdr:sp macro="" textlink="">
      <xdr:nvSpPr>
        <xdr:cNvPr id="455" name="【学校施設】&#10;一人当たり面積平均値テキスト"/>
        <xdr:cNvSpPr txBox="1"/>
      </xdr:nvSpPr>
      <xdr:spPr>
        <a:xfrm>
          <a:off x="222504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56" name="フローチャート : 判断 455"/>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57" name="フローチャート : 判断 456"/>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907</xdr:rowOff>
    </xdr:from>
    <xdr:to>
      <xdr:col>32</xdr:col>
      <xdr:colOff>238125</xdr:colOff>
      <xdr:row>61</xdr:row>
      <xdr:rowOff>102507</xdr:rowOff>
    </xdr:to>
    <xdr:sp macro="" textlink="">
      <xdr:nvSpPr>
        <xdr:cNvPr id="463" name="円/楕円 462"/>
        <xdr:cNvSpPr/>
      </xdr:nvSpPr>
      <xdr:spPr>
        <a:xfrm>
          <a:off x="22110700" y="104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150784</xdr:rowOff>
    </xdr:from>
    <xdr:ext cx="469744" cy="259045"/>
    <xdr:sp macro="" textlink="">
      <xdr:nvSpPr>
        <xdr:cNvPr id="464" name="【学校施設】&#10;一人当たり面積該当値テキスト"/>
        <xdr:cNvSpPr txBox="1"/>
      </xdr:nvSpPr>
      <xdr:spPr>
        <a:xfrm>
          <a:off x="22250400" y="1043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28122</xdr:rowOff>
    </xdr:from>
    <xdr:to>
      <xdr:col>31</xdr:col>
      <xdr:colOff>85725</xdr:colOff>
      <xdr:row>61</xdr:row>
      <xdr:rowOff>129722</xdr:rowOff>
    </xdr:to>
    <xdr:sp macro="" textlink="">
      <xdr:nvSpPr>
        <xdr:cNvPr id="465" name="円/楕円 464"/>
        <xdr:cNvSpPr/>
      </xdr:nvSpPr>
      <xdr:spPr>
        <a:xfrm>
          <a:off x="212725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51707</xdr:rowOff>
    </xdr:from>
    <xdr:to>
      <xdr:col>32</xdr:col>
      <xdr:colOff>187325</xdr:colOff>
      <xdr:row>61</xdr:row>
      <xdr:rowOff>78922</xdr:rowOff>
    </xdr:to>
    <xdr:cxnSp macro="">
      <xdr:nvCxnSpPr>
        <xdr:cNvPr id="466" name="直線コネクタ 465"/>
        <xdr:cNvCxnSpPr/>
      </xdr:nvCxnSpPr>
      <xdr:spPr>
        <a:xfrm flipV="1">
          <a:off x="21323300" y="10510157"/>
          <a:ext cx="8382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91276</xdr:rowOff>
    </xdr:from>
    <xdr:ext cx="469744" cy="259045"/>
    <xdr:sp macro="" textlink="">
      <xdr:nvSpPr>
        <xdr:cNvPr id="467"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120849</xdr:rowOff>
    </xdr:from>
    <xdr:ext cx="469744" cy="259045"/>
    <xdr:sp macro="" textlink="">
      <xdr:nvSpPr>
        <xdr:cNvPr id="468" name="n_1mainValue【学校施設】&#10;一人当たり面積"/>
        <xdr:cNvSpPr txBox="1"/>
      </xdr:nvSpPr>
      <xdr:spPr>
        <a:xfrm>
          <a:off x="21075727" y="1057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9" name="直線コネクタ 4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0" name="テキスト ボックス 4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1" name="直線コネクタ 4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2" name="テキスト ボックス 4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3" name="直線コネクタ 4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4" name="テキスト ボックス 4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5" name="直線コネクタ 4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6" name="テキスト ボックス 4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7" name="直線コネクタ 4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8" name="テキスト ボックス 4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9" name="直線コネクタ 4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0" name="テキスト ボックス 4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2" name="テキスト ボックス 4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94" name="直線コネクタ 493"/>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95"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96" name="直線コネクタ 495"/>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97"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98" name="直線コネクタ 497"/>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99"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500" name="フローチャート : 判断 499"/>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501" name="フローチャート : 判断 500"/>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80373</xdr:rowOff>
    </xdr:from>
    <xdr:to>
      <xdr:col>23</xdr:col>
      <xdr:colOff>568325</xdr:colOff>
      <xdr:row>84</xdr:row>
      <xdr:rowOff>10523</xdr:rowOff>
    </xdr:to>
    <xdr:sp macro="" textlink="">
      <xdr:nvSpPr>
        <xdr:cNvPr id="507" name="円/楕円 506"/>
        <xdr:cNvSpPr/>
      </xdr:nvSpPr>
      <xdr:spPr>
        <a:xfrm>
          <a:off x="16268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103250</xdr:rowOff>
    </xdr:from>
    <xdr:ext cx="405111" cy="259045"/>
    <xdr:sp macro="" textlink="">
      <xdr:nvSpPr>
        <xdr:cNvPr id="508" name="【児童館】&#10;有形固定資産減価償却率該当値テキスト"/>
        <xdr:cNvSpPr txBox="1"/>
      </xdr:nvSpPr>
      <xdr:spPr>
        <a:xfrm>
          <a:off x="16408400" y="1416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16692</xdr:rowOff>
    </xdr:from>
    <xdr:to>
      <xdr:col>22</xdr:col>
      <xdr:colOff>415925</xdr:colOff>
      <xdr:row>83</xdr:row>
      <xdr:rowOff>118292</xdr:rowOff>
    </xdr:to>
    <xdr:sp macro="" textlink="">
      <xdr:nvSpPr>
        <xdr:cNvPr id="509" name="円/楕円 508"/>
        <xdr:cNvSpPr/>
      </xdr:nvSpPr>
      <xdr:spPr>
        <a:xfrm>
          <a:off x="15430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67492</xdr:rowOff>
    </xdr:from>
    <xdr:to>
      <xdr:col>23</xdr:col>
      <xdr:colOff>517525</xdr:colOff>
      <xdr:row>83</xdr:row>
      <xdr:rowOff>131173</xdr:rowOff>
    </xdr:to>
    <xdr:cxnSp macro="">
      <xdr:nvCxnSpPr>
        <xdr:cNvPr id="510" name="直線コネクタ 509"/>
        <xdr:cNvCxnSpPr/>
      </xdr:nvCxnSpPr>
      <xdr:spPr>
        <a:xfrm>
          <a:off x="15481300" y="14297842"/>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97263</xdr:rowOff>
    </xdr:from>
    <xdr:ext cx="405111" cy="259045"/>
    <xdr:sp macro="" textlink="">
      <xdr:nvSpPr>
        <xdr:cNvPr id="511" name="n_1aveValue【児童館】&#10;有形固定資産減価償却率"/>
        <xdr:cNvSpPr txBox="1"/>
      </xdr:nvSpPr>
      <xdr:spPr>
        <a:xfrm>
          <a:off x="15266043"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109419</xdr:rowOff>
    </xdr:from>
    <xdr:ext cx="405111" cy="259045"/>
    <xdr:sp macro="" textlink="">
      <xdr:nvSpPr>
        <xdr:cNvPr id="512" name="n_1mainValue【児童館】&#10;有形固定資産減価償却率"/>
        <xdr:cNvSpPr txBox="1"/>
      </xdr:nvSpPr>
      <xdr:spPr>
        <a:xfrm>
          <a:off x="15266043"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36" name="直線コネクタ 535"/>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37"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38" name="直線コネクタ 537"/>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39"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40" name="直線コネクタ 539"/>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97807</xdr:rowOff>
    </xdr:from>
    <xdr:ext cx="469744" cy="259045"/>
    <xdr:sp macro="" textlink="">
      <xdr:nvSpPr>
        <xdr:cNvPr id="541" name="【児童館】&#10;一人当たり面積平均値テキスト"/>
        <xdr:cNvSpPr txBox="1"/>
      </xdr:nvSpPr>
      <xdr:spPr>
        <a:xfrm>
          <a:off x="222504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42" name="フローチャート : 判断 541"/>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43" name="フローチャート : 判断 542"/>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147320</xdr:rowOff>
    </xdr:from>
    <xdr:to>
      <xdr:col>32</xdr:col>
      <xdr:colOff>238125</xdr:colOff>
      <xdr:row>85</xdr:row>
      <xdr:rowOff>77470</xdr:rowOff>
    </xdr:to>
    <xdr:sp macro="" textlink="">
      <xdr:nvSpPr>
        <xdr:cNvPr id="549" name="円/楕円 548"/>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125747</xdr:rowOff>
    </xdr:from>
    <xdr:ext cx="469744" cy="259045"/>
    <xdr:sp macro="" textlink="">
      <xdr:nvSpPr>
        <xdr:cNvPr id="550" name="【児童館】&#10;一人当たり面積該当値テキスト"/>
        <xdr:cNvSpPr txBox="1"/>
      </xdr:nvSpPr>
      <xdr:spPr>
        <a:xfrm>
          <a:off x="222504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551" name="円/楕円 550"/>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26670</xdr:rowOff>
    </xdr:from>
    <xdr:to>
      <xdr:col>32</xdr:col>
      <xdr:colOff>187325</xdr:colOff>
      <xdr:row>85</xdr:row>
      <xdr:rowOff>26670</xdr:rowOff>
    </xdr:to>
    <xdr:cxnSp macro="">
      <xdr:nvCxnSpPr>
        <xdr:cNvPr id="552" name="直線コネクタ 551"/>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63516</xdr:rowOff>
    </xdr:from>
    <xdr:ext cx="469744" cy="259045"/>
    <xdr:sp macro="" textlink="">
      <xdr:nvSpPr>
        <xdr:cNvPr id="553"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68597</xdr:rowOff>
    </xdr:from>
    <xdr:ext cx="469744" cy="259045"/>
    <xdr:sp macro="" textlink="">
      <xdr:nvSpPr>
        <xdr:cNvPr id="554"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5" name="テキスト ボックス 56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6" name="直線コネクタ 56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7" name="テキスト ボックス 56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8" name="直線コネクタ 56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9" name="テキスト ボックス 56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0" name="直線コネクタ 56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1" name="テキスト ボックス 57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2" name="直線コネクタ 57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3" name="テキスト ボックス 57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5" name="テキスト ボックス 5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77" name="直線コネクタ 576"/>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78"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79" name="直線コネクタ 578"/>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80"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81" name="直線コネクタ 580"/>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55135</xdr:rowOff>
    </xdr:from>
    <xdr:ext cx="405111" cy="259045"/>
    <xdr:sp macro="" textlink="">
      <xdr:nvSpPr>
        <xdr:cNvPr id="582" name="【公民館】&#10;有形固定資産減価償却率平均値テキスト"/>
        <xdr:cNvSpPr txBox="1"/>
      </xdr:nvSpPr>
      <xdr:spPr>
        <a:xfrm>
          <a:off x="16408400" y="17371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83" name="フローチャート : 判断 582"/>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84" name="フローチャート : 判断 583"/>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91694</xdr:rowOff>
    </xdr:from>
    <xdr:to>
      <xdr:col>23</xdr:col>
      <xdr:colOff>568325</xdr:colOff>
      <xdr:row>103</xdr:row>
      <xdr:rowOff>21844</xdr:rowOff>
    </xdr:to>
    <xdr:sp macro="" textlink="">
      <xdr:nvSpPr>
        <xdr:cNvPr id="590" name="円/楕円 589"/>
        <xdr:cNvSpPr/>
      </xdr:nvSpPr>
      <xdr:spPr>
        <a:xfrm>
          <a:off x="162687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70121</xdr:rowOff>
    </xdr:from>
    <xdr:ext cx="405111" cy="259045"/>
    <xdr:sp macro="" textlink="">
      <xdr:nvSpPr>
        <xdr:cNvPr id="591" name="【公民館】&#10;有形固定資産減価償却率該当値テキスト"/>
        <xdr:cNvSpPr txBox="1"/>
      </xdr:nvSpPr>
      <xdr:spPr>
        <a:xfrm>
          <a:off x="16408400" y="1755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2539</xdr:rowOff>
    </xdr:from>
    <xdr:to>
      <xdr:col>22</xdr:col>
      <xdr:colOff>415925</xdr:colOff>
      <xdr:row>103</xdr:row>
      <xdr:rowOff>104139</xdr:rowOff>
    </xdr:to>
    <xdr:sp macro="" textlink="">
      <xdr:nvSpPr>
        <xdr:cNvPr id="592" name="円/楕円 591"/>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142494</xdr:rowOff>
    </xdr:from>
    <xdr:to>
      <xdr:col>23</xdr:col>
      <xdr:colOff>517525</xdr:colOff>
      <xdr:row>103</xdr:row>
      <xdr:rowOff>53339</xdr:rowOff>
    </xdr:to>
    <xdr:cxnSp macro="">
      <xdr:nvCxnSpPr>
        <xdr:cNvPr id="593" name="直線コネクタ 592"/>
        <xdr:cNvCxnSpPr/>
      </xdr:nvCxnSpPr>
      <xdr:spPr>
        <a:xfrm flipV="1">
          <a:off x="15481300" y="1763039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24655</xdr:rowOff>
    </xdr:from>
    <xdr:ext cx="405111" cy="259045"/>
    <xdr:sp macro="" textlink="">
      <xdr:nvSpPr>
        <xdr:cNvPr id="594" name="n_1aveValue【公民館】&#10;有形固定資産減価償却率"/>
        <xdr:cNvSpPr txBox="1"/>
      </xdr:nvSpPr>
      <xdr:spPr>
        <a:xfrm>
          <a:off x="15266043"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95266</xdr:rowOff>
    </xdr:from>
    <xdr:ext cx="405111" cy="259045"/>
    <xdr:sp macro="" textlink="">
      <xdr:nvSpPr>
        <xdr:cNvPr id="595" name="n_1mainValue【公民館】&#10;有形固定資産減価償却率"/>
        <xdr:cNvSpPr txBox="1"/>
      </xdr:nvSpPr>
      <xdr:spPr>
        <a:xfrm>
          <a:off x="15266043"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06" name="直線コネクタ 6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7" name="テキスト ボックス 6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8" name="直線コネクタ 6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9" name="テキスト ボックス 6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0" name="直線コネクタ 6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1" name="テキスト ボックス 6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2" name="直線コネクタ 6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3" name="テキスト ボックス 6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17" name="直線コネクタ 616"/>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18"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19" name="直線コネクタ 618"/>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20"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21" name="直線コネクタ 62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622"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23" name="フローチャート : 判断 622"/>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624" name="フローチャート : 判断 623"/>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4826</xdr:rowOff>
    </xdr:from>
    <xdr:to>
      <xdr:col>32</xdr:col>
      <xdr:colOff>238125</xdr:colOff>
      <xdr:row>101</xdr:row>
      <xdr:rowOff>106426</xdr:rowOff>
    </xdr:to>
    <xdr:sp macro="" textlink="">
      <xdr:nvSpPr>
        <xdr:cNvPr id="630" name="円/楕円 629"/>
        <xdr:cNvSpPr/>
      </xdr:nvSpPr>
      <xdr:spPr>
        <a:xfrm>
          <a:off x="221107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27703</xdr:rowOff>
    </xdr:from>
    <xdr:ext cx="469744" cy="259045"/>
    <xdr:sp macro="" textlink="">
      <xdr:nvSpPr>
        <xdr:cNvPr id="631" name="【公民館】&#10;一人当たり面積該当値テキスト"/>
        <xdr:cNvSpPr txBox="1"/>
      </xdr:nvSpPr>
      <xdr:spPr>
        <a:xfrm>
          <a:off x="22250400" y="1717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23113</xdr:rowOff>
    </xdr:from>
    <xdr:to>
      <xdr:col>31</xdr:col>
      <xdr:colOff>85725</xdr:colOff>
      <xdr:row>101</xdr:row>
      <xdr:rowOff>124713</xdr:rowOff>
    </xdr:to>
    <xdr:sp macro="" textlink="">
      <xdr:nvSpPr>
        <xdr:cNvPr id="632" name="円/楕円 631"/>
        <xdr:cNvSpPr/>
      </xdr:nvSpPr>
      <xdr:spPr>
        <a:xfrm>
          <a:off x="212725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55626</xdr:rowOff>
    </xdr:from>
    <xdr:to>
      <xdr:col>32</xdr:col>
      <xdr:colOff>187325</xdr:colOff>
      <xdr:row>101</xdr:row>
      <xdr:rowOff>73913</xdr:rowOff>
    </xdr:to>
    <xdr:cxnSp macro="">
      <xdr:nvCxnSpPr>
        <xdr:cNvPr id="633" name="直線コネクタ 632"/>
        <xdr:cNvCxnSpPr/>
      </xdr:nvCxnSpPr>
      <xdr:spPr>
        <a:xfrm flipV="1">
          <a:off x="21323300" y="173720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88409</xdr:rowOff>
    </xdr:from>
    <xdr:ext cx="469744" cy="259045"/>
    <xdr:sp macro="" textlink="">
      <xdr:nvSpPr>
        <xdr:cNvPr id="634"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141240</xdr:rowOff>
    </xdr:from>
    <xdr:ext cx="469744" cy="259045"/>
    <xdr:sp macro="" textlink="">
      <xdr:nvSpPr>
        <xdr:cNvPr id="635" name="n_1mainValue【公民館】&#10;一人当たり面積"/>
        <xdr:cNvSpPr txBox="1"/>
      </xdr:nvSpPr>
      <xdr:spPr>
        <a:xfrm>
          <a:off x="21075727" y="171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類似団体と比較して、有形固定資産減価償却率は、全体的に同水準からやや低水準の範囲にある。</a:t>
          </a:r>
          <a:endParaRPr lang="ja-JP" altLang="ja-JP" sz="1400">
            <a:effectLst/>
          </a:endParaRPr>
        </a:p>
        <a:p>
          <a:r>
            <a:rPr kumimoji="1" lang="ja-JP" altLang="ja-JP" sz="1100">
              <a:solidFill>
                <a:schemeClr val="dk1"/>
              </a:solidFill>
              <a:effectLst/>
              <a:latin typeface="+mn-lt"/>
              <a:ea typeface="+mn-ea"/>
              <a:cs typeface="+mn-cs"/>
            </a:rPr>
            <a:t>類似団体と比較して特に有形固定資産減価償却率が低くなっている施設は、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学校施設については、瑞陵中学校、釜戸中学校、日吉中学校を集約化するため、瑞浪北中学校の建設を進めており、今後も低水準で推移することが想定される。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38,427
37,506
174.86
16,792,391
15,898,192
664,336
9,075,834
13,029,937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36830</xdr:rowOff>
    </xdr:from>
    <xdr:to>
      <xdr:col>6</xdr:col>
      <xdr:colOff>561975</xdr:colOff>
      <xdr:row>36</xdr:row>
      <xdr:rowOff>138430</xdr:rowOff>
    </xdr:to>
    <xdr:sp macro="" textlink="">
      <xdr:nvSpPr>
        <xdr:cNvPr id="68" name="円/楕円 67"/>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59707</xdr:rowOff>
    </xdr:from>
    <xdr:ext cx="405111" cy="259045"/>
    <xdr:sp macro="" textlink="">
      <xdr:nvSpPr>
        <xdr:cNvPr id="69" name="【図書館】&#10;有形固定資産減価償却率該当値テキスト"/>
        <xdr:cNvSpPr txBox="1"/>
      </xdr:nvSpPr>
      <xdr:spPr>
        <a:xfrm>
          <a:off x="47244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93980</xdr:rowOff>
    </xdr:from>
    <xdr:to>
      <xdr:col>5</xdr:col>
      <xdr:colOff>409575</xdr:colOff>
      <xdr:row>37</xdr:row>
      <xdr:rowOff>24130</xdr:rowOff>
    </xdr:to>
    <xdr:sp macro="" textlink="">
      <xdr:nvSpPr>
        <xdr:cNvPr id="70" name="円/楕円 69"/>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87630</xdr:rowOff>
    </xdr:from>
    <xdr:to>
      <xdr:col>6</xdr:col>
      <xdr:colOff>511175</xdr:colOff>
      <xdr:row>36</xdr:row>
      <xdr:rowOff>144780</xdr:rowOff>
    </xdr:to>
    <xdr:cxnSp macro="">
      <xdr:nvCxnSpPr>
        <xdr:cNvPr id="71" name="直線コネクタ 70"/>
        <xdr:cNvCxnSpPr/>
      </xdr:nvCxnSpPr>
      <xdr:spPr>
        <a:xfrm flipV="1">
          <a:off x="3797300" y="62598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86123</xdr:rowOff>
    </xdr:from>
    <xdr:ext cx="405111" cy="259045"/>
    <xdr:sp macro="" textlink="">
      <xdr:nvSpPr>
        <xdr:cNvPr id="72"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40657</xdr:rowOff>
    </xdr:from>
    <xdr:ext cx="405111" cy="259045"/>
    <xdr:sp macro="" textlink="">
      <xdr:nvSpPr>
        <xdr:cNvPr id="73" name="n_1mainValue【図書館】&#10;有形固定資産減価償却率"/>
        <xdr:cNvSpPr txBox="1"/>
      </xdr:nvSpPr>
      <xdr:spPr>
        <a:xfrm>
          <a:off x="3582043"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7" name="直線コネクタ 96"/>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8"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9" name="直線コネクタ 9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100"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1" name="直線コネクタ 100"/>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92727</xdr:rowOff>
    </xdr:from>
    <xdr:ext cx="469744" cy="259045"/>
    <xdr:sp macro="" textlink="">
      <xdr:nvSpPr>
        <xdr:cNvPr id="102" name="【図書館】&#10;一人当たり面積平均値テキスト"/>
        <xdr:cNvSpPr txBox="1"/>
      </xdr:nvSpPr>
      <xdr:spPr>
        <a:xfrm>
          <a:off x="1056640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3" name="フローチャート : 判断 102"/>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4" name="フローチャート : 判断 103"/>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95250</xdr:rowOff>
    </xdr:from>
    <xdr:to>
      <xdr:col>15</xdr:col>
      <xdr:colOff>231775</xdr:colOff>
      <xdr:row>40</xdr:row>
      <xdr:rowOff>25400</xdr:rowOff>
    </xdr:to>
    <xdr:sp macro="" textlink="">
      <xdr:nvSpPr>
        <xdr:cNvPr id="110" name="円/楕円 109"/>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73677</xdr:rowOff>
    </xdr:from>
    <xdr:ext cx="469744" cy="259045"/>
    <xdr:sp macro="" textlink="">
      <xdr:nvSpPr>
        <xdr:cNvPr id="111" name="【図書館】&#10;一人当たり面積該当値テキスト"/>
        <xdr:cNvSpPr txBox="1"/>
      </xdr:nvSpPr>
      <xdr:spPr>
        <a:xfrm>
          <a:off x="105664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95250</xdr:rowOff>
    </xdr:from>
    <xdr:to>
      <xdr:col>14</xdr:col>
      <xdr:colOff>79375</xdr:colOff>
      <xdr:row>40</xdr:row>
      <xdr:rowOff>25400</xdr:rowOff>
    </xdr:to>
    <xdr:sp macro="" textlink="">
      <xdr:nvSpPr>
        <xdr:cNvPr id="112" name="円/楕円 111"/>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146050</xdr:rowOff>
    </xdr:from>
    <xdr:to>
      <xdr:col>15</xdr:col>
      <xdr:colOff>180975</xdr:colOff>
      <xdr:row>39</xdr:row>
      <xdr:rowOff>146050</xdr:rowOff>
    </xdr:to>
    <xdr:cxnSp macro="">
      <xdr:nvCxnSpPr>
        <xdr:cNvPr id="113" name="直線コネクタ 112"/>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86377</xdr:rowOff>
    </xdr:from>
    <xdr:ext cx="469744" cy="259045"/>
    <xdr:sp macro="" textlink="">
      <xdr:nvSpPr>
        <xdr:cNvPr id="114"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16527</xdr:rowOff>
    </xdr:from>
    <xdr:ext cx="469744" cy="259045"/>
    <xdr:sp macro="" textlink="">
      <xdr:nvSpPr>
        <xdr:cNvPr id="115" name="n_1mainValue【図書館】&#10;一人当たり面積"/>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40" name="直線コネクタ 139"/>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41"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42" name="直線コネクタ 141"/>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43"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4" name="直線コネクタ 14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116857</xdr:rowOff>
    </xdr:from>
    <xdr:ext cx="405111" cy="259045"/>
    <xdr:sp macro="" textlink="">
      <xdr:nvSpPr>
        <xdr:cNvPr id="145" name="【体育館・プール】&#10;有形固定資産減価償却率平均値テキスト"/>
        <xdr:cNvSpPr txBox="1"/>
      </xdr:nvSpPr>
      <xdr:spPr>
        <a:xfrm>
          <a:off x="4724400" y="10403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6" name="フローチャート : 判断 145"/>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7" name="フローチャート : 判断 146"/>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109220</xdr:rowOff>
    </xdr:from>
    <xdr:to>
      <xdr:col>6</xdr:col>
      <xdr:colOff>561975</xdr:colOff>
      <xdr:row>62</xdr:row>
      <xdr:rowOff>39370</xdr:rowOff>
    </xdr:to>
    <xdr:sp macro="" textlink="">
      <xdr:nvSpPr>
        <xdr:cNvPr id="153" name="円/楕円 152"/>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87647</xdr:rowOff>
    </xdr:from>
    <xdr:ext cx="405111" cy="259045"/>
    <xdr:sp macro="" textlink="">
      <xdr:nvSpPr>
        <xdr:cNvPr id="154" name="【体育館・プール】&#10;有形固定資産減価償却率該当値テキスト"/>
        <xdr:cNvSpPr txBox="1"/>
      </xdr:nvSpPr>
      <xdr:spPr>
        <a:xfrm>
          <a:off x="47244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82550</xdr:rowOff>
    </xdr:from>
    <xdr:to>
      <xdr:col>5</xdr:col>
      <xdr:colOff>409575</xdr:colOff>
      <xdr:row>63</xdr:row>
      <xdr:rowOff>12700</xdr:rowOff>
    </xdr:to>
    <xdr:sp macro="" textlink="">
      <xdr:nvSpPr>
        <xdr:cNvPr id="155" name="円/楕円 154"/>
        <xdr:cNvSpPr/>
      </xdr:nvSpPr>
      <xdr:spPr>
        <a:xfrm>
          <a:off x="3746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160020</xdr:rowOff>
    </xdr:from>
    <xdr:to>
      <xdr:col>6</xdr:col>
      <xdr:colOff>511175</xdr:colOff>
      <xdr:row>62</xdr:row>
      <xdr:rowOff>133350</xdr:rowOff>
    </xdr:to>
    <xdr:cxnSp macro="">
      <xdr:nvCxnSpPr>
        <xdr:cNvPr id="156" name="直線コネクタ 155"/>
        <xdr:cNvCxnSpPr/>
      </xdr:nvCxnSpPr>
      <xdr:spPr>
        <a:xfrm flipV="1">
          <a:off x="3797300" y="106184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101617</xdr:rowOff>
    </xdr:from>
    <xdr:ext cx="405111" cy="259045"/>
    <xdr:sp macro="" textlink="">
      <xdr:nvSpPr>
        <xdr:cNvPr id="157" name="n_1aveValue【体育館・プール】&#10;有形固定資産減価償却率"/>
        <xdr:cNvSpPr txBox="1"/>
      </xdr:nvSpPr>
      <xdr:spPr>
        <a:xfrm>
          <a:off x="3582043"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3827</xdr:rowOff>
    </xdr:from>
    <xdr:ext cx="405111" cy="259045"/>
    <xdr:sp macro="" textlink="">
      <xdr:nvSpPr>
        <xdr:cNvPr id="158" name="n_1mainValue【体育館・プール】&#10;有形固定資産減価償却率"/>
        <xdr:cNvSpPr txBox="1"/>
      </xdr:nvSpPr>
      <xdr:spPr>
        <a:xfrm>
          <a:off x="3582043"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1" name="テキスト ボックス 18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85" name="直線コネクタ 184"/>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86"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7" name="直線コネクタ 18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8"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9" name="直線コネクタ 188"/>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164754</xdr:rowOff>
    </xdr:from>
    <xdr:ext cx="469744" cy="259045"/>
    <xdr:sp macro="" textlink="">
      <xdr:nvSpPr>
        <xdr:cNvPr id="190" name="【体育館・プール】&#10;一人当たり面積平均値テキスト"/>
        <xdr:cNvSpPr txBox="1"/>
      </xdr:nvSpPr>
      <xdr:spPr>
        <a:xfrm>
          <a:off x="10566400" y="1028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91" name="フローチャート : 判断 190"/>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92" name="フローチャート : 判断 191"/>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171269</xdr:rowOff>
    </xdr:from>
    <xdr:to>
      <xdr:col>15</xdr:col>
      <xdr:colOff>231775</xdr:colOff>
      <xdr:row>63</xdr:row>
      <xdr:rowOff>101419</xdr:rowOff>
    </xdr:to>
    <xdr:sp macro="" textlink="">
      <xdr:nvSpPr>
        <xdr:cNvPr id="198" name="円/楕円 197"/>
        <xdr:cNvSpPr/>
      </xdr:nvSpPr>
      <xdr:spPr>
        <a:xfrm>
          <a:off x="104267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149696</xdr:rowOff>
    </xdr:from>
    <xdr:ext cx="469744" cy="259045"/>
    <xdr:sp macro="" textlink="">
      <xdr:nvSpPr>
        <xdr:cNvPr id="199" name="【体育館・プール】&#10;一人当たり面積該当値テキスト"/>
        <xdr:cNvSpPr txBox="1"/>
      </xdr:nvSpPr>
      <xdr:spPr>
        <a:xfrm>
          <a:off x="10566400"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9616</xdr:rowOff>
    </xdr:from>
    <xdr:to>
      <xdr:col>14</xdr:col>
      <xdr:colOff>79375</xdr:colOff>
      <xdr:row>63</xdr:row>
      <xdr:rowOff>111216</xdr:rowOff>
    </xdr:to>
    <xdr:sp macro="" textlink="">
      <xdr:nvSpPr>
        <xdr:cNvPr id="200" name="円/楕円 199"/>
        <xdr:cNvSpPr/>
      </xdr:nvSpPr>
      <xdr:spPr>
        <a:xfrm>
          <a:off x="9588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50619</xdr:rowOff>
    </xdr:from>
    <xdr:to>
      <xdr:col>15</xdr:col>
      <xdr:colOff>180975</xdr:colOff>
      <xdr:row>63</xdr:row>
      <xdr:rowOff>60416</xdr:rowOff>
    </xdr:to>
    <xdr:cxnSp macro="">
      <xdr:nvCxnSpPr>
        <xdr:cNvPr id="201" name="直線コネクタ 200"/>
        <xdr:cNvCxnSpPr/>
      </xdr:nvCxnSpPr>
      <xdr:spPr>
        <a:xfrm flipV="1">
          <a:off x="9639300" y="108519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36303</xdr:rowOff>
    </xdr:from>
    <xdr:ext cx="469744" cy="259045"/>
    <xdr:sp macro="" textlink="">
      <xdr:nvSpPr>
        <xdr:cNvPr id="202"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102343</xdr:rowOff>
    </xdr:from>
    <xdr:ext cx="469744" cy="259045"/>
    <xdr:sp macro="" textlink="">
      <xdr:nvSpPr>
        <xdr:cNvPr id="203" name="n_1mainValue【体育館・プール】&#10;一人当たり面積"/>
        <xdr:cNvSpPr txBox="1"/>
      </xdr:nvSpPr>
      <xdr:spPr>
        <a:xfrm>
          <a:off x="93917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8" name="テキスト ボックス 2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9" name="直線コネクタ 2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30" name="直線コネクタ 2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31" name="テキスト ボックス 23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2" name="直線コネクタ 2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3" name="テキスト ボックス 2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4" name="直線コネクタ 2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5" name="テキスト ボックス 2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6" name="直線コネクタ 2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7" name="テキスト ボックス 2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8" name="直線コネクタ 2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39" name="テキスト ボックス 2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0" name="直線コネクタ 2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1" name="テキスト ボックス 2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146686</xdr:rowOff>
    </xdr:from>
    <xdr:to>
      <xdr:col>6</xdr:col>
      <xdr:colOff>510540</xdr:colOff>
      <xdr:row>106</xdr:row>
      <xdr:rowOff>163830</xdr:rowOff>
    </xdr:to>
    <xdr:cxnSp macro="">
      <xdr:nvCxnSpPr>
        <xdr:cNvPr id="243" name="直線コネクタ 242"/>
        <xdr:cNvCxnSpPr/>
      </xdr:nvCxnSpPr>
      <xdr:spPr>
        <a:xfrm flipV="1">
          <a:off x="4634865" y="17120236"/>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167657</xdr:rowOff>
    </xdr:from>
    <xdr:ext cx="405111" cy="259045"/>
    <xdr:sp macro="" textlink="">
      <xdr:nvSpPr>
        <xdr:cNvPr id="244" name="【市民会館】&#10;有形固定資産減価償却率最小値テキスト"/>
        <xdr:cNvSpPr txBox="1"/>
      </xdr:nvSpPr>
      <xdr:spPr>
        <a:xfrm>
          <a:off x="4724400"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106</xdr:row>
      <xdr:rowOff>163830</xdr:rowOff>
    </xdr:from>
    <xdr:to>
      <xdr:col>6</xdr:col>
      <xdr:colOff>600075</xdr:colOff>
      <xdr:row>106</xdr:row>
      <xdr:rowOff>163830</xdr:rowOff>
    </xdr:to>
    <xdr:cxnSp macro="">
      <xdr:nvCxnSpPr>
        <xdr:cNvPr id="245" name="直線コネクタ 244"/>
        <xdr:cNvCxnSpPr/>
      </xdr:nvCxnSpPr>
      <xdr:spPr>
        <a:xfrm>
          <a:off x="4546600" y="1833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93363</xdr:rowOff>
    </xdr:from>
    <xdr:ext cx="405111" cy="259045"/>
    <xdr:sp macro="" textlink="">
      <xdr:nvSpPr>
        <xdr:cNvPr id="246" name="【市民会館】&#10;有形固定資産減価償却率最大値テキスト"/>
        <xdr:cNvSpPr txBox="1"/>
      </xdr:nvSpPr>
      <xdr:spPr>
        <a:xfrm>
          <a:off x="47244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99</xdr:row>
      <xdr:rowOff>146686</xdr:rowOff>
    </xdr:from>
    <xdr:to>
      <xdr:col>6</xdr:col>
      <xdr:colOff>600075</xdr:colOff>
      <xdr:row>99</xdr:row>
      <xdr:rowOff>146686</xdr:rowOff>
    </xdr:to>
    <xdr:cxnSp macro="">
      <xdr:nvCxnSpPr>
        <xdr:cNvPr id="247" name="直線コネクタ 246"/>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128288</xdr:rowOff>
    </xdr:from>
    <xdr:ext cx="405111" cy="259045"/>
    <xdr:sp macro="" textlink="">
      <xdr:nvSpPr>
        <xdr:cNvPr id="248" name="【市民会館】&#10;有形固定資産減価償却率平均値テキスト"/>
        <xdr:cNvSpPr txBox="1"/>
      </xdr:nvSpPr>
      <xdr:spPr>
        <a:xfrm>
          <a:off x="4724400" y="1744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105411</xdr:rowOff>
    </xdr:from>
    <xdr:to>
      <xdr:col>6</xdr:col>
      <xdr:colOff>561975</xdr:colOff>
      <xdr:row>103</xdr:row>
      <xdr:rowOff>35561</xdr:rowOff>
    </xdr:to>
    <xdr:sp macro="" textlink="">
      <xdr:nvSpPr>
        <xdr:cNvPr id="249" name="フローチャート : 判断 248"/>
        <xdr:cNvSpPr/>
      </xdr:nvSpPr>
      <xdr:spPr>
        <a:xfrm>
          <a:off x="45847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6350</xdr:rowOff>
    </xdr:from>
    <xdr:to>
      <xdr:col>5</xdr:col>
      <xdr:colOff>409575</xdr:colOff>
      <xdr:row>103</xdr:row>
      <xdr:rowOff>107950</xdr:rowOff>
    </xdr:to>
    <xdr:sp macro="" textlink="">
      <xdr:nvSpPr>
        <xdr:cNvPr id="250" name="フローチャート : 判断 249"/>
        <xdr:cNvSpPr/>
      </xdr:nvSpPr>
      <xdr:spPr>
        <a:xfrm>
          <a:off x="3746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1" name="テキスト ボックス 2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2" name="テキスト ボックス 2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3" name="テキスト ボックス 2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4" name="テキスト ボックス 2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5" name="テキスト ボックス 2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113030</xdr:rowOff>
    </xdr:from>
    <xdr:to>
      <xdr:col>6</xdr:col>
      <xdr:colOff>561975</xdr:colOff>
      <xdr:row>107</xdr:row>
      <xdr:rowOff>43180</xdr:rowOff>
    </xdr:to>
    <xdr:sp macro="" textlink="">
      <xdr:nvSpPr>
        <xdr:cNvPr id="256" name="円/楕円 255"/>
        <xdr:cNvSpPr/>
      </xdr:nvSpPr>
      <xdr:spPr>
        <a:xfrm>
          <a:off x="4584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27957</xdr:rowOff>
    </xdr:from>
    <xdr:ext cx="405111" cy="259045"/>
    <xdr:sp macro="" textlink="">
      <xdr:nvSpPr>
        <xdr:cNvPr id="257" name="【市民会館】&#10;有形固定資産減価償却率該当値テキスト"/>
        <xdr:cNvSpPr txBox="1"/>
      </xdr:nvSpPr>
      <xdr:spPr>
        <a:xfrm>
          <a:off x="4724400"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15875</xdr:rowOff>
    </xdr:from>
    <xdr:to>
      <xdr:col>5</xdr:col>
      <xdr:colOff>409575</xdr:colOff>
      <xdr:row>107</xdr:row>
      <xdr:rowOff>117475</xdr:rowOff>
    </xdr:to>
    <xdr:sp macro="" textlink="">
      <xdr:nvSpPr>
        <xdr:cNvPr id="258" name="円/楕円 257"/>
        <xdr:cNvSpPr/>
      </xdr:nvSpPr>
      <xdr:spPr>
        <a:xfrm>
          <a:off x="3746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163830</xdr:rowOff>
    </xdr:from>
    <xdr:to>
      <xdr:col>6</xdr:col>
      <xdr:colOff>511175</xdr:colOff>
      <xdr:row>107</xdr:row>
      <xdr:rowOff>66675</xdr:rowOff>
    </xdr:to>
    <xdr:cxnSp macro="">
      <xdr:nvCxnSpPr>
        <xdr:cNvPr id="259" name="直線コネクタ 258"/>
        <xdr:cNvCxnSpPr/>
      </xdr:nvCxnSpPr>
      <xdr:spPr>
        <a:xfrm flipV="1">
          <a:off x="3797300" y="1833753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124477</xdr:rowOff>
    </xdr:from>
    <xdr:ext cx="405111" cy="259045"/>
    <xdr:sp macro="" textlink="">
      <xdr:nvSpPr>
        <xdr:cNvPr id="260" name="n_1aveValue【市民会館】&#10;有形固定資産減価償却率"/>
        <xdr:cNvSpPr txBox="1"/>
      </xdr:nvSpPr>
      <xdr:spPr>
        <a:xfrm>
          <a:off x="3582043"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108602</xdr:rowOff>
    </xdr:from>
    <xdr:ext cx="405111" cy="259045"/>
    <xdr:sp macro="" textlink="">
      <xdr:nvSpPr>
        <xdr:cNvPr id="261" name="n_1mainValue【市民会館】&#10;有形固定資産減価償却率"/>
        <xdr:cNvSpPr txBox="1"/>
      </xdr:nvSpPr>
      <xdr:spPr>
        <a:xfrm>
          <a:off x="3582043"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2" name="正方形/長方形 2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3" name="正方形/長方形 2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4" name="正方形/長方形 2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5" name="正方形/長方形 2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6" name="正方形/長方形 2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7" name="正方形/長方形 2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8" name="正方形/長方形 2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9" name="正方形/長方形 2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0" name="テキスト ボックス 2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1" name="直線コネクタ 2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72" name="直線コネクタ 27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73" name="テキスト ボックス 27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74" name="直線コネクタ 27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75" name="テキスト ボックス 27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76" name="直線コネクタ 27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77" name="テキスト ボックス 27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78" name="直線コネクタ 27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79" name="テキスト ボックス 27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0" name="直線コネクタ 2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1" name="テキスト ボックス 2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283" name="直線コネクタ 282"/>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284"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285" name="直線コネクタ 28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286"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287" name="直線コネクタ 286"/>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153433</xdr:rowOff>
    </xdr:from>
    <xdr:ext cx="469744" cy="259045"/>
    <xdr:sp macro="" textlink="">
      <xdr:nvSpPr>
        <xdr:cNvPr id="288" name="【市民会館】&#10;一人当たり面積平均値テキスト"/>
        <xdr:cNvSpPr txBox="1"/>
      </xdr:nvSpPr>
      <xdr:spPr>
        <a:xfrm>
          <a:off x="10566400" y="1781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289" name="フローチャート : 判断 288"/>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290" name="フローチャート : 判断 289"/>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1" name="テキスト ボックス 2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2" name="テキスト ボックス 2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3" name="テキスト ボックス 2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4" name="テキスト ボックス 2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5" name="テキスト ボックス 2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55118</xdr:rowOff>
    </xdr:from>
    <xdr:to>
      <xdr:col>15</xdr:col>
      <xdr:colOff>231775</xdr:colOff>
      <xdr:row>107</xdr:row>
      <xdr:rowOff>156718</xdr:rowOff>
    </xdr:to>
    <xdr:sp macro="" textlink="">
      <xdr:nvSpPr>
        <xdr:cNvPr id="296" name="円/楕円 295"/>
        <xdr:cNvSpPr/>
      </xdr:nvSpPr>
      <xdr:spPr>
        <a:xfrm>
          <a:off x="10426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141495</xdr:rowOff>
    </xdr:from>
    <xdr:ext cx="469744" cy="259045"/>
    <xdr:sp macro="" textlink="">
      <xdr:nvSpPr>
        <xdr:cNvPr id="297" name="【市民会館】&#10;一人当たり面積該当値テキスト"/>
        <xdr:cNvSpPr txBox="1"/>
      </xdr:nvSpPr>
      <xdr:spPr>
        <a:xfrm>
          <a:off x="105664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59689</xdr:rowOff>
    </xdr:from>
    <xdr:to>
      <xdr:col>14</xdr:col>
      <xdr:colOff>79375</xdr:colOff>
      <xdr:row>107</xdr:row>
      <xdr:rowOff>161289</xdr:rowOff>
    </xdr:to>
    <xdr:sp macro="" textlink="">
      <xdr:nvSpPr>
        <xdr:cNvPr id="298" name="円/楕円 297"/>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105918</xdr:rowOff>
    </xdr:from>
    <xdr:to>
      <xdr:col>15</xdr:col>
      <xdr:colOff>180975</xdr:colOff>
      <xdr:row>107</xdr:row>
      <xdr:rowOff>110489</xdr:rowOff>
    </xdr:to>
    <xdr:cxnSp macro="">
      <xdr:nvCxnSpPr>
        <xdr:cNvPr id="299" name="直線コネクタ 298"/>
        <xdr:cNvCxnSpPr/>
      </xdr:nvCxnSpPr>
      <xdr:spPr>
        <a:xfrm flipV="1">
          <a:off x="9639300" y="18451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31514</xdr:rowOff>
    </xdr:from>
    <xdr:ext cx="469744" cy="259045"/>
    <xdr:sp macro="" textlink="">
      <xdr:nvSpPr>
        <xdr:cNvPr id="300"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152416</xdr:rowOff>
    </xdr:from>
    <xdr:ext cx="469744" cy="259045"/>
    <xdr:sp macro="" textlink="">
      <xdr:nvSpPr>
        <xdr:cNvPr id="301"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4" name="テキスト ボックス 31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4" name="テキスト ボックス 32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6" name="テキスト ボックス 32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28" name="直線コネクタ 327"/>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29"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30" name="直線コネクタ 329"/>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31"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32" name="直線コネクタ 331"/>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33"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34" name="フローチャート : 判断 333"/>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335" name="フローチャート : 判断 334"/>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108676</xdr:rowOff>
    </xdr:from>
    <xdr:to>
      <xdr:col>23</xdr:col>
      <xdr:colOff>568325</xdr:colOff>
      <xdr:row>38</xdr:row>
      <xdr:rowOff>38826</xdr:rowOff>
    </xdr:to>
    <xdr:sp macro="" textlink="">
      <xdr:nvSpPr>
        <xdr:cNvPr id="341" name="円/楕円 340"/>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131553</xdr:rowOff>
    </xdr:from>
    <xdr:ext cx="405111" cy="259045"/>
    <xdr:sp macro="" textlink="">
      <xdr:nvSpPr>
        <xdr:cNvPr id="342" name="【一般廃棄物処理施設】&#10;有形固定資産減価償却率該当値テキスト"/>
        <xdr:cNvSpPr txBox="1"/>
      </xdr:nvSpPr>
      <xdr:spPr>
        <a:xfrm>
          <a:off x="16408400"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12337</xdr:rowOff>
    </xdr:from>
    <xdr:to>
      <xdr:col>22</xdr:col>
      <xdr:colOff>415925</xdr:colOff>
      <xdr:row>38</xdr:row>
      <xdr:rowOff>113937</xdr:rowOff>
    </xdr:to>
    <xdr:sp macro="" textlink="">
      <xdr:nvSpPr>
        <xdr:cNvPr id="343" name="円/楕円 342"/>
        <xdr:cNvSpPr/>
      </xdr:nvSpPr>
      <xdr:spPr>
        <a:xfrm>
          <a:off x="15430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159476</xdr:rowOff>
    </xdr:from>
    <xdr:to>
      <xdr:col>23</xdr:col>
      <xdr:colOff>517525</xdr:colOff>
      <xdr:row>38</xdr:row>
      <xdr:rowOff>63137</xdr:rowOff>
    </xdr:to>
    <xdr:cxnSp macro="">
      <xdr:nvCxnSpPr>
        <xdr:cNvPr id="344" name="直線コネクタ 343"/>
        <xdr:cNvCxnSpPr/>
      </xdr:nvCxnSpPr>
      <xdr:spPr>
        <a:xfrm flipV="1">
          <a:off x="15481300" y="650312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71681</xdr:rowOff>
    </xdr:from>
    <xdr:ext cx="405111" cy="259045"/>
    <xdr:sp macro="" textlink="">
      <xdr:nvSpPr>
        <xdr:cNvPr id="345" name="n_1aveValue【一般廃棄物処理施設】&#10;有形固定資産減価償却率"/>
        <xdr:cNvSpPr txBox="1"/>
      </xdr:nvSpPr>
      <xdr:spPr>
        <a:xfrm>
          <a:off x="15266043"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105064</xdr:rowOff>
    </xdr:from>
    <xdr:ext cx="405111" cy="259045"/>
    <xdr:sp macro="" textlink="">
      <xdr:nvSpPr>
        <xdr:cNvPr id="346" name="n_1mainValue【一般廃棄物処理施設】&#10;有形固定資産減価償却率"/>
        <xdr:cNvSpPr txBox="1"/>
      </xdr:nvSpPr>
      <xdr:spPr>
        <a:xfrm>
          <a:off x="15266043"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58" name="テキスト ボックス 3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60" name="テキスト ボックス 35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62" name="テキスト ボックス 3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64" name="テキスト ボックス 3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66" name="テキスト ボックス 3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8" name="テキスト ボックス 3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370" name="直線コネクタ 369"/>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371"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372" name="直線コネクタ 371"/>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373"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374" name="直線コネクタ 373"/>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375"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376" name="フローチャート : 判断 375"/>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377" name="フローチャート : 判断 376"/>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159847</xdr:rowOff>
    </xdr:from>
    <xdr:to>
      <xdr:col>32</xdr:col>
      <xdr:colOff>238125</xdr:colOff>
      <xdr:row>37</xdr:row>
      <xdr:rowOff>89997</xdr:rowOff>
    </xdr:to>
    <xdr:sp macro="" textlink="">
      <xdr:nvSpPr>
        <xdr:cNvPr id="383" name="円/楕円 382"/>
        <xdr:cNvSpPr/>
      </xdr:nvSpPr>
      <xdr:spPr>
        <a:xfrm>
          <a:off x="22110700" y="63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11274</xdr:rowOff>
    </xdr:from>
    <xdr:ext cx="599010" cy="259045"/>
    <xdr:sp macro="" textlink="">
      <xdr:nvSpPr>
        <xdr:cNvPr id="384" name="【一般廃棄物処理施設】&#10;一人当たり有形固定資産（償却資産）額該当値テキスト"/>
        <xdr:cNvSpPr txBox="1"/>
      </xdr:nvSpPr>
      <xdr:spPr>
        <a:xfrm>
          <a:off x="22250400" y="618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112,356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9451</xdr:rowOff>
    </xdr:from>
    <xdr:to>
      <xdr:col>31</xdr:col>
      <xdr:colOff>85725</xdr:colOff>
      <xdr:row>37</xdr:row>
      <xdr:rowOff>111051</xdr:rowOff>
    </xdr:to>
    <xdr:sp macro="" textlink="">
      <xdr:nvSpPr>
        <xdr:cNvPr id="385" name="円/楕円 384"/>
        <xdr:cNvSpPr/>
      </xdr:nvSpPr>
      <xdr:spPr>
        <a:xfrm>
          <a:off x="21272500" y="635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39197</xdr:rowOff>
    </xdr:from>
    <xdr:to>
      <xdr:col>32</xdr:col>
      <xdr:colOff>187325</xdr:colOff>
      <xdr:row>37</xdr:row>
      <xdr:rowOff>60251</xdr:rowOff>
    </xdr:to>
    <xdr:cxnSp macro="">
      <xdr:nvCxnSpPr>
        <xdr:cNvPr id="386" name="直線コネクタ 385"/>
        <xdr:cNvCxnSpPr/>
      </xdr:nvCxnSpPr>
      <xdr:spPr>
        <a:xfrm flipV="1">
          <a:off x="21323300" y="6382847"/>
          <a:ext cx="8382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87822</xdr:rowOff>
    </xdr:from>
    <xdr:ext cx="534377" cy="259045"/>
    <xdr:sp macro="" textlink="">
      <xdr:nvSpPr>
        <xdr:cNvPr id="387" name="n_1aveValue【一般廃棄物処理施設】&#10;一人当たり有形固定資産（償却資産）額"/>
        <xdr:cNvSpPr txBox="1"/>
      </xdr:nvSpPr>
      <xdr:spPr>
        <a:xfrm>
          <a:off x="21043411" y="67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30</xdr:col>
      <xdr:colOff>408519</xdr:colOff>
      <xdr:row>35</xdr:row>
      <xdr:rowOff>127578</xdr:rowOff>
    </xdr:from>
    <xdr:ext cx="599010" cy="259045"/>
    <xdr:sp macro="" textlink="">
      <xdr:nvSpPr>
        <xdr:cNvPr id="388" name="n_1mainValue【一般廃棄物処理施設】&#10;一人当たり有形固定資産（償却資産）額"/>
        <xdr:cNvSpPr txBox="1"/>
      </xdr:nvSpPr>
      <xdr:spPr>
        <a:xfrm>
          <a:off x="21011094" y="612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99" name="直線コネクタ 3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00" name="テキスト ボックス 39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1" name="直線コネクタ 4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2" name="テキスト ボックス 4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3" name="直線コネクタ 4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4" name="テキスト ボックス 4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5" name="直線コネクタ 4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6" name="テキスト ボックス 4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7" name="直線コネクタ 4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8" name="テキスト ボックス 4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0" name="テキスト ボックス 4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12" name="直線コネクタ 411"/>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13"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14" name="直線コネクタ 413"/>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15"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16" name="直線コネクタ 415"/>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95902</xdr:rowOff>
    </xdr:from>
    <xdr:ext cx="405111" cy="259045"/>
    <xdr:sp macro="" textlink="">
      <xdr:nvSpPr>
        <xdr:cNvPr id="417" name="【保健センター・保健所】&#10;有形固定資産減価償却率平均値テキスト"/>
        <xdr:cNvSpPr txBox="1"/>
      </xdr:nvSpPr>
      <xdr:spPr>
        <a:xfrm>
          <a:off x="16408400" y="1004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18" name="フローチャート : 判断 417"/>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19" name="フローチャート : 判断 418"/>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107315</xdr:rowOff>
    </xdr:from>
    <xdr:to>
      <xdr:col>23</xdr:col>
      <xdr:colOff>568325</xdr:colOff>
      <xdr:row>64</xdr:row>
      <xdr:rowOff>37465</xdr:rowOff>
    </xdr:to>
    <xdr:sp macro="" textlink="">
      <xdr:nvSpPr>
        <xdr:cNvPr id="425" name="円/楕円 424"/>
        <xdr:cNvSpPr/>
      </xdr:nvSpPr>
      <xdr:spPr>
        <a:xfrm>
          <a:off x="162687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22242</xdr:rowOff>
    </xdr:from>
    <xdr:ext cx="340478" cy="259045"/>
    <xdr:sp macro="" textlink="">
      <xdr:nvSpPr>
        <xdr:cNvPr id="426" name="【保健センター・保健所】&#10;有形固定資産減価償却率該当値テキスト"/>
        <xdr:cNvSpPr txBox="1"/>
      </xdr:nvSpPr>
      <xdr:spPr>
        <a:xfrm>
          <a:off x="16408400" y="10823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25400</xdr:rowOff>
    </xdr:from>
    <xdr:to>
      <xdr:col>22</xdr:col>
      <xdr:colOff>415925</xdr:colOff>
      <xdr:row>64</xdr:row>
      <xdr:rowOff>127000</xdr:rowOff>
    </xdr:to>
    <xdr:sp macro="" textlink="">
      <xdr:nvSpPr>
        <xdr:cNvPr id="427" name="円/楕円 426"/>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158115</xdr:rowOff>
    </xdr:from>
    <xdr:to>
      <xdr:col>23</xdr:col>
      <xdr:colOff>517525</xdr:colOff>
      <xdr:row>64</xdr:row>
      <xdr:rowOff>76200</xdr:rowOff>
    </xdr:to>
    <xdr:cxnSp macro="">
      <xdr:nvCxnSpPr>
        <xdr:cNvPr id="428" name="直線コネクタ 427"/>
        <xdr:cNvCxnSpPr/>
      </xdr:nvCxnSpPr>
      <xdr:spPr>
        <a:xfrm flipV="1">
          <a:off x="15481300" y="1095946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97807</xdr:rowOff>
    </xdr:from>
    <xdr:ext cx="405111" cy="259045"/>
    <xdr:sp macro="" textlink="">
      <xdr:nvSpPr>
        <xdr:cNvPr id="429" name="n_1aveValue【保健センター・保健所】&#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22</xdr:col>
      <xdr:colOff>182185</xdr:colOff>
      <xdr:row>64</xdr:row>
      <xdr:rowOff>118127</xdr:rowOff>
    </xdr:from>
    <xdr:ext cx="340478" cy="259045"/>
    <xdr:sp macro="" textlink="">
      <xdr:nvSpPr>
        <xdr:cNvPr id="430" name="n_1mainValue【保健センター・保健所】&#10;有形固定資産減価償却率"/>
        <xdr:cNvSpPr txBox="1"/>
      </xdr:nvSpPr>
      <xdr:spPr>
        <a:xfrm>
          <a:off x="15298360"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54" name="直線コネクタ 453"/>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55"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56" name="直線コネクタ 455"/>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57"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58" name="直線コネクタ 457"/>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78757</xdr:rowOff>
    </xdr:from>
    <xdr:ext cx="469744" cy="259045"/>
    <xdr:sp macro="" textlink="">
      <xdr:nvSpPr>
        <xdr:cNvPr id="459" name="【保健センター・保健所】&#10;一人当たり面積平均値テキスト"/>
        <xdr:cNvSpPr txBox="1"/>
      </xdr:nvSpPr>
      <xdr:spPr>
        <a:xfrm>
          <a:off x="222504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60" name="フローチャート : 判断 459"/>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61" name="フローチャート : 判断 46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147320</xdr:rowOff>
    </xdr:from>
    <xdr:to>
      <xdr:col>32</xdr:col>
      <xdr:colOff>238125</xdr:colOff>
      <xdr:row>63</xdr:row>
      <xdr:rowOff>77470</xdr:rowOff>
    </xdr:to>
    <xdr:sp macro="" textlink="">
      <xdr:nvSpPr>
        <xdr:cNvPr id="467" name="円/楕円 466"/>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62247</xdr:rowOff>
    </xdr:from>
    <xdr:ext cx="469744" cy="259045"/>
    <xdr:sp macro="" textlink="">
      <xdr:nvSpPr>
        <xdr:cNvPr id="468" name="【保健センター・保健所】&#10;一人当たり面積該当値テキスト"/>
        <xdr:cNvSpPr txBox="1"/>
      </xdr:nvSpPr>
      <xdr:spPr>
        <a:xfrm>
          <a:off x="22250400" y="1069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154940</xdr:rowOff>
    </xdr:from>
    <xdr:to>
      <xdr:col>31</xdr:col>
      <xdr:colOff>85725</xdr:colOff>
      <xdr:row>63</xdr:row>
      <xdr:rowOff>85090</xdr:rowOff>
    </xdr:to>
    <xdr:sp macro="" textlink="">
      <xdr:nvSpPr>
        <xdr:cNvPr id="469" name="円/楕円 468"/>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26670</xdr:rowOff>
    </xdr:from>
    <xdr:to>
      <xdr:col>32</xdr:col>
      <xdr:colOff>187325</xdr:colOff>
      <xdr:row>63</xdr:row>
      <xdr:rowOff>34290</xdr:rowOff>
    </xdr:to>
    <xdr:cxnSp macro="">
      <xdr:nvCxnSpPr>
        <xdr:cNvPr id="470" name="直線コネクタ 469"/>
        <xdr:cNvCxnSpPr/>
      </xdr:nvCxnSpPr>
      <xdr:spPr>
        <a:xfrm flipV="1">
          <a:off x="21323300" y="10828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74947</xdr:rowOff>
    </xdr:from>
    <xdr:ext cx="469744" cy="259045"/>
    <xdr:sp macro="" textlink="">
      <xdr:nvSpPr>
        <xdr:cNvPr id="471"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76217</xdr:rowOff>
    </xdr:from>
    <xdr:ext cx="469744" cy="259045"/>
    <xdr:sp macro="" textlink="">
      <xdr:nvSpPr>
        <xdr:cNvPr id="472"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3" name="直線コネクタ 4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4" name="テキスト ボックス 4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5" name="直線コネクタ 4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6" name="テキスト ボックス 4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7" name="直線コネクタ 4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8" name="テキスト ボックス 4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9" name="直線コネクタ 4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0" name="テキスト ボックス 4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1" name="直線コネクタ 4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2" name="テキスト ボックス 4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3" name="直線コネクタ 4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4" name="テキスト ボックス 4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5" name="直線コネクタ 4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6" name="テキスト ボックス 4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98" name="直線コネクタ 497"/>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99"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500" name="直線コネクタ 499"/>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01"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02" name="直線コネクタ 5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163665</xdr:rowOff>
    </xdr:from>
    <xdr:ext cx="405111" cy="259045"/>
    <xdr:sp macro="" textlink="">
      <xdr:nvSpPr>
        <xdr:cNvPr id="503" name="【消防施設】&#10;有形固定資産減価償却率平均値テキスト"/>
        <xdr:cNvSpPr txBox="1"/>
      </xdr:nvSpPr>
      <xdr:spPr>
        <a:xfrm>
          <a:off x="16408400" y="1405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04" name="フローチャート : 判断 503"/>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505" name="フローチャート : 判断 504"/>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6" name="テキスト ボックス 5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7" name="テキスト ボックス 5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8" name="テキスト ボックス 5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9" name="テキスト ボックス 5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0" name="テキスト ボックス 5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50981</xdr:rowOff>
    </xdr:from>
    <xdr:to>
      <xdr:col>23</xdr:col>
      <xdr:colOff>568325</xdr:colOff>
      <xdr:row>83</xdr:row>
      <xdr:rowOff>152581</xdr:rowOff>
    </xdr:to>
    <xdr:sp macro="" textlink="">
      <xdr:nvSpPr>
        <xdr:cNvPr id="511" name="円/楕円 510"/>
        <xdr:cNvSpPr/>
      </xdr:nvSpPr>
      <xdr:spPr>
        <a:xfrm>
          <a:off x="16268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29408</xdr:rowOff>
    </xdr:from>
    <xdr:ext cx="405111" cy="259045"/>
    <xdr:sp macro="" textlink="">
      <xdr:nvSpPr>
        <xdr:cNvPr id="512" name="【消防施設】&#10;有形固定資産減価償却率該当値テキスト"/>
        <xdr:cNvSpPr txBox="1"/>
      </xdr:nvSpPr>
      <xdr:spPr>
        <a:xfrm>
          <a:off x="16408400"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88537</xdr:rowOff>
    </xdr:from>
    <xdr:to>
      <xdr:col>22</xdr:col>
      <xdr:colOff>415925</xdr:colOff>
      <xdr:row>84</xdr:row>
      <xdr:rowOff>18687</xdr:rowOff>
    </xdr:to>
    <xdr:sp macro="" textlink="">
      <xdr:nvSpPr>
        <xdr:cNvPr id="513" name="円/楕円 512"/>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101781</xdr:rowOff>
    </xdr:from>
    <xdr:to>
      <xdr:col>23</xdr:col>
      <xdr:colOff>517525</xdr:colOff>
      <xdr:row>83</xdr:row>
      <xdr:rowOff>139337</xdr:rowOff>
    </xdr:to>
    <xdr:cxnSp macro="">
      <xdr:nvCxnSpPr>
        <xdr:cNvPr id="514" name="直線コネクタ 513"/>
        <xdr:cNvCxnSpPr/>
      </xdr:nvCxnSpPr>
      <xdr:spPr>
        <a:xfrm flipV="1">
          <a:off x="15481300" y="143321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27050</xdr:rowOff>
    </xdr:from>
    <xdr:ext cx="405111" cy="259045"/>
    <xdr:sp macro="" textlink="">
      <xdr:nvSpPr>
        <xdr:cNvPr id="515" name="n_1aveValue【消防施設】&#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9814</xdr:rowOff>
    </xdr:from>
    <xdr:ext cx="405111" cy="259045"/>
    <xdr:sp macro="" textlink="">
      <xdr:nvSpPr>
        <xdr:cNvPr id="516" name="n_1mainValue【消防施設】&#10;有形固定資産減価償却率"/>
        <xdr:cNvSpPr txBox="1"/>
      </xdr:nvSpPr>
      <xdr:spPr>
        <a:xfrm>
          <a:off x="15266043"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7" name="正方形/長方形 5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4" name="正方形/長方形 5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5" name="テキスト ボックス 5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6" name="直線コネクタ 5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7" name="直線コネクタ 5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8" name="テキスト ボックス 5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9" name="直線コネクタ 5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0" name="テキスト ボックス 5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1" name="直線コネクタ 5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2" name="テキスト ボックス 5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3" name="直線コネクタ 5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4" name="テキスト ボックス 5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38" name="直線コネクタ 537"/>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39"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40" name="直線コネクタ 53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41"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42" name="直線コネクタ 541"/>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43"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44" name="フローチャート : 判断 543"/>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45" name="フローチャート : 判断 544"/>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65024</xdr:rowOff>
    </xdr:from>
    <xdr:to>
      <xdr:col>32</xdr:col>
      <xdr:colOff>238125</xdr:colOff>
      <xdr:row>82</xdr:row>
      <xdr:rowOff>166624</xdr:rowOff>
    </xdr:to>
    <xdr:sp macro="" textlink="">
      <xdr:nvSpPr>
        <xdr:cNvPr id="551" name="円/楕円 550"/>
        <xdr:cNvSpPr/>
      </xdr:nvSpPr>
      <xdr:spPr>
        <a:xfrm>
          <a:off x="221107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87901</xdr:rowOff>
    </xdr:from>
    <xdr:ext cx="469744" cy="259045"/>
    <xdr:sp macro="" textlink="">
      <xdr:nvSpPr>
        <xdr:cNvPr id="552" name="【消防施設】&#10;一人当たり面積該当値テキスト"/>
        <xdr:cNvSpPr txBox="1"/>
      </xdr:nvSpPr>
      <xdr:spPr>
        <a:xfrm>
          <a:off x="22250400"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74168</xdr:rowOff>
    </xdr:from>
    <xdr:to>
      <xdr:col>31</xdr:col>
      <xdr:colOff>85725</xdr:colOff>
      <xdr:row>83</xdr:row>
      <xdr:rowOff>4318</xdr:rowOff>
    </xdr:to>
    <xdr:sp macro="" textlink="">
      <xdr:nvSpPr>
        <xdr:cNvPr id="553" name="円/楕円 552"/>
        <xdr:cNvSpPr/>
      </xdr:nvSpPr>
      <xdr:spPr>
        <a:xfrm>
          <a:off x="21272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115824</xdr:rowOff>
    </xdr:from>
    <xdr:to>
      <xdr:col>32</xdr:col>
      <xdr:colOff>187325</xdr:colOff>
      <xdr:row>82</xdr:row>
      <xdr:rowOff>124968</xdr:rowOff>
    </xdr:to>
    <xdr:cxnSp macro="">
      <xdr:nvCxnSpPr>
        <xdr:cNvPr id="554" name="直線コネクタ 553"/>
        <xdr:cNvCxnSpPr/>
      </xdr:nvCxnSpPr>
      <xdr:spPr>
        <a:xfrm flipV="1">
          <a:off x="21323300" y="141747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75455</xdr:rowOff>
    </xdr:from>
    <xdr:ext cx="469744" cy="259045"/>
    <xdr:sp macro="" textlink="">
      <xdr:nvSpPr>
        <xdr:cNvPr id="555" name="n_1ave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20845</xdr:rowOff>
    </xdr:from>
    <xdr:ext cx="469744" cy="259045"/>
    <xdr:sp macro="" textlink="">
      <xdr:nvSpPr>
        <xdr:cNvPr id="556" name="n_1mainValue【消防施設】&#10;一人当たり面積"/>
        <xdr:cNvSpPr txBox="1"/>
      </xdr:nvSpPr>
      <xdr:spPr>
        <a:xfrm>
          <a:off x="21075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7" name="正方形/長方形 5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4" name="正方形/長方形 5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7" name="テキスト ボックス 5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8" name="直線コネクタ 56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9" name="テキスト ボックス 56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0" name="直線コネクタ 56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1" name="テキスト ボックス 57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2" name="直線コネクタ 57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3" name="テキスト ボックス 57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4" name="直線コネクタ 57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5" name="テキスト ボックス 57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6" name="直線コネクタ 57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7" name="テキスト ボックス 57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8" name="直線コネクタ 5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9" name="テキスト ボックス 57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81" name="直線コネクタ 580"/>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82"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83" name="直線コネクタ 582"/>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84"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85" name="直線コネクタ 584"/>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86"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87" name="フローチャート : 判断 586"/>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588" name="フローチャート : 判断 587"/>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86361</xdr:rowOff>
    </xdr:from>
    <xdr:to>
      <xdr:col>23</xdr:col>
      <xdr:colOff>568325</xdr:colOff>
      <xdr:row>105</xdr:row>
      <xdr:rowOff>16511</xdr:rowOff>
    </xdr:to>
    <xdr:sp macro="" textlink="">
      <xdr:nvSpPr>
        <xdr:cNvPr id="594" name="円/楕円 593"/>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109238</xdr:rowOff>
    </xdr:from>
    <xdr:ext cx="405111" cy="259045"/>
    <xdr:sp macro="" textlink="">
      <xdr:nvSpPr>
        <xdr:cNvPr id="595" name="【庁舎】&#10;有形固定資産減価償却率該当値テキスト"/>
        <xdr:cNvSpPr txBox="1"/>
      </xdr:nvSpPr>
      <xdr:spPr>
        <a:xfrm>
          <a:off x="16408400"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33020</xdr:rowOff>
    </xdr:from>
    <xdr:to>
      <xdr:col>22</xdr:col>
      <xdr:colOff>415925</xdr:colOff>
      <xdr:row>105</xdr:row>
      <xdr:rowOff>134620</xdr:rowOff>
    </xdr:to>
    <xdr:sp macro="" textlink="">
      <xdr:nvSpPr>
        <xdr:cNvPr id="596" name="円/楕円 595"/>
        <xdr:cNvSpPr/>
      </xdr:nvSpPr>
      <xdr:spPr>
        <a:xfrm>
          <a:off x="15430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137161</xdr:rowOff>
    </xdr:from>
    <xdr:to>
      <xdr:col>23</xdr:col>
      <xdr:colOff>517525</xdr:colOff>
      <xdr:row>105</xdr:row>
      <xdr:rowOff>83820</xdr:rowOff>
    </xdr:to>
    <xdr:cxnSp macro="">
      <xdr:nvCxnSpPr>
        <xdr:cNvPr id="597" name="直線コネクタ 596"/>
        <xdr:cNvCxnSpPr/>
      </xdr:nvCxnSpPr>
      <xdr:spPr>
        <a:xfrm flipV="1">
          <a:off x="15481300" y="1796796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52088</xdr:rowOff>
    </xdr:from>
    <xdr:ext cx="405111" cy="259045"/>
    <xdr:sp macro="" textlink="">
      <xdr:nvSpPr>
        <xdr:cNvPr id="598"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125747</xdr:rowOff>
    </xdr:from>
    <xdr:ext cx="405111" cy="259045"/>
    <xdr:sp macro="" textlink="">
      <xdr:nvSpPr>
        <xdr:cNvPr id="599" name="n_1mainValue【庁舎】&#10;有形固定資産減価償却率"/>
        <xdr:cNvSpPr txBox="1"/>
      </xdr:nvSpPr>
      <xdr:spPr>
        <a:xfrm>
          <a:off x="15266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0" name="テキスト ボックス 6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24" name="直線コネクタ 623"/>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25"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26" name="直線コネクタ 625"/>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27"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28" name="直線コネクタ 627"/>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44466</xdr:rowOff>
    </xdr:from>
    <xdr:ext cx="469744" cy="259045"/>
    <xdr:sp macro="" textlink="">
      <xdr:nvSpPr>
        <xdr:cNvPr id="629" name="【庁舎】&#10;一人当たり面積平均値テキスト"/>
        <xdr:cNvSpPr txBox="1"/>
      </xdr:nvSpPr>
      <xdr:spPr>
        <a:xfrm>
          <a:off x="222504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30" name="フローチャート : 判断 629"/>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31" name="フローチャート : 判断 630"/>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44450</xdr:rowOff>
    </xdr:from>
    <xdr:to>
      <xdr:col>32</xdr:col>
      <xdr:colOff>238125</xdr:colOff>
      <xdr:row>106</xdr:row>
      <xdr:rowOff>146050</xdr:rowOff>
    </xdr:to>
    <xdr:sp macro="" textlink="">
      <xdr:nvSpPr>
        <xdr:cNvPr id="637" name="円/楕円 636"/>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22877</xdr:rowOff>
    </xdr:from>
    <xdr:ext cx="469744" cy="259045"/>
    <xdr:sp macro="" textlink="">
      <xdr:nvSpPr>
        <xdr:cNvPr id="638" name="【庁舎】&#10;一人当たり面積該当値テキスト"/>
        <xdr:cNvSpPr txBox="1"/>
      </xdr:nvSpPr>
      <xdr:spPr>
        <a:xfrm>
          <a:off x="222504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55880</xdr:rowOff>
    </xdr:from>
    <xdr:to>
      <xdr:col>31</xdr:col>
      <xdr:colOff>85725</xdr:colOff>
      <xdr:row>106</xdr:row>
      <xdr:rowOff>157480</xdr:rowOff>
    </xdr:to>
    <xdr:sp macro="" textlink="">
      <xdr:nvSpPr>
        <xdr:cNvPr id="639" name="円/楕円 638"/>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95250</xdr:rowOff>
    </xdr:from>
    <xdr:to>
      <xdr:col>32</xdr:col>
      <xdr:colOff>187325</xdr:colOff>
      <xdr:row>106</xdr:row>
      <xdr:rowOff>106680</xdr:rowOff>
    </xdr:to>
    <xdr:cxnSp macro="">
      <xdr:nvCxnSpPr>
        <xdr:cNvPr id="640" name="直線コネクタ 639"/>
        <xdr:cNvCxnSpPr/>
      </xdr:nvCxnSpPr>
      <xdr:spPr>
        <a:xfrm flipV="1">
          <a:off x="21323300" y="18268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74947</xdr:rowOff>
    </xdr:from>
    <xdr:ext cx="469744" cy="259045"/>
    <xdr:sp macro="" textlink="">
      <xdr:nvSpPr>
        <xdr:cNvPr id="641"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148607</xdr:rowOff>
    </xdr:from>
    <xdr:ext cx="469744" cy="259045"/>
    <xdr:sp macro="" textlink="">
      <xdr:nvSpPr>
        <xdr:cNvPr id="642" name="n_1mainValue【庁舎】&#10;一人当たり面積"/>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年度に竣工しており、今後も高水準で推移することが想定される。一人当たり面積も類似団体と比較して狭くなっており、</a:t>
          </a:r>
          <a:r>
            <a:rPr lang="ja-JP" altLang="ja-JP" sz="1100" b="0" i="0" baseline="0">
              <a:solidFill>
                <a:schemeClr val="dk1"/>
              </a:solidFill>
              <a:effectLst/>
              <a:latin typeface="+mn-lt"/>
              <a:ea typeface="+mn-ea"/>
              <a:cs typeface="+mn-cs"/>
            </a:rPr>
            <a:t>将来の更新時等には複合化等による適正規模の検討を行う。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保健センターについては、新築したばかりであり、今後も低水準で推移することが想定される。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2083_&#29790;&#28010;&#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46.3</v>
          </cell>
          <cell r="O53">
            <v>47.7</v>
          </cell>
        </row>
        <row r="55">
          <cell r="G55" t="str">
            <v>類似団体内平均値</v>
          </cell>
          <cell r="N55">
            <v>56.8</v>
          </cell>
          <cell r="O55">
            <v>52.3</v>
          </cell>
        </row>
        <row r="57">
          <cell r="N57">
            <v>54</v>
          </cell>
          <cell r="O57">
            <v>54.8</v>
          </cell>
        </row>
        <row r="72">
          <cell r="K72" t="str">
            <v>H24</v>
          </cell>
          <cell r="L72" t="str">
            <v>H25</v>
          </cell>
          <cell r="M72" t="str">
            <v>H26</v>
          </cell>
          <cell r="N72" t="str">
            <v>H27</v>
          </cell>
          <cell r="O72" t="str">
            <v>H28</v>
          </cell>
        </row>
        <row r="73">
          <cell r="G73" t="str">
            <v>当該団体値</v>
          </cell>
          <cell r="K73">
            <v>12.5</v>
          </cell>
        </row>
        <row r="75">
          <cell r="K75">
            <v>5.4</v>
          </cell>
          <cell r="L75">
            <v>4.5</v>
          </cell>
          <cell r="M75">
            <v>3.8</v>
          </cell>
          <cell r="N75">
            <v>4.0999999999999996</v>
          </cell>
          <cell r="O75">
            <v>4.2</v>
          </cell>
        </row>
        <row r="77">
          <cell r="G77" t="str">
            <v>類似団体内平均値</v>
          </cell>
          <cell r="K77">
            <v>81.7</v>
          </cell>
          <cell r="L77">
            <v>80.400000000000006</v>
          </cell>
          <cell r="M77">
            <v>83.1</v>
          </cell>
          <cell r="N77">
            <v>56.8</v>
          </cell>
          <cell r="O77">
            <v>52.3</v>
          </cell>
        </row>
        <row r="79">
          <cell r="K79">
            <v>12.3</v>
          </cell>
          <cell r="L79">
            <v>12.5</v>
          </cell>
          <cell r="M79">
            <v>12.2</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16792391</v>
      </c>
      <c r="BO4" s="381"/>
      <c r="BP4" s="381"/>
      <c r="BQ4" s="381"/>
      <c r="BR4" s="381"/>
      <c r="BS4" s="381"/>
      <c r="BT4" s="381"/>
      <c r="BU4" s="382"/>
      <c r="BV4" s="380">
        <v>16591207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7.3</v>
      </c>
      <c r="CU4" s="387"/>
      <c r="CV4" s="387"/>
      <c r="CW4" s="387"/>
      <c r="CX4" s="387"/>
      <c r="CY4" s="387"/>
      <c r="CZ4" s="387"/>
      <c r="DA4" s="388"/>
      <c r="DB4" s="386">
        <v>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15898192</v>
      </c>
      <c r="BO5" s="418"/>
      <c r="BP5" s="418"/>
      <c r="BQ5" s="418"/>
      <c r="BR5" s="418"/>
      <c r="BS5" s="418"/>
      <c r="BT5" s="418"/>
      <c r="BU5" s="419"/>
      <c r="BV5" s="417">
        <v>15300043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87.6</v>
      </c>
      <c r="CU5" s="415"/>
      <c r="CV5" s="415"/>
      <c r="CW5" s="415"/>
      <c r="CX5" s="415"/>
      <c r="CY5" s="415"/>
      <c r="CZ5" s="415"/>
      <c r="DA5" s="416"/>
      <c r="DB5" s="414">
        <v>88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894199</v>
      </c>
      <c r="BO6" s="418"/>
      <c r="BP6" s="418"/>
      <c r="BQ6" s="418"/>
      <c r="BR6" s="418"/>
      <c r="BS6" s="418"/>
      <c r="BT6" s="418"/>
      <c r="BU6" s="419"/>
      <c r="BV6" s="417">
        <v>1291164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93.7</v>
      </c>
      <c r="CU6" s="455"/>
      <c r="CV6" s="455"/>
      <c r="CW6" s="455"/>
      <c r="CX6" s="455"/>
      <c r="CY6" s="455"/>
      <c r="CZ6" s="455"/>
      <c r="DA6" s="456"/>
      <c r="DB6" s="454">
        <v>95.7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229863</v>
      </c>
      <c r="BO7" s="418"/>
      <c r="BP7" s="418"/>
      <c r="BQ7" s="418"/>
      <c r="BR7" s="418"/>
      <c r="BS7" s="418"/>
      <c r="BT7" s="418"/>
      <c r="BU7" s="419"/>
      <c r="BV7" s="417">
        <v>567607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9075834</v>
      </c>
      <c r="CU7" s="418"/>
      <c r="CV7" s="418"/>
      <c r="CW7" s="418"/>
      <c r="CX7" s="418"/>
      <c r="CY7" s="418"/>
      <c r="CZ7" s="418"/>
      <c r="DA7" s="419"/>
      <c r="DB7" s="417">
        <v>9100819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664336</v>
      </c>
      <c r="BO8" s="418"/>
      <c r="BP8" s="418"/>
      <c r="BQ8" s="418"/>
      <c r="BR8" s="418"/>
      <c r="BS8" s="418"/>
      <c r="BT8" s="418"/>
      <c r="BU8" s="419"/>
      <c r="BV8" s="417">
        <v>723557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0.61</v>
      </c>
      <c r="CU8" s="458"/>
      <c r="CV8" s="458"/>
      <c r="CW8" s="458"/>
      <c r="CX8" s="458"/>
      <c r="CY8" s="458"/>
      <c r="CZ8" s="458"/>
      <c r="DA8" s="459"/>
      <c r="DB8" s="457">
        <v>0.61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38730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-59221</v>
      </c>
      <c r="BO9" s="418"/>
      <c r="BP9" s="418"/>
      <c r="BQ9" s="418"/>
      <c r="BR9" s="418"/>
      <c r="BS9" s="418"/>
      <c r="BT9" s="418"/>
      <c r="BU9" s="419"/>
      <c r="BV9" s="417">
        <v>298385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16.2</v>
      </c>
      <c r="CU9" s="415"/>
      <c r="CV9" s="415"/>
      <c r="CW9" s="415"/>
      <c r="CX9" s="415"/>
      <c r="CY9" s="415"/>
      <c r="CZ9" s="415"/>
      <c r="DA9" s="416"/>
      <c r="DB9" s="414">
        <v>15.8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40387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323151</v>
      </c>
      <c r="BO10" s="418"/>
      <c r="BP10" s="418"/>
      <c r="BQ10" s="418"/>
      <c r="BR10" s="418"/>
      <c r="BS10" s="418"/>
      <c r="BT10" s="418"/>
      <c r="BU10" s="419"/>
      <c r="BV10" s="417">
        <v>87900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v>303917</v>
      </c>
      <c r="BO11" s="418"/>
      <c r="BP11" s="418"/>
      <c r="BQ11" s="418"/>
      <c r="BR11" s="418"/>
      <c r="BS11" s="418"/>
      <c r="BT11" s="418"/>
      <c r="BU11" s="419"/>
      <c r="BV11" s="417">
        <v>298603</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38427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100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37506</v>
      </c>
      <c r="S13" s="499"/>
      <c r="T13" s="499"/>
      <c r="U13" s="499"/>
      <c r="V13" s="500"/>
      <c r="W13" s="433" t="s">
        <v>124</v>
      </c>
      <c r="X13" s="434"/>
      <c r="Y13" s="434"/>
      <c r="Z13" s="434"/>
      <c r="AA13" s="434"/>
      <c r="AB13" s="424"/>
      <c r="AC13" s="468">
        <v>461</v>
      </c>
      <c r="AD13" s="469"/>
      <c r="AE13" s="469"/>
      <c r="AF13" s="469"/>
      <c r="AG13" s="508"/>
      <c r="AH13" s="468">
        <v>424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567847</v>
      </c>
      <c r="BO13" s="418"/>
      <c r="BP13" s="418"/>
      <c r="BQ13" s="418"/>
      <c r="BR13" s="418"/>
      <c r="BS13" s="418"/>
      <c r="BT13" s="418"/>
      <c r="BU13" s="419"/>
      <c r="BV13" s="417">
        <v>684788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4.2</v>
      </c>
      <c r="CU13" s="415"/>
      <c r="CV13" s="415"/>
      <c r="CW13" s="415"/>
      <c r="CX13" s="415"/>
      <c r="CY13" s="415"/>
      <c r="CZ13" s="415"/>
      <c r="DA13" s="416"/>
      <c r="DB13" s="414">
        <v>4.0999999999999996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38968</v>
      </c>
      <c r="S14" s="499"/>
      <c r="T14" s="499"/>
      <c r="U14" s="499"/>
      <c r="V14" s="500"/>
      <c r="W14" s="407"/>
      <c r="X14" s="408"/>
      <c r="Y14" s="408"/>
      <c r="Z14" s="408"/>
      <c r="AA14" s="408"/>
      <c r="AB14" s="397"/>
      <c r="AC14" s="501">
        <v>2.5</v>
      </c>
      <c r="AD14" s="502"/>
      <c r="AE14" s="502"/>
      <c r="AF14" s="502"/>
      <c r="AG14" s="503"/>
      <c r="AH14" s="501">
        <v>2.2999999999999998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38109</v>
      </c>
      <c r="S15" s="499"/>
      <c r="T15" s="499"/>
      <c r="U15" s="499"/>
      <c r="V15" s="500"/>
      <c r="W15" s="433" t="s">
        <v>131</v>
      </c>
      <c r="X15" s="434"/>
      <c r="Y15" s="434"/>
      <c r="Z15" s="434"/>
      <c r="AA15" s="434"/>
      <c r="AB15" s="424"/>
      <c r="AC15" s="468">
        <v>5894</v>
      </c>
      <c r="AD15" s="469"/>
      <c r="AE15" s="469"/>
      <c r="AF15" s="469"/>
      <c r="AG15" s="508"/>
      <c r="AH15" s="468">
        <v>5946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4445689</v>
      </c>
      <c r="BO15" s="381"/>
      <c r="BP15" s="381"/>
      <c r="BQ15" s="381"/>
      <c r="BR15" s="381"/>
      <c r="BS15" s="381"/>
      <c r="BT15" s="381"/>
      <c r="BU15" s="382"/>
      <c r="BV15" s="380">
        <v>4357489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31.7</v>
      </c>
      <c r="AD16" s="502"/>
      <c r="AE16" s="502"/>
      <c r="AF16" s="502"/>
      <c r="AG16" s="503"/>
      <c r="AH16" s="501">
        <v>31.8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7296595</v>
      </c>
      <c r="BO16" s="418"/>
      <c r="BP16" s="418"/>
      <c r="BQ16" s="418"/>
      <c r="BR16" s="418"/>
      <c r="BS16" s="418"/>
      <c r="BT16" s="418"/>
      <c r="BU16" s="419"/>
      <c r="BV16" s="417">
        <v>7185887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12267</v>
      </c>
      <c r="AD17" s="469"/>
      <c r="AE17" s="469"/>
      <c r="AF17" s="469"/>
      <c r="AG17" s="508"/>
      <c r="AH17" s="468">
        <v>12313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5622603</v>
      </c>
      <c r="BO17" s="418"/>
      <c r="BP17" s="418"/>
      <c r="BQ17" s="418"/>
      <c r="BR17" s="418"/>
      <c r="BS17" s="418"/>
      <c r="BT17" s="418"/>
      <c r="BU17" s="419"/>
      <c r="BV17" s="417">
        <v>5510305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174.86</v>
      </c>
      <c r="M18" s="530"/>
      <c r="N18" s="530"/>
      <c r="O18" s="530"/>
      <c r="P18" s="530"/>
      <c r="Q18" s="530"/>
      <c r="R18" s="531"/>
      <c r="S18" s="531"/>
      <c r="T18" s="531"/>
      <c r="U18" s="531"/>
      <c r="V18" s="532"/>
      <c r="W18" s="435"/>
      <c r="X18" s="436"/>
      <c r="Y18" s="436"/>
      <c r="Z18" s="436"/>
      <c r="AA18" s="436"/>
      <c r="AB18" s="427"/>
      <c r="AC18" s="533">
        <v>65.900000000000006</v>
      </c>
      <c r="AD18" s="534"/>
      <c r="AE18" s="534"/>
      <c r="AF18" s="534"/>
      <c r="AG18" s="535"/>
      <c r="AH18" s="533">
        <v>65.900000000000006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8079763</v>
      </c>
      <c r="BO18" s="418"/>
      <c r="BP18" s="418"/>
      <c r="BQ18" s="418"/>
      <c r="BR18" s="418"/>
      <c r="BS18" s="418"/>
      <c r="BT18" s="418"/>
      <c r="BU18" s="419"/>
      <c r="BV18" s="417">
        <v>8259918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221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11919915</v>
      </c>
      <c r="BO19" s="418"/>
      <c r="BP19" s="418"/>
      <c r="BQ19" s="418"/>
      <c r="BR19" s="418"/>
      <c r="BS19" s="418"/>
      <c r="BT19" s="418"/>
      <c r="BU19" s="419"/>
      <c r="BV19" s="417">
        <v>12257182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13904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13029937</v>
      </c>
      <c r="BO23" s="418"/>
      <c r="BP23" s="418"/>
      <c r="BQ23" s="418"/>
      <c r="BR23" s="418"/>
      <c r="BS23" s="418"/>
      <c r="BT23" s="418"/>
      <c r="BU23" s="419"/>
      <c r="BV23" s="417">
        <v>13232757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8600</v>
      </c>
      <c r="R24" s="469"/>
      <c r="S24" s="469"/>
      <c r="T24" s="469"/>
      <c r="U24" s="469"/>
      <c r="V24" s="508"/>
      <c r="W24" s="563"/>
      <c r="X24" s="551"/>
      <c r="Y24" s="552"/>
      <c r="Z24" s="467" t="s">
        <v>155</v>
      </c>
      <c r="AA24" s="447"/>
      <c r="AB24" s="447"/>
      <c r="AC24" s="447"/>
      <c r="AD24" s="447"/>
      <c r="AE24" s="447"/>
      <c r="AF24" s="447"/>
      <c r="AG24" s="448"/>
      <c r="AH24" s="468">
        <v>353</v>
      </c>
      <c r="AI24" s="469"/>
      <c r="AJ24" s="469"/>
      <c r="AK24" s="469"/>
      <c r="AL24" s="508"/>
      <c r="AM24" s="468">
        <v>995460</v>
      </c>
      <c r="AN24" s="469"/>
      <c r="AO24" s="469"/>
      <c r="AP24" s="469"/>
      <c r="AQ24" s="469"/>
      <c r="AR24" s="508"/>
      <c r="AS24" s="468">
        <v>2820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11678783</v>
      </c>
      <c r="BO24" s="418"/>
      <c r="BP24" s="418"/>
      <c r="BQ24" s="418"/>
      <c r="BR24" s="418"/>
      <c r="BS24" s="418"/>
      <c r="BT24" s="418"/>
      <c r="BU24" s="419"/>
      <c r="BV24" s="417">
        <v>11832467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7080</v>
      </c>
      <c r="R25" s="469"/>
      <c r="S25" s="469"/>
      <c r="T25" s="469"/>
      <c r="U25" s="469"/>
      <c r="V25" s="508"/>
      <c r="W25" s="563"/>
      <c r="X25" s="551"/>
      <c r="Y25" s="552"/>
      <c r="Z25" s="467" t="s">
        <v>158</v>
      </c>
      <c r="AA25" s="447"/>
      <c r="AB25" s="447"/>
      <c r="AC25" s="447"/>
      <c r="AD25" s="447"/>
      <c r="AE25" s="447"/>
      <c r="AF25" s="447"/>
      <c r="AG25" s="448"/>
      <c r="AH25" s="468">
        <v>58</v>
      </c>
      <c r="AI25" s="469"/>
      <c r="AJ25" s="469"/>
      <c r="AK25" s="469"/>
      <c r="AL25" s="508"/>
      <c r="AM25" s="468">
        <v>154106</v>
      </c>
      <c r="AN25" s="469"/>
      <c r="AO25" s="469"/>
      <c r="AP25" s="469"/>
      <c r="AQ25" s="469"/>
      <c r="AR25" s="508"/>
      <c r="AS25" s="468">
        <v>2657</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4425131</v>
      </c>
      <c r="BO25" s="381"/>
      <c r="BP25" s="381"/>
      <c r="BQ25" s="381"/>
      <c r="BR25" s="381"/>
      <c r="BS25" s="381"/>
      <c r="BT25" s="381"/>
      <c r="BU25" s="382"/>
      <c r="BV25" s="380">
        <v>3136359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6310</v>
      </c>
      <c r="R26" s="469"/>
      <c r="S26" s="469"/>
      <c r="T26" s="469"/>
      <c r="U26" s="469"/>
      <c r="V26" s="508"/>
      <c r="W26" s="563"/>
      <c r="X26" s="551"/>
      <c r="Y26" s="552"/>
      <c r="Z26" s="467" t="s">
        <v>161</v>
      </c>
      <c r="AA26" s="573"/>
      <c r="AB26" s="573"/>
      <c r="AC26" s="573"/>
      <c r="AD26" s="573"/>
      <c r="AE26" s="573"/>
      <c r="AF26" s="573"/>
      <c r="AG26" s="574"/>
      <c r="AH26" s="468">
        <v>25</v>
      </c>
      <c r="AI26" s="469"/>
      <c r="AJ26" s="469"/>
      <c r="AK26" s="469"/>
      <c r="AL26" s="508"/>
      <c r="AM26" s="468">
        <v>71475</v>
      </c>
      <c r="AN26" s="469"/>
      <c r="AO26" s="469"/>
      <c r="AP26" s="469"/>
      <c r="AQ26" s="469"/>
      <c r="AR26" s="508"/>
      <c r="AS26" s="468">
        <v>2859</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4300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16844</v>
      </c>
      <c r="AN27" s="469"/>
      <c r="AO27" s="469"/>
      <c r="AP27" s="469"/>
      <c r="AQ27" s="469"/>
      <c r="AR27" s="508"/>
      <c r="AS27" s="468">
        <v>4211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525000</v>
      </c>
      <c r="BO27" s="587"/>
      <c r="BP27" s="587"/>
      <c r="BQ27" s="587"/>
      <c r="BR27" s="587"/>
      <c r="BS27" s="587"/>
      <c r="BT27" s="587"/>
      <c r="BU27" s="588"/>
      <c r="BV27" s="586">
        <v>525000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3900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2581051</v>
      </c>
      <c r="BO28" s="381"/>
      <c r="BP28" s="381"/>
      <c r="BQ28" s="381"/>
      <c r="BR28" s="381"/>
      <c r="BS28" s="381"/>
      <c r="BT28" s="381"/>
      <c r="BU28" s="382"/>
      <c r="BV28" s="380">
        <v>2257900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14</v>
      </c>
      <c r="M29" s="469"/>
      <c r="N29" s="469"/>
      <c r="O29" s="469"/>
      <c r="P29" s="508"/>
      <c r="Q29" s="468">
        <v>3750</v>
      </c>
      <c r="R29" s="469"/>
      <c r="S29" s="469"/>
      <c r="T29" s="469"/>
      <c r="U29" s="469"/>
      <c r="V29" s="508"/>
      <c r="W29" s="564"/>
      <c r="X29" s="565"/>
      <c r="Y29" s="566"/>
      <c r="Z29" s="467" t="s">
        <v>171</v>
      </c>
      <c r="AA29" s="447"/>
      <c r="AB29" s="447"/>
      <c r="AC29" s="447"/>
      <c r="AD29" s="447"/>
      <c r="AE29" s="447"/>
      <c r="AF29" s="447"/>
      <c r="AG29" s="448"/>
      <c r="AH29" s="468">
        <v>357</v>
      </c>
      <c r="AI29" s="469"/>
      <c r="AJ29" s="469"/>
      <c r="AK29" s="469"/>
      <c r="AL29" s="508"/>
      <c r="AM29" s="468">
        <v>1012304</v>
      </c>
      <c r="AN29" s="469"/>
      <c r="AO29" s="469"/>
      <c r="AP29" s="469"/>
      <c r="AQ29" s="469"/>
      <c r="AR29" s="508"/>
      <c r="AS29" s="468">
        <v>2836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1530</v>
      </c>
      <c r="BO29" s="418"/>
      <c r="BP29" s="418"/>
      <c r="BQ29" s="418"/>
      <c r="BR29" s="418"/>
      <c r="BS29" s="418"/>
      <c r="BT29" s="418"/>
      <c r="BU29" s="419"/>
      <c r="BV29" s="417">
        <v>1530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2036341</v>
      </c>
      <c r="BO30" s="587"/>
      <c r="BP30" s="587"/>
      <c r="BQ30" s="587"/>
      <c r="BR30" s="587"/>
      <c r="BS30" s="587"/>
      <c r="BT30" s="587"/>
      <c r="BU30" s="588"/>
      <c r="BV30" s="586">
        <v>2180738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瑞浪市国民健康保険事業特別会計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瑞浪市水道事業会計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土岐川防災ダム一部事務組合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瑞浪市土地開発公社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瑞浪市介護保険事業特別会計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瑞浪市下水道事業会計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岐阜県市町村会館組合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みずなみアグリ</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瑞浪市後期高齢者医療事業特別会計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岐阜県市町村職員退職手当組合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瑞浪市介護サービス事業特別会計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【東濃西部広域行政組合】一般会計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瑞浪市駐車場事業特別会計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【東濃西部広域行政組合】東濃西部ふるさと活性化基金特別会計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【東濃西部広域行政組合】東濃看護専門学校事業特別会計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【東濃西部広域行政組合】東濃西部少年センター事業特別会計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【東濃西部広域行政組合】東濃地域医師確保奨学資金等貸付事業特別会計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【東濃西部広域行政組合】東濃西部看護師修学資金貸付事業特別会計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【東濃西部広域行政組合】東濃西部地域消費生活相談事業特別会計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4854387</v>
      </c>
      <c r="S5" s="615"/>
      <c r="T5" s="615"/>
      <c r="U5" s="615"/>
      <c r="V5" s="615"/>
      <c r="W5" s="615"/>
      <c r="X5" s="615"/>
      <c r="Y5" s="616"/>
      <c r="Z5" s="617">
        <v>28.9</v>
      </c>
      <c r="AA5" s="617"/>
      <c r="AB5" s="617"/>
      <c r="AC5" s="617"/>
      <c r="AD5" s="618">
        <v>4564075</v>
      </c>
      <c r="AE5" s="618"/>
      <c r="AF5" s="618"/>
      <c r="AG5" s="618"/>
      <c r="AH5" s="618"/>
      <c r="AI5" s="618"/>
      <c r="AJ5" s="618"/>
      <c r="AK5" s="618"/>
      <c r="AL5" s="619">
        <v>53</v>
      </c>
      <c r="AM5" s="620"/>
      <c r="AN5" s="620"/>
      <c r="AO5" s="621"/>
      <c r="AP5" s="611" t="s">
        <v>210</v>
      </c>
      <c r="AQ5" s="612"/>
      <c r="AR5" s="612"/>
      <c r="AS5" s="612"/>
      <c r="AT5" s="612"/>
      <c r="AU5" s="612"/>
      <c r="AV5" s="612"/>
      <c r="AW5" s="612"/>
      <c r="AX5" s="612"/>
      <c r="AY5" s="612"/>
      <c r="AZ5" s="612"/>
      <c r="BA5" s="612"/>
      <c r="BB5" s="612"/>
      <c r="BC5" s="612"/>
      <c r="BD5" s="612"/>
      <c r="BE5" s="612"/>
      <c r="BF5" s="613"/>
      <c r="BG5" s="625">
        <v>4562670</v>
      </c>
      <c r="BH5" s="626"/>
      <c r="BI5" s="626"/>
      <c r="BJ5" s="626"/>
      <c r="BK5" s="626"/>
      <c r="BL5" s="626"/>
      <c r="BM5" s="626"/>
      <c r="BN5" s="627"/>
      <c r="BO5" s="628">
        <v>94</v>
      </c>
      <c r="BP5" s="628"/>
      <c r="BQ5" s="628"/>
      <c r="BR5" s="628"/>
      <c r="BS5" s="629">
        <v>28009</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173100</v>
      </c>
      <c r="S6" s="626"/>
      <c r="T6" s="626"/>
      <c r="U6" s="626"/>
      <c r="V6" s="626"/>
      <c r="W6" s="626"/>
      <c r="X6" s="626"/>
      <c r="Y6" s="627"/>
      <c r="Z6" s="628">
        <v>1</v>
      </c>
      <c r="AA6" s="628"/>
      <c r="AB6" s="628"/>
      <c r="AC6" s="628"/>
      <c r="AD6" s="629">
        <v>173100</v>
      </c>
      <c r="AE6" s="629"/>
      <c r="AF6" s="629"/>
      <c r="AG6" s="629"/>
      <c r="AH6" s="629"/>
      <c r="AI6" s="629"/>
      <c r="AJ6" s="629"/>
      <c r="AK6" s="629"/>
      <c r="AL6" s="630">
        <v>2</v>
      </c>
      <c r="AM6" s="631"/>
      <c r="AN6" s="631"/>
      <c r="AO6" s="632"/>
      <c r="AP6" s="622" t="s">
        <v>215</v>
      </c>
      <c r="AQ6" s="623"/>
      <c r="AR6" s="623"/>
      <c r="AS6" s="623"/>
      <c r="AT6" s="623"/>
      <c r="AU6" s="623"/>
      <c r="AV6" s="623"/>
      <c r="AW6" s="623"/>
      <c r="AX6" s="623"/>
      <c r="AY6" s="623"/>
      <c r="AZ6" s="623"/>
      <c r="BA6" s="623"/>
      <c r="BB6" s="623"/>
      <c r="BC6" s="623"/>
      <c r="BD6" s="623"/>
      <c r="BE6" s="623"/>
      <c r="BF6" s="624"/>
      <c r="BG6" s="625">
        <v>4562670</v>
      </c>
      <c r="BH6" s="626"/>
      <c r="BI6" s="626"/>
      <c r="BJ6" s="626"/>
      <c r="BK6" s="626"/>
      <c r="BL6" s="626"/>
      <c r="BM6" s="626"/>
      <c r="BN6" s="627"/>
      <c r="BO6" s="628">
        <v>94</v>
      </c>
      <c r="BP6" s="628"/>
      <c r="BQ6" s="628"/>
      <c r="BR6" s="628"/>
      <c r="BS6" s="629">
        <v>28009</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170909</v>
      </c>
      <c r="CS6" s="626"/>
      <c r="CT6" s="626"/>
      <c r="CU6" s="626"/>
      <c r="CV6" s="626"/>
      <c r="CW6" s="626"/>
      <c r="CX6" s="626"/>
      <c r="CY6" s="627"/>
      <c r="CZ6" s="628">
        <v>1.1000000000000001</v>
      </c>
      <c r="DA6" s="628"/>
      <c r="DB6" s="628"/>
      <c r="DC6" s="628"/>
      <c r="DD6" s="634" t="s">
        <v>217</v>
      </c>
      <c r="DE6" s="626"/>
      <c r="DF6" s="626"/>
      <c r="DG6" s="626"/>
      <c r="DH6" s="626"/>
      <c r="DI6" s="626"/>
      <c r="DJ6" s="626"/>
      <c r="DK6" s="626"/>
      <c r="DL6" s="626"/>
      <c r="DM6" s="626"/>
      <c r="DN6" s="626"/>
      <c r="DO6" s="626"/>
      <c r="DP6" s="627"/>
      <c r="DQ6" s="634">
        <v>170909</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6691</v>
      </c>
      <c r="S7" s="626"/>
      <c r="T7" s="626"/>
      <c r="U7" s="626"/>
      <c r="V7" s="626"/>
      <c r="W7" s="626"/>
      <c r="X7" s="626"/>
      <c r="Y7" s="627"/>
      <c r="Z7" s="628">
        <v>0</v>
      </c>
      <c r="AA7" s="628"/>
      <c r="AB7" s="628"/>
      <c r="AC7" s="628"/>
      <c r="AD7" s="629">
        <v>6691</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2047971</v>
      </c>
      <c r="BH7" s="626"/>
      <c r="BI7" s="626"/>
      <c r="BJ7" s="626"/>
      <c r="BK7" s="626"/>
      <c r="BL7" s="626"/>
      <c r="BM7" s="626"/>
      <c r="BN7" s="627"/>
      <c r="BO7" s="628">
        <v>42.2</v>
      </c>
      <c r="BP7" s="628"/>
      <c r="BQ7" s="628"/>
      <c r="BR7" s="628"/>
      <c r="BS7" s="629">
        <v>28009</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2366382</v>
      </c>
      <c r="CS7" s="626"/>
      <c r="CT7" s="626"/>
      <c r="CU7" s="626"/>
      <c r="CV7" s="626"/>
      <c r="CW7" s="626"/>
      <c r="CX7" s="626"/>
      <c r="CY7" s="627"/>
      <c r="CZ7" s="628">
        <v>14.9</v>
      </c>
      <c r="DA7" s="628"/>
      <c r="DB7" s="628"/>
      <c r="DC7" s="628"/>
      <c r="DD7" s="634">
        <v>418462</v>
      </c>
      <c r="DE7" s="626"/>
      <c r="DF7" s="626"/>
      <c r="DG7" s="626"/>
      <c r="DH7" s="626"/>
      <c r="DI7" s="626"/>
      <c r="DJ7" s="626"/>
      <c r="DK7" s="626"/>
      <c r="DL7" s="626"/>
      <c r="DM7" s="626"/>
      <c r="DN7" s="626"/>
      <c r="DO7" s="626"/>
      <c r="DP7" s="627"/>
      <c r="DQ7" s="634">
        <v>1680047</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17072</v>
      </c>
      <c r="S8" s="626"/>
      <c r="T8" s="626"/>
      <c r="U8" s="626"/>
      <c r="V8" s="626"/>
      <c r="W8" s="626"/>
      <c r="X8" s="626"/>
      <c r="Y8" s="627"/>
      <c r="Z8" s="628">
        <v>0.1</v>
      </c>
      <c r="AA8" s="628"/>
      <c r="AB8" s="628"/>
      <c r="AC8" s="628"/>
      <c r="AD8" s="629">
        <v>17072</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68165</v>
      </c>
      <c r="BH8" s="626"/>
      <c r="BI8" s="626"/>
      <c r="BJ8" s="626"/>
      <c r="BK8" s="626"/>
      <c r="BL8" s="626"/>
      <c r="BM8" s="626"/>
      <c r="BN8" s="627"/>
      <c r="BO8" s="628">
        <v>1.4</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4691048</v>
      </c>
      <c r="CS8" s="626"/>
      <c r="CT8" s="626"/>
      <c r="CU8" s="626"/>
      <c r="CV8" s="626"/>
      <c r="CW8" s="626"/>
      <c r="CX8" s="626"/>
      <c r="CY8" s="627"/>
      <c r="CZ8" s="628">
        <v>29.5</v>
      </c>
      <c r="DA8" s="628"/>
      <c r="DB8" s="628"/>
      <c r="DC8" s="628"/>
      <c r="DD8" s="634">
        <v>188313</v>
      </c>
      <c r="DE8" s="626"/>
      <c r="DF8" s="626"/>
      <c r="DG8" s="626"/>
      <c r="DH8" s="626"/>
      <c r="DI8" s="626"/>
      <c r="DJ8" s="626"/>
      <c r="DK8" s="626"/>
      <c r="DL8" s="626"/>
      <c r="DM8" s="626"/>
      <c r="DN8" s="626"/>
      <c r="DO8" s="626"/>
      <c r="DP8" s="627"/>
      <c r="DQ8" s="634">
        <v>2556821</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8644</v>
      </c>
      <c r="S9" s="626"/>
      <c r="T9" s="626"/>
      <c r="U9" s="626"/>
      <c r="V9" s="626"/>
      <c r="W9" s="626"/>
      <c r="X9" s="626"/>
      <c r="Y9" s="627"/>
      <c r="Z9" s="628">
        <v>0.1</v>
      </c>
      <c r="AA9" s="628"/>
      <c r="AB9" s="628"/>
      <c r="AC9" s="628"/>
      <c r="AD9" s="629">
        <v>8644</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1726075</v>
      </c>
      <c r="BH9" s="626"/>
      <c r="BI9" s="626"/>
      <c r="BJ9" s="626"/>
      <c r="BK9" s="626"/>
      <c r="BL9" s="626"/>
      <c r="BM9" s="626"/>
      <c r="BN9" s="627"/>
      <c r="BO9" s="628">
        <v>35.6</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1625720</v>
      </c>
      <c r="CS9" s="626"/>
      <c r="CT9" s="626"/>
      <c r="CU9" s="626"/>
      <c r="CV9" s="626"/>
      <c r="CW9" s="626"/>
      <c r="CX9" s="626"/>
      <c r="CY9" s="627"/>
      <c r="CZ9" s="628">
        <v>10.199999999999999</v>
      </c>
      <c r="DA9" s="628"/>
      <c r="DB9" s="628"/>
      <c r="DC9" s="628"/>
      <c r="DD9" s="634">
        <v>519061</v>
      </c>
      <c r="DE9" s="626"/>
      <c r="DF9" s="626"/>
      <c r="DG9" s="626"/>
      <c r="DH9" s="626"/>
      <c r="DI9" s="626"/>
      <c r="DJ9" s="626"/>
      <c r="DK9" s="626"/>
      <c r="DL9" s="626"/>
      <c r="DM9" s="626"/>
      <c r="DN9" s="626"/>
      <c r="DO9" s="626"/>
      <c r="DP9" s="627"/>
      <c r="DQ9" s="634">
        <v>1279400</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633944</v>
      </c>
      <c r="S10" s="626"/>
      <c r="T10" s="626"/>
      <c r="U10" s="626"/>
      <c r="V10" s="626"/>
      <c r="W10" s="626"/>
      <c r="X10" s="626"/>
      <c r="Y10" s="627"/>
      <c r="Z10" s="628">
        <v>3.8</v>
      </c>
      <c r="AA10" s="628"/>
      <c r="AB10" s="628"/>
      <c r="AC10" s="628"/>
      <c r="AD10" s="629">
        <v>633944</v>
      </c>
      <c r="AE10" s="629"/>
      <c r="AF10" s="629"/>
      <c r="AG10" s="629"/>
      <c r="AH10" s="629"/>
      <c r="AI10" s="629"/>
      <c r="AJ10" s="629"/>
      <c r="AK10" s="629"/>
      <c r="AL10" s="630">
        <v>7.4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112103</v>
      </c>
      <c r="BH10" s="626"/>
      <c r="BI10" s="626"/>
      <c r="BJ10" s="626"/>
      <c r="BK10" s="626"/>
      <c r="BL10" s="626"/>
      <c r="BM10" s="626"/>
      <c r="BN10" s="627"/>
      <c r="BO10" s="628">
        <v>2.2999999999999998</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63901</v>
      </c>
      <c r="CS10" s="626"/>
      <c r="CT10" s="626"/>
      <c r="CU10" s="626"/>
      <c r="CV10" s="626"/>
      <c r="CW10" s="626"/>
      <c r="CX10" s="626"/>
      <c r="CY10" s="627"/>
      <c r="CZ10" s="628">
        <v>0.4</v>
      </c>
      <c r="DA10" s="628"/>
      <c r="DB10" s="628"/>
      <c r="DC10" s="628"/>
      <c r="DD10" s="634" t="s">
        <v>113</v>
      </c>
      <c r="DE10" s="626"/>
      <c r="DF10" s="626"/>
      <c r="DG10" s="626"/>
      <c r="DH10" s="626"/>
      <c r="DI10" s="626"/>
      <c r="DJ10" s="626"/>
      <c r="DK10" s="626"/>
      <c r="DL10" s="626"/>
      <c r="DM10" s="626"/>
      <c r="DN10" s="626"/>
      <c r="DO10" s="626"/>
      <c r="DP10" s="627"/>
      <c r="DQ10" s="634">
        <v>9901</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196566</v>
      </c>
      <c r="S11" s="626"/>
      <c r="T11" s="626"/>
      <c r="U11" s="626"/>
      <c r="V11" s="626"/>
      <c r="W11" s="626"/>
      <c r="X11" s="626"/>
      <c r="Y11" s="627"/>
      <c r="Z11" s="628">
        <v>1.2</v>
      </c>
      <c r="AA11" s="628"/>
      <c r="AB11" s="628"/>
      <c r="AC11" s="628"/>
      <c r="AD11" s="629">
        <v>196566</v>
      </c>
      <c r="AE11" s="629"/>
      <c r="AF11" s="629"/>
      <c r="AG11" s="629"/>
      <c r="AH11" s="629"/>
      <c r="AI11" s="629"/>
      <c r="AJ11" s="629"/>
      <c r="AK11" s="629"/>
      <c r="AL11" s="630">
        <v>2.2999999999999998</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141628</v>
      </c>
      <c r="BH11" s="626"/>
      <c r="BI11" s="626"/>
      <c r="BJ11" s="626"/>
      <c r="BK11" s="626"/>
      <c r="BL11" s="626"/>
      <c r="BM11" s="626"/>
      <c r="BN11" s="627"/>
      <c r="BO11" s="628">
        <v>2.9</v>
      </c>
      <c r="BP11" s="628"/>
      <c r="BQ11" s="628"/>
      <c r="BR11" s="628"/>
      <c r="BS11" s="634">
        <v>28009</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283508</v>
      </c>
      <c r="CS11" s="626"/>
      <c r="CT11" s="626"/>
      <c r="CU11" s="626"/>
      <c r="CV11" s="626"/>
      <c r="CW11" s="626"/>
      <c r="CX11" s="626"/>
      <c r="CY11" s="627"/>
      <c r="CZ11" s="628">
        <v>1.8</v>
      </c>
      <c r="DA11" s="628"/>
      <c r="DB11" s="628"/>
      <c r="DC11" s="628"/>
      <c r="DD11" s="634">
        <v>80360</v>
      </c>
      <c r="DE11" s="626"/>
      <c r="DF11" s="626"/>
      <c r="DG11" s="626"/>
      <c r="DH11" s="626"/>
      <c r="DI11" s="626"/>
      <c r="DJ11" s="626"/>
      <c r="DK11" s="626"/>
      <c r="DL11" s="626"/>
      <c r="DM11" s="626"/>
      <c r="DN11" s="626"/>
      <c r="DO11" s="626"/>
      <c r="DP11" s="627"/>
      <c r="DQ11" s="634">
        <v>170697</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2162708</v>
      </c>
      <c r="BH12" s="626"/>
      <c r="BI12" s="626"/>
      <c r="BJ12" s="626"/>
      <c r="BK12" s="626"/>
      <c r="BL12" s="626"/>
      <c r="BM12" s="626"/>
      <c r="BN12" s="627"/>
      <c r="BO12" s="628">
        <v>44.6</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673983</v>
      </c>
      <c r="CS12" s="626"/>
      <c r="CT12" s="626"/>
      <c r="CU12" s="626"/>
      <c r="CV12" s="626"/>
      <c r="CW12" s="626"/>
      <c r="CX12" s="626"/>
      <c r="CY12" s="627"/>
      <c r="CZ12" s="628">
        <v>4.2</v>
      </c>
      <c r="DA12" s="628"/>
      <c r="DB12" s="628"/>
      <c r="DC12" s="628"/>
      <c r="DD12" s="634">
        <v>355220</v>
      </c>
      <c r="DE12" s="626"/>
      <c r="DF12" s="626"/>
      <c r="DG12" s="626"/>
      <c r="DH12" s="626"/>
      <c r="DI12" s="626"/>
      <c r="DJ12" s="626"/>
      <c r="DK12" s="626"/>
      <c r="DL12" s="626"/>
      <c r="DM12" s="626"/>
      <c r="DN12" s="626"/>
      <c r="DO12" s="626"/>
      <c r="DP12" s="627"/>
      <c r="DQ12" s="634">
        <v>451682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39659</v>
      </c>
      <c r="S13" s="626"/>
      <c r="T13" s="626"/>
      <c r="U13" s="626"/>
      <c r="V13" s="626"/>
      <c r="W13" s="626"/>
      <c r="X13" s="626"/>
      <c r="Y13" s="627"/>
      <c r="Z13" s="628">
        <v>0.2</v>
      </c>
      <c r="AA13" s="628"/>
      <c r="AB13" s="628"/>
      <c r="AC13" s="628"/>
      <c r="AD13" s="629">
        <v>39659</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2158770</v>
      </c>
      <c r="BH13" s="626"/>
      <c r="BI13" s="626"/>
      <c r="BJ13" s="626"/>
      <c r="BK13" s="626"/>
      <c r="BL13" s="626"/>
      <c r="BM13" s="626"/>
      <c r="BN13" s="627"/>
      <c r="BO13" s="628">
        <v>44.5</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1508697</v>
      </c>
      <c r="CS13" s="626"/>
      <c r="CT13" s="626"/>
      <c r="CU13" s="626"/>
      <c r="CV13" s="626"/>
      <c r="CW13" s="626"/>
      <c r="CX13" s="626"/>
      <c r="CY13" s="627"/>
      <c r="CZ13" s="628">
        <v>9.5</v>
      </c>
      <c r="DA13" s="628"/>
      <c r="DB13" s="628"/>
      <c r="DC13" s="628"/>
      <c r="DD13" s="634">
        <v>706409</v>
      </c>
      <c r="DE13" s="626"/>
      <c r="DF13" s="626"/>
      <c r="DG13" s="626"/>
      <c r="DH13" s="626"/>
      <c r="DI13" s="626"/>
      <c r="DJ13" s="626"/>
      <c r="DK13" s="626"/>
      <c r="DL13" s="626"/>
      <c r="DM13" s="626"/>
      <c r="DN13" s="626"/>
      <c r="DO13" s="626"/>
      <c r="DP13" s="627"/>
      <c r="DQ13" s="634">
        <v>852925</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96069</v>
      </c>
      <c r="BH14" s="626"/>
      <c r="BI14" s="626"/>
      <c r="BJ14" s="626"/>
      <c r="BK14" s="626"/>
      <c r="BL14" s="626"/>
      <c r="BM14" s="626"/>
      <c r="BN14" s="627"/>
      <c r="BO14" s="628">
        <v>2</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609006</v>
      </c>
      <c r="CS14" s="626"/>
      <c r="CT14" s="626"/>
      <c r="CU14" s="626"/>
      <c r="CV14" s="626"/>
      <c r="CW14" s="626"/>
      <c r="CX14" s="626"/>
      <c r="CY14" s="627"/>
      <c r="CZ14" s="628">
        <v>3.8</v>
      </c>
      <c r="DA14" s="628"/>
      <c r="DB14" s="628"/>
      <c r="DC14" s="628"/>
      <c r="DD14" s="634">
        <v>96955</v>
      </c>
      <c r="DE14" s="626"/>
      <c r="DF14" s="626"/>
      <c r="DG14" s="626"/>
      <c r="DH14" s="626"/>
      <c r="DI14" s="626"/>
      <c r="DJ14" s="626"/>
      <c r="DK14" s="626"/>
      <c r="DL14" s="626"/>
      <c r="DM14" s="626"/>
      <c r="DN14" s="626"/>
      <c r="DO14" s="626"/>
      <c r="DP14" s="627"/>
      <c r="DQ14" s="634">
        <v>518652</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22066</v>
      </c>
      <c r="S15" s="626"/>
      <c r="T15" s="626"/>
      <c r="U15" s="626"/>
      <c r="V15" s="626"/>
      <c r="W15" s="626"/>
      <c r="X15" s="626"/>
      <c r="Y15" s="627"/>
      <c r="Z15" s="628">
        <v>0.1</v>
      </c>
      <c r="AA15" s="628"/>
      <c r="AB15" s="628"/>
      <c r="AC15" s="628"/>
      <c r="AD15" s="629">
        <v>22066</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255909</v>
      </c>
      <c r="BH15" s="626"/>
      <c r="BI15" s="626"/>
      <c r="BJ15" s="626"/>
      <c r="BK15" s="626"/>
      <c r="BL15" s="626"/>
      <c r="BM15" s="626"/>
      <c r="BN15" s="627"/>
      <c r="BO15" s="628">
        <v>5.3</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1930631</v>
      </c>
      <c r="CS15" s="626"/>
      <c r="CT15" s="626"/>
      <c r="CU15" s="626"/>
      <c r="CV15" s="626"/>
      <c r="CW15" s="626"/>
      <c r="CX15" s="626"/>
      <c r="CY15" s="627"/>
      <c r="CZ15" s="628">
        <v>12.1</v>
      </c>
      <c r="DA15" s="628"/>
      <c r="DB15" s="628"/>
      <c r="DC15" s="628"/>
      <c r="DD15" s="634">
        <v>721201</v>
      </c>
      <c r="DE15" s="626"/>
      <c r="DF15" s="626"/>
      <c r="DG15" s="626"/>
      <c r="DH15" s="626"/>
      <c r="DI15" s="626"/>
      <c r="DJ15" s="626"/>
      <c r="DK15" s="626"/>
      <c r="DL15" s="626"/>
      <c r="DM15" s="626"/>
      <c r="DN15" s="626"/>
      <c r="DO15" s="626"/>
      <c r="DP15" s="627"/>
      <c r="DQ15" s="634">
        <v>1404077</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3526822</v>
      </c>
      <c r="S16" s="626"/>
      <c r="T16" s="626"/>
      <c r="U16" s="626"/>
      <c r="V16" s="626"/>
      <c r="W16" s="626"/>
      <c r="X16" s="626"/>
      <c r="Y16" s="627"/>
      <c r="Z16" s="628">
        <v>21</v>
      </c>
      <c r="AA16" s="628"/>
      <c r="AB16" s="628"/>
      <c r="AC16" s="628"/>
      <c r="AD16" s="629">
        <v>2844903</v>
      </c>
      <c r="AE16" s="629"/>
      <c r="AF16" s="629"/>
      <c r="AG16" s="629"/>
      <c r="AH16" s="629"/>
      <c r="AI16" s="629"/>
      <c r="AJ16" s="629"/>
      <c r="AK16" s="629"/>
      <c r="AL16" s="630">
        <v>33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13</v>
      </c>
      <c r="BH16" s="626"/>
      <c r="BI16" s="626"/>
      <c r="BJ16" s="626"/>
      <c r="BK16" s="626"/>
      <c r="BL16" s="626"/>
      <c r="BM16" s="626"/>
      <c r="BN16" s="627"/>
      <c r="BO16" s="628">
        <v>0</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39456</v>
      </c>
      <c r="CS16" s="626"/>
      <c r="CT16" s="626"/>
      <c r="CU16" s="626"/>
      <c r="CV16" s="626"/>
      <c r="CW16" s="626"/>
      <c r="CX16" s="626"/>
      <c r="CY16" s="627"/>
      <c r="CZ16" s="628">
        <v>0.2</v>
      </c>
      <c r="DA16" s="628"/>
      <c r="DB16" s="628"/>
      <c r="DC16" s="628"/>
      <c r="DD16" s="634" t="s">
        <v>113</v>
      </c>
      <c r="DE16" s="626"/>
      <c r="DF16" s="626"/>
      <c r="DG16" s="626"/>
      <c r="DH16" s="626"/>
      <c r="DI16" s="626"/>
      <c r="DJ16" s="626"/>
      <c r="DK16" s="626"/>
      <c r="DL16" s="626"/>
      <c r="DM16" s="626"/>
      <c r="DN16" s="626"/>
      <c r="DO16" s="626"/>
      <c r="DP16" s="627"/>
      <c r="DQ16" s="634">
        <v>3470</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2844903</v>
      </c>
      <c r="S17" s="626"/>
      <c r="T17" s="626"/>
      <c r="U17" s="626"/>
      <c r="V17" s="626"/>
      <c r="W17" s="626"/>
      <c r="X17" s="626"/>
      <c r="Y17" s="627"/>
      <c r="Z17" s="628">
        <v>16.899999999999999</v>
      </c>
      <c r="AA17" s="628"/>
      <c r="AB17" s="628"/>
      <c r="AC17" s="628"/>
      <c r="AD17" s="629">
        <v>2844903</v>
      </c>
      <c r="AE17" s="629"/>
      <c r="AF17" s="629"/>
      <c r="AG17" s="629"/>
      <c r="AH17" s="629"/>
      <c r="AI17" s="629"/>
      <c r="AJ17" s="629"/>
      <c r="AK17" s="629"/>
      <c r="AL17" s="630">
        <v>33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1934951</v>
      </c>
      <c r="CS17" s="626"/>
      <c r="CT17" s="626"/>
      <c r="CU17" s="626"/>
      <c r="CV17" s="626"/>
      <c r="CW17" s="626"/>
      <c r="CX17" s="626"/>
      <c r="CY17" s="627"/>
      <c r="CZ17" s="628">
        <v>12.2</v>
      </c>
      <c r="DA17" s="628"/>
      <c r="DB17" s="628"/>
      <c r="DC17" s="628"/>
      <c r="DD17" s="634" t="s">
        <v>113</v>
      </c>
      <c r="DE17" s="626"/>
      <c r="DF17" s="626"/>
      <c r="DG17" s="626"/>
      <c r="DH17" s="626"/>
      <c r="DI17" s="626"/>
      <c r="DJ17" s="626"/>
      <c r="DK17" s="626"/>
      <c r="DL17" s="626"/>
      <c r="DM17" s="626"/>
      <c r="DN17" s="626"/>
      <c r="DO17" s="626"/>
      <c r="DP17" s="627"/>
      <c r="DQ17" s="634">
        <v>1927135</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681919</v>
      </c>
      <c r="S18" s="626"/>
      <c r="T18" s="626"/>
      <c r="U18" s="626"/>
      <c r="V18" s="626"/>
      <c r="W18" s="626"/>
      <c r="X18" s="626"/>
      <c r="Y18" s="627"/>
      <c r="Z18" s="628">
        <v>4.0999999999999996</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291717</v>
      </c>
      <c r="BH19" s="626"/>
      <c r="BI19" s="626"/>
      <c r="BJ19" s="626"/>
      <c r="BK19" s="626"/>
      <c r="BL19" s="626"/>
      <c r="BM19" s="626"/>
      <c r="BN19" s="627"/>
      <c r="BO19" s="628">
        <v>6</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9478951</v>
      </c>
      <c r="S20" s="626"/>
      <c r="T20" s="626"/>
      <c r="U20" s="626"/>
      <c r="V20" s="626"/>
      <c r="W20" s="626"/>
      <c r="X20" s="626"/>
      <c r="Y20" s="627"/>
      <c r="Z20" s="628">
        <v>56.4</v>
      </c>
      <c r="AA20" s="628"/>
      <c r="AB20" s="628"/>
      <c r="AC20" s="628"/>
      <c r="AD20" s="629">
        <v>8506720</v>
      </c>
      <c r="AE20" s="629"/>
      <c r="AF20" s="629"/>
      <c r="AG20" s="629"/>
      <c r="AH20" s="629"/>
      <c r="AI20" s="629"/>
      <c r="AJ20" s="629"/>
      <c r="AK20" s="629"/>
      <c r="AL20" s="630">
        <v>98.7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291717</v>
      </c>
      <c r="BH20" s="626"/>
      <c r="BI20" s="626"/>
      <c r="BJ20" s="626"/>
      <c r="BK20" s="626"/>
      <c r="BL20" s="626"/>
      <c r="BM20" s="626"/>
      <c r="BN20" s="627"/>
      <c r="BO20" s="628">
        <v>6</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15898192</v>
      </c>
      <c r="CS20" s="626"/>
      <c r="CT20" s="626"/>
      <c r="CU20" s="626"/>
      <c r="CV20" s="626"/>
      <c r="CW20" s="626"/>
      <c r="CX20" s="626"/>
      <c r="CY20" s="627"/>
      <c r="CZ20" s="628">
        <v>100</v>
      </c>
      <c r="DA20" s="628"/>
      <c r="DB20" s="628"/>
      <c r="DC20" s="628"/>
      <c r="DD20" s="634">
        <v>3085981</v>
      </c>
      <c r="DE20" s="626"/>
      <c r="DF20" s="626"/>
      <c r="DG20" s="626"/>
      <c r="DH20" s="626"/>
      <c r="DI20" s="626"/>
      <c r="DJ20" s="626"/>
      <c r="DK20" s="626"/>
      <c r="DL20" s="626"/>
      <c r="DM20" s="626"/>
      <c r="DN20" s="626"/>
      <c r="DO20" s="626"/>
      <c r="DP20" s="627"/>
      <c r="DQ20" s="634">
        <v>11025716</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4531</v>
      </c>
      <c r="S21" s="626"/>
      <c r="T21" s="626"/>
      <c r="U21" s="626"/>
      <c r="V21" s="626"/>
      <c r="W21" s="626"/>
      <c r="X21" s="626"/>
      <c r="Y21" s="627"/>
      <c r="Z21" s="628">
        <v>0</v>
      </c>
      <c r="AA21" s="628"/>
      <c r="AB21" s="628"/>
      <c r="AC21" s="628"/>
      <c r="AD21" s="629">
        <v>4531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1405</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85330</v>
      </c>
      <c r="S22" s="626"/>
      <c r="T22" s="626"/>
      <c r="U22" s="626"/>
      <c r="V22" s="626"/>
      <c r="W22" s="626"/>
      <c r="X22" s="626"/>
      <c r="Y22" s="627"/>
      <c r="Z22" s="628">
        <v>0.5</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248070</v>
      </c>
      <c r="S23" s="626"/>
      <c r="T23" s="626"/>
      <c r="U23" s="626"/>
      <c r="V23" s="626"/>
      <c r="W23" s="626"/>
      <c r="X23" s="626"/>
      <c r="Y23" s="627"/>
      <c r="Z23" s="628">
        <v>1.5</v>
      </c>
      <c r="AA23" s="628"/>
      <c r="AB23" s="628"/>
      <c r="AC23" s="628"/>
      <c r="AD23" s="629">
        <v>18760</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290312</v>
      </c>
      <c r="BH23" s="626"/>
      <c r="BI23" s="626"/>
      <c r="BJ23" s="626"/>
      <c r="BK23" s="626"/>
      <c r="BL23" s="626"/>
      <c r="BM23" s="626"/>
      <c r="BN23" s="627"/>
      <c r="BO23" s="628">
        <v>6</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169253</v>
      </c>
      <c r="S24" s="626"/>
      <c r="T24" s="626"/>
      <c r="U24" s="626"/>
      <c r="V24" s="626"/>
      <c r="W24" s="626"/>
      <c r="X24" s="626"/>
      <c r="Y24" s="627"/>
      <c r="Z24" s="628">
        <v>1</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7014457</v>
      </c>
      <c r="CS24" s="615"/>
      <c r="CT24" s="615"/>
      <c r="CU24" s="615"/>
      <c r="CV24" s="615"/>
      <c r="CW24" s="615"/>
      <c r="CX24" s="615"/>
      <c r="CY24" s="616"/>
      <c r="CZ24" s="652">
        <v>44.1</v>
      </c>
      <c r="DA24" s="653"/>
      <c r="DB24" s="653"/>
      <c r="DC24" s="654"/>
      <c r="DD24" s="651">
        <v>5211424</v>
      </c>
      <c r="DE24" s="615"/>
      <c r="DF24" s="615"/>
      <c r="DG24" s="615"/>
      <c r="DH24" s="615"/>
      <c r="DI24" s="615"/>
      <c r="DJ24" s="615"/>
      <c r="DK24" s="616"/>
      <c r="DL24" s="651">
        <v>4907311</v>
      </c>
      <c r="DM24" s="615"/>
      <c r="DN24" s="615"/>
      <c r="DO24" s="615"/>
      <c r="DP24" s="615"/>
      <c r="DQ24" s="615"/>
      <c r="DR24" s="615"/>
      <c r="DS24" s="615"/>
      <c r="DT24" s="615"/>
      <c r="DU24" s="615"/>
      <c r="DV24" s="616"/>
      <c r="DW24" s="619">
        <v>53.2</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2051000</v>
      </c>
      <c r="S25" s="626"/>
      <c r="T25" s="626"/>
      <c r="U25" s="626"/>
      <c r="V25" s="626"/>
      <c r="W25" s="626"/>
      <c r="X25" s="626"/>
      <c r="Y25" s="627"/>
      <c r="Z25" s="628">
        <v>12.2</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2679792</v>
      </c>
      <c r="CS25" s="657"/>
      <c r="CT25" s="657"/>
      <c r="CU25" s="657"/>
      <c r="CV25" s="657"/>
      <c r="CW25" s="657"/>
      <c r="CX25" s="657"/>
      <c r="CY25" s="658"/>
      <c r="CZ25" s="659">
        <v>16.899999999999999</v>
      </c>
      <c r="DA25" s="660"/>
      <c r="DB25" s="660"/>
      <c r="DC25" s="661"/>
      <c r="DD25" s="634">
        <v>2458192</v>
      </c>
      <c r="DE25" s="657"/>
      <c r="DF25" s="657"/>
      <c r="DG25" s="657"/>
      <c r="DH25" s="657"/>
      <c r="DI25" s="657"/>
      <c r="DJ25" s="657"/>
      <c r="DK25" s="658"/>
      <c r="DL25" s="634">
        <v>2458052</v>
      </c>
      <c r="DM25" s="657"/>
      <c r="DN25" s="657"/>
      <c r="DO25" s="657"/>
      <c r="DP25" s="657"/>
      <c r="DQ25" s="657"/>
      <c r="DR25" s="657"/>
      <c r="DS25" s="657"/>
      <c r="DT25" s="657"/>
      <c r="DU25" s="657"/>
      <c r="DV25" s="658"/>
      <c r="DW25" s="630">
        <v>26.6</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1802494</v>
      </c>
      <c r="CS26" s="626"/>
      <c r="CT26" s="626"/>
      <c r="CU26" s="626"/>
      <c r="CV26" s="626"/>
      <c r="CW26" s="626"/>
      <c r="CX26" s="626"/>
      <c r="CY26" s="627"/>
      <c r="CZ26" s="659">
        <v>11.3</v>
      </c>
      <c r="DA26" s="660"/>
      <c r="DB26" s="660"/>
      <c r="DC26" s="661"/>
      <c r="DD26" s="634">
        <v>1597071</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872438</v>
      </c>
      <c r="S27" s="626"/>
      <c r="T27" s="626"/>
      <c r="U27" s="626"/>
      <c r="V27" s="626"/>
      <c r="W27" s="626"/>
      <c r="X27" s="626"/>
      <c r="Y27" s="627"/>
      <c r="Z27" s="628">
        <v>5.2</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4854387</v>
      </c>
      <c r="BH27" s="626"/>
      <c r="BI27" s="626"/>
      <c r="BJ27" s="626"/>
      <c r="BK27" s="626"/>
      <c r="BL27" s="626"/>
      <c r="BM27" s="626"/>
      <c r="BN27" s="627"/>
      <c r="BO27" s="628">
        <v>100</v>
      </c>
      <c r="BP27" s="628"/>
      <c r="BQ27" s="628"/>
      <c r="BR27" s="628"/>
      <c r="BS27" s="634">
        <v>28009</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2399714</v>
      </c>
      <c r="CS27" s="657"/>
      <c r="CT27" s="657"/>
      <c r="CU27" s="657"/>
      <c r="CV27" s="657"/>
      <c r="CW27" s="657"/>
      <c r="CX27" s="657"/>
      <c r="CY27" s="658"/>
      <c r="CZ27" s="659">
        <v>15.1</v>
      </c>
      <c r="DA27" s="660"/>
      <c r="DB27" s="660"/>
      <c r="DC27" s="661"/>
      <c r="DD27" s="634">
        <v>826097</v>
      </c>
      <c r="DE27" s="657"/>
      <c r="DF27" s="657"/>
      <c r="DG27" s="657"/>
      <c r="DH27" s="657"/>
      <c r="DI27" s="657"/>
      <c r="DJ27" s="657"/>
      <c r="DK27" s="658"/>
      <c r="DL27" s="634">
        <v>826041</v>
      </c>
      <c r="DM27" s="657"/>
      <c r="DN27" s="657"/>
      <c r="DO27" s="657"/>
      <c r="DP27" s="657"/>
      <c r="DQ27" s="657"/>
      <c r="DR27" s="657"/>
      <c r="DS27" s="657"/>
      <c r="DT27" s="657"/>
      <c r="DU27" s="657"/>
      <c r="DV27" s="658"/>
      <c r="DW27" s="630">
        <v>9</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364860</v>
      </c>
      <c r="S28" s="626"/>
      <c r="T28" s="626"/>
      <c r="U28" s="626"/>
      <c r="V28" s="626"/>
      <c r="W28" s="626"/>
      <c r="X28" s="626"/>
      <c r="Y28" s="627"/>
      <c r="Z28" s="628">
        <v>2.2000000000000002</v>
      </c>
      <c r="AA28" s="628"/>
      <c r="AB28" s="628"/>
      <c r="AC28" s="628"/>
      <c r="AD28" s="629">
        <v>88844</v>
      </c>
      <c r="AE28" s="629"/>
      <c r="AF28" s="629"/>
      <c r="AG28" s="629"/>
      <c r="AH28" s="629"/>
      <c r="AI28" s="629"/>
      <c r="AJ28" s="629"/>
      <c r="AK28" s="629"/>
      <c r="AL28" s="630">
        <v>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1934951</v>
      </c>
      <c r="CS28" s="626"/>
      <c r="CT28" s="626"/>
      <c r="CU28" s="626"/>
      <c r="CV28" s="626"/>
      <c r="CW28" s="626"/>
      <c r="CX28" s="626"/>
      <c r="CY28" s="627"/>
      <c r="CZ28" s="659">
        <v>12.2</v>
      </c>
      <c r="DA28" s="660"/>
      <c r="DB28" s="660"/>
      <c r="DC28" s="661"/>
      <c r="DD28" s="634">
        <v>1927135</v>
      </c>
      <c r="DE28" s="626"/>
      <c r="DF28" s="626"/>
      <c r="DG28" s="626"/>
      <c r="DH28" s="626"/>
      <c r="DI28" s="626"/>
      <c r="DJ28" s="626"/>
      <c r="DK28" s="627"/>
      <c r="DL28" s="634">
        <v>1623218</v>
      </c>
      <c r="DM28" s="626"/>
      <c r="DN28" s="626"/>
      <c r="DO28" s="626"/>
      <c r="DP28" s="626"/>
      <c r="DQ28" s="626"/>
      <c r="DR28" s="626"/>
      <c r="DS28" s="626"/>
      <c r="DT28" s="626"/>
      <c r="DU28" s="626"/>
      <c r="DV28" s="627"/>
      <c r="DW28" s="630">
        <v>17.600000000000001</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9316</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1934951</v>
      </c>
      <c r="CS29" s="657"/>
      <c r="CT29" s="657"/>
      <c r="CU29" s="657"/>
      <c r="CV29" s="657"/>
      <c r="CW29" s="657"/>
      <c r="CX29" s="657"/>
      <c r="CY29" s="658"/>
      <c r="CZ29" s="659">
        <v>12.2</v>
      </c>
      <c r="DA29" s="660"/>
      <c r="DB29" s="660"/>
      <c r="DC29" s="661"/>
      <c r="DD29" s="634">
        <v>1927135</v>
      </c>
      <c r="DE29" s="657"/>
      <c r="DF29" s="657"/>
      <c r="DG29" s="657"/>
      <c r="DH29" s="657"/>
      <c r="DI29" s="657"/>
      <c r="DJ29" s="657"/>
      <c r="DK29" s="658"/>
      <c r="DL29" s="634">
        <v>1623218</v>
      </c>
      <c r="DM29" s="657"/>
      <c r="DN29" s="657"/>
      <c r="DO29" s="657"/>
      <c r="DP29" s="657"/>
      <c r="DQ29" s="657"/>
      <c r="DR29" s="657"/>
      <c r="DS29" s="657"/>
      <c r="DT29" s="657"/>
      <c r="DU29" s="657"/>
      <c r="DV29" s="658"/>
      <c r="DW29" s="630">
        <v>17.600000000000001</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235259</v>
      </c>
      <c r="S30" s="626"/>
      <c r="T30" s="626"/>
      <c r="U30" s="626"/>
      <c r="V30" s="626"/>
      <c r="W30" s="626"/>
      <c r="X30" s="626"/>
      <c r="Y30" s="627"/>
      <c r="Z30" s="628">
        <v>1.4</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98.7</v>
      </c>
      <c r="BH30" s="684"/>
      <c r="BI30" s="684"/>
      <c r="BJ30" s="684"/>
      <c r="BK30" s="684"/>
      <c r="BL30" s="684"/>
      <c r="BM30" s="620">
        <v>91.8</v>
      </c>
      <c r="BN30" s="684"/>
      <c r="BO30" s="684"/>
      <c r="BP30" s="684"/>
      <c r="BQ30" s="685"/>
      <c r="BR30" s="683">
        <v>98.5</v>
      </c>
      <c r="BS30" s="684"/>
      <c r="BT30" s="684"/>
      <c r="BU30" s="684"/>
      <c r="BV30" s="684"/>
      <c r="BW30" s="684"/>
      <c r="BX30" s="620">
        <v>91.2</v>
      </c>
      <c r="BY30" s="684"/>
      <c r="BZ30" s="684"/>
      <c r="CA30" s="684"/>
      <c r="CB30" s="685"/>
      <c r="CD30" s="688"/>
      <c r="CE30" s="689"/>
      <c r="CF30" s="639" t="s">
        <v>293</v>
      </c>
      <c r="CG30" s="640"/>
      <c r="CH30" s="640"/>
      <c r="CI30" s="640"/>
      <c r="CJ30" s="640"/>
      <c r="CK30" s="640"/>
      <c r="CL30" s="640"/>
      <c r="CM30" s="640"/>
      <c r="CN30" s="640"/>
      <c r="CO30" s="640"/>
      <c r="CP30" s="640"/>
      <c r="CQ30" s="641"/>
      <c r="CR30" s="625">
        <v>1809620</v>
      </c>
      <c r="CS30" s="626"/>
      <c r="CT30" s="626"/>
      <c r="CU30" s="626"/>
      <c r="CV30" s="626"/>
      <c r="CW30" s="626"/>
      <c r="CX30" s="626"/>
      <c r="CY30" s="627"/>
      <c r="CZ30" s="659">
        <v>11.4</v>
      </c>
      <c r="DA30" s="660"/>
      <c r="DB30" s="660"/>
      <c r="DC30" s="661"/>
      <c r="DD30" s="634">
        <v>1802845</v>
      </c>
      <c r="DE30" s="626"/>
      <c r="DF30" s="626"/>
      <c r="DG30" s="626"/>
      <c r="DH30" s="626"/>
      <c r="DI30" s="626"/>
      <c r="DJ30" s="626"/>
      <c r="DK30" s="627"/>
      <c r="DL30" s="634">
        <v>1498928</v>
      </c>
      <c r="DM30" s="626"/>
      <c r="DN30" s="626"/>
      <c r="DO30" s="626"/>
      <c r="DP30" s="626"/>
      <c r="DQ30" s="626"/>
      <c r="DR30" s="626"/>
      <c r="DS30" s="626"/>
      <c r="DT30" s="626"/>
      <c r="DU30" s="626"/>
      <c r="DV30" s="627"/>
      <c r="DW30" s="630">
        <v>16.2</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1291164</v>
      </c>
      <c r="S31" s="626"/>
      <c r="T31" s="626"/>
      <c r="U31" s="626"/>
      <c r="V31" s="626"/>
      <c r="W31" s="626"/>
      <c r="X31" s="626"/>
      <c r="Y31" s="627"/>
      <c r="Z31" s="628">
        <v>7.7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96.2</v>
      </c>
      <c r="BN31" s="681"/>
      <c r="BO31" s="681"/>
      <c r="BP31" s="681"/>
      <c r="BQ31" s="682"/>
      <c r="BR31" s="680">
        <v>98.9</v>
      </c>
      <c r="BS31" s="657"/>
      <c r="BT31" s="657"/>
      <c r="BU31" s="657"/>
      <c r="BV31" s="657"/>
      <c r="BW31" s="657"/>
      <c r="BX31" s="631">
        <v>95.9</v>
      </c>
      <c r="BY31" s="681"/>
      <c r="BZ31" s="681"/>
      <c r="CA31" s="681"/>
      <c r="CB31" s="682"/>
      <c r="CD31" s="688"/>
      <c r="CE31" s="689"/>
      <c r="CF31" s="639" t="s">
        <v>297</v>
      </c>
      <c r="CG31" s="640"/>
      <c r="CH31" s="640"/>
      <c r="CI31" s="640"/>
      <c r="CJ31" s="640"/>
      <c r="CK31" s="640"/>
      <c r="CL31" s="640"/>
      <c r="CM31" s="640"/>
      <c r="CN31" s="640"/>
      <c r="CO31" s="640"/>
      <c r="CP31" s="640"/>
      <c r="CQ31" s="641"/>
      <c r="CR31" s="625">
        <v>125331</v>
      </c>
      <c r="CS31" s="657"/>
      <c r="CT31" s="657"/>
      <c r="CU31" s="657"/>
      <c r="CV31" s="657"/>
      <c r="CW31" s="657"/>
      <c r="CX31" s="657"/>
      <c r="CY31" s="658"/>
      <c r="CZ31" s="659">
        <v>0.8</v>
      </c>
      <c r="DA31" s="660"/>
      <c r="DB31" s="660"/>
      <c r="DC31" s="661"/>
      <c r="DD31" s="634">
        <v>124290</v>
      </c>
      <c r="DE31" s="657"/>
      <c r="DF31" s="657"/>
      <c r="DG31" s="657"/>
      <c r="DH31" s="657"/>
      <c r="DI31" s="657"/>
      <c r="DJ31" s="657"/>
      <c r="DK31" s="658"/>
      <c r="DL31" s="634">
        <v>124290</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375419</v>
      </c>
      <c r="S32" s="626"/>
      <c r="T32" s="626"/>
      <c r="U32" s="626"/>
      <c r="V32" s="626"/>
      <c r="W32" s="626"/>
      <c r="X32" s="626"/>
      <c r="Y32" s="627"/>
      <c r="Z32" s="628">
        <v>2.2000000000000002</v>
      </c>
      <c r="AA32" s="628"/>
      <c r="AB32" s="628"/>
      <c r="AC32" s="628"/>
      <c r="AD32" s="629">
        <v>59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98.4</v>
      </c>
      <c r="BH32" s="693"/>
      <c r="BI32" s="693"/>
      <c r="BJ32" s="693"/>
      <c r="BK32" s="693"/>
      <c r="BL32" s="693"/>
      <c r="BM32" s="694">
        <v>87.4</v>
      </c>
      <c r="BN32" s="693"/>
      <c r="BO32" s="693"/>
      <c r="BP32" s="693"/>
      <c r="BQ32" s="695"/>
      <c r="BR32" s="692">
        <v>98.1</v>
      </c>
      <c r="BS32" s="693"/>
      <c r="BT32" s="693"/>
      <c r="BU32" s="693"/>
      <c r="BV32" s="693"/>
      <c r="BW32" s="693"/>
      <c r="BX32" s="694">
        <v>86.6</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1606800</v>
      </c>
      <c r="S33" s="626"/>
      <c r="T33" s="626"/>
      <c r="U33" s="626"/>
      <c r="V33" s="626"/>
      <c r="W33" s="626"/>
      <c r="X33" s="626"/>
      <c r="Y33" s="627"/>
      <c r="Z33" s="628">
        <v>9.6</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5758298</v>
      </c>
      <c r="CS33" s="657"/>
      <c r="CT33" s="657"/>
      <c r="CU33" s="657"/>
      <c r="CV33" s="657"/>
      <c r="CW33" s="657"/>
      <c r="CX33" s="657"/>
      <c r="CY33" s="658"/>
      <c r="CZ33" s="659">
        <v>36.200000000000003</v>
      </c>
      <c r="DA33" s="660"/>
      <c r="DB33" s="660"/>
      <c r="DC33" s="661"/>
      <c r="DD33" s="634">
        <v>4541028</v>
      </c>
      <c r="DE33" s="657"/>
      <c r="DF33" s="657"/>
      <c r="DG33" s="657"/>
      <c r="DH33" s="657"/>
      <c r="DI33" s="657"/>
      <c r="DJ33" s="657"/>
      <c r="DK33" s="658"/>
      <c r="DL33" s="634">
        <v>3172452</v>
      </c>
      <c r="DM33" s="657"/>
      <c r="DN33" s="657"/>
      <c r="DO33" s="657"/>
      <c r="DP33" s="657"/>
      <c r="DQ33" s="657"/>
      <c r="DR33" s="657"/>
      <c r="DS33" s="657"/>
      <c r="DT33" s="657"/>
      <c r="DU33" s="657"/>
      <c r="DV33" s="658"/>
      <c r="DW33" s="630">
        <v>34.4</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2660735</v>
      </c>
      <c r="CS34" s="626"/>
      <c r="CT34" s="626"/>
      <c r="CU34" s="626"/>
      <c r="CV34" s="626"/>
      <c r="CW34" s="626"/>
      <c r="CX34" s="626"/>
      <c r="CY34" s="627"/>
      <c r="CZ34" s="659">
        <v>16.7</v>
      </c>
      <c r="DA34" s="660"/>
      <c r="DB34" s="660"/>
      <c r="DC34" s="661"/>
      <c r="DD34" s="634">
        <v>2036001</v>
      </c>
      <c r="DE34" s="626"/>
      <c r="DF34" s="626"/>
      <c r="DG34" s="626"/>
      <c r="DH34" s="626"/>
      <c r="DI34" s="626"/>
      <c r="DJ34" s="626"/>
      <c r="DK34" s="627"/>
      <c r="DL34" s="634">
        <v>1609355</v>
      </c>
      <c r="DM34" s="626"/>
      <c r="DN34" s="626"/>
      <c r="DO34" s="626"/>
      <c r="DP34" s="626"/>
      <c r="DQ34" s="626"/>
      <c r="DR34" s="626"/>
      <c r="DS34" s="626"/>
      <c r="DT34" s="626"/>
      <c r="DU34" s="626"/>
      <c r="DV34" s="627"/>
      <c r="DW34" s="630">
        <v>17.399999999999999</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608000</v>
      </c>
      <c r="S35" s="626"/>
      <c r="T35" s="626"/>
      <c r="U35" s="626"/>
      <c r="V35" s="626"/>
      <c r="W35" s="626"/>
      <c r="X35" s="626"/>
      <c r="Y35" s="627"/>
      <c r="Z35" s="628">
        <v>3.6</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1812775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159084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136284</v>
      </c>
      <c r="CS35" s="657"/>
      <c r="CT35" s="657"/>
      <c r="CU35" s="657"/>
      <c r="CV35" s="657"/>
      <c r="CW35" s="657"/>
      <c r="CX35" s="657"/>
      <c r="CY35" s="658"/>
      <c r="CZ35" s="659">
        <v>0.9</v>
      </c>
      <c r="DA35" s="660"/>
      <c r="DB35" s="660"/>
      <c r="DC35" s="661"/>
      <c r="DD35" s="634">
        <v>89216</v>
      </c>
      <c r="DE35" s="657"/>
      <c r="DF35" s="657"/>
      <c r="DG35" s="657"/>
      <c r="DH35" s="657"/>
      <c r="DI35" s="657"/>
      <c r="DJ35" s="657"/>
      <c r="DK35" s="658"/>
      <c r="DL35" s="634">
        <v>89216</v>
      </c>
      <c r="DM35" s="657"/>
      <c r="DN35" s="657"/>
      <c r="DO35" s="657"/>
      <c r="DP35" s="657"/>
      <c r="DQ35" s="657"/>
      <c r="DR35" s="657"/>
      <c r="DS35" s="657"/>
      <c r="DT35" s="657"/>
      <c r="DU35" s="657"/>
      <c r="DV35" s="658"/>
      <c r="DW35" s="630">
        <v>1</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16792391</v>
      </c>
      <c r="S36" s="698"/>
      <c r="T36" s="698"/>
      <c r="U36" s="698"/>
      <c r="V36" s="698"/>
      <c r="W36" s="698"/>
      <c r="X36" s="698"/>
      <c r="Y36" s="699"/>
      <c r="Z36" s="700">
        <v>100</v>
      </c>
      <c r="AA36" s="700"/>
      <c r="AB36" s="700"/>
      <c r="AC36" s="700"/>
      <c r="AD36" s="701">
        <v>8618914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436800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80206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900196</v>
      </c>
      <c r="CS36" s="626"/>
      <c r="CT36" s="626"/>
      <c r="CU36" s="626"/>
      <c r="CV36" s="626"/>
      <c r="CW36" s="626"/>
      <c r="CX36" s="626"/>
      <c r="CY36" s="627"/>
      <c r="CZ36" s="659">
        <v>5.7</v>
      </c>
      <c r="DA36" s="660"/>
      <c r="DB36" s="660"/>
      <c r="DC36" s="661"/>
      <c r="DD36" s="634">
        <v>731942</v>
      </c>
      <c r="DE36" s="626"/>
      <c r="DF36" s="626"/>
      <c r="DG36" s="626"/>
      <c r="DH36" s="626"/>
      <c r="DI36" s="626"/>
      <c r="DJ36" s="626"/>
      <c r="DK36" s="627"/>
      <c r="DL36" s="634">
        <v>420617</v>
      </c>
      <c r="DM36" s="626"/>
      <c r="DN36" s="626"/>
      <c r="DO36" s="626"/>
      <c r="DP36" s="626"/>
      <c r="DQ36" s="626"/>
      <c r="DR36" s="626"/>
      <c r="DS36" s="626"/>
      <c r="DT36" s="626"/>
      <c r="DU36" s="626"/>
      <c r="DV36" s="627"/>
      <c r="DW36" s="630">
        <v>4.5999999999999996</v>
      </c>
      <c r="DX36" s="655"/>
      <c r="DY36" s="655"/>
      <c r="DZ36" s="655"/>
      <c r="EA36" s="655"/>
      <c r="EB36" s="655"/>
      <c r="EC36" s="656"/>
    </row>
    <row r="37" spans="2:133" ht="11.25" customHeight="1">
      <c r="AQ37" s="704" t="s">
        <v>315</v>
      </c>
      <c r="AR37" s="705"/>
      <c r="AS37" s="705"/>
      <c r="AT37" s="705"/>
      <c r="AU37" s="705"/>
      <c r="AV37" s="705"/>
      <c r="AW37" s="705"/>
      <c r="AX37" s="705"/>
      <c r="AY37" s="706"/>
      <c r="AZ37" s="625">
        <v>71737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4894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49125</v>
      </c>
      <c r="CS37" s="657"/>
      <c r="CT37" s="657"/>
      <c r="CU37" s="657"/>
      <c r="CV37" s="657"/>
      <c r="CW37" s="657"/>
      <c r="CX37" s="657"/>
      <c r="CY37" s="658"/>
      <c r="CZ37" s="659">
        <v>0.3</v>
      </c>
      <c r="DA37" s="660"/>
      <c r="DB37" s="660"/>
      <c r="DC37" s="661"/>
      <c r="DD37" s="634">
        <v>45696</v>
      </c>
      <c r="DE37" s="657"/>
      <c r="DF37" s="657"/>
      <c r="DG37" s="657"/>
      <c r="DH37" s="657"/>
      <c r="DI37" s="657"/>
      <c r="DJ37" s="657"/>
      <c r="DK37" s="658"/>
      <c r="DL37" s="634">
        <v>45185</v>
      </c>
      <c r="DM37" s="657"/>
      <c r="DN37" s="657"/>
      <c r="DO37" s="657"/>
      <c r="DP37" s="657"/>
      <c r="DQ37" s="657"/>
      <c r="DR37" s="657"/>
      <c r="DS37" s="657"/>
      <c r="DT37" s="657"/>
      <c r="DU37" s="657"/>
      <c r="DV37" s="658"/>
      <c r="DW37" s="630">
        <v>0.5</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7987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1289550</v>
      </c>
      <c r="CS38" s="626"/>
      <c r="CT38" s="626"/>
      <c r="CU38" s="626"/>
      <c r="CV38" s="626"/>
      <c r="CW38" s="626"/>
      <c r="CX38" s="626"/>
      <c r="CY38" s="627"/>
      <c r="CZ38" s="659">
        <v>8.1</v>
      </c>
      <c r="DA38" s="660"/>
      <c r="DB38" s="660"/>
      <c r="DC38" s="661"/>
      <c r="DD38" s="634">
        <v>1092478</v>
      </c>
      <c r="DE38" s="626"/>
      <c r="DF38" s="626"/>
      <c r="DG38" s="626"/>
      <c r="DH38" s="626"/>
      <c r="DI38" s="626"/>
      <c r="DJ38" s="626"/>
      <c r="DK38" s="627"/>
      <c r="DL38" s="634">
        <v>1002545</v>
      </c>
      <c r="DM38" s="626"/>
      <c r="DN38" s="626"/>
      <c r="DO38" s="626"/>
      <c r="DP38" s="626"/>
      <c r="DQ38" s="626"/>
      <c r="DR38" s="626"/>
      <c r="DS38" s="626"/>
      <c r="DT38" s="626"/>
      <c r="DU38" s="626"/>
      <c r="DV38" s="627"/>
      <c r="DW38" s="630">
        <v>10.9</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396263</v>
      </c>
      <c r="CS39" s="657"/>
      <c r="CT39" s="657"/>
      <c r="CU39" s="657"/>
      <c r="CV39" s="657"/>
      <c r="CW39" s="657"/>
      <c r="CX39" s="657"/>
      <c r="CY39" s="658"/>
      <c r="CZ39" s="659">
        <v>2.5</v>
      </c>
      <c r="DA39" s="660"/>
      <c r="DB39" s="660"/>
      <c r="DC39" s="661"/>
      <c r="DD39" s="634">
        <v>373021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258224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375270</v>
      </c>
      <c r="CS40" s="626"/>
      <c r="CT40" s="626"/>
      <c r="CU40" s="626"/>
      <c r="CV40" s="626"/>
      <c r="CW40" s="626"/>
      <c r="CX40" s="626"/>
      <c r="CY40" s="627"/>
      <c r="CZ40" s="659">
        <v>2.4</v>
      </c>
      <c r="DA40" s="660"/>
      <c r="DB40" s="660"/>
      <c r="DC40" s="661"/>
      <c r="DD40" s="634">
        <v>218370</v>
      </c>
      <c r="DE40" s="626"/>
      <c r="DF40" s="626"/>
      <c r="DG40" s="626"/>
      <c r="DH40" s="626"/>
      <c r="DI40" s="626"/>
      <c r="DJ40" s="626"/>
      <c r="DK40" s="627"/>
      <c r="DL40" s="634">
        <v>50719</v>
      </c>
      <c r="DM40" s="626"/>
      <c r="DN40" s="626"/>
      <c r="DO40" s="626"/>
      <c r="DP40" s="626"/>
      <c r="DQ40" s="626"/>
      <c r="DR40" s="626"/>
      <c r="DS40" s="626"/>
      <c r="DT40" s="626"/>
      <c r="DU40" s="626"/>
      <c r="DV40" s="627"/>
      <c r="DW40" s="630">
        <v>0.5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1046014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323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3125437</v>
      </c>
      <c r="CS42" s="626"/>
      <c r="CT42" s="626"/>
      <c r="CU42" s="626"/>
      <c r="CV42" s="626"/>
      <c r="CW42" s="626"/>
      <c r="CX42" s="626"/>
      <c r="CY42" s="627"/>
      <c r="CZ42" s="659">
        <v>19.7</v>
      </c>
      <c r="DA42" s="708"/>
      <c r="DB42" s="708"/>
      <c r="DC42" s="709"/>
      <c r="DD42" s="634">
        <v>1273264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74577</v>
      </c>
      <c r="CS43" s="657"/>
      <c r="CT43" s="657"/>
      <c r="CU43" s="657"/>
      <c r="CV43" s="657"/>
      <c r="CW43" s="657"/>
      <c r="CX43" s="657"/>
      <c r="CY43" s="658"/>
      <c r="CZ43" s="659">
        <v>0.5</v>
      </c>
      <c r="DA43" s="660"/>
      <c r="DB43" s="660"/>
      <c r="DC43" s="661"/>
      <c r="DD43" s="634">
        <v>74577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3085981</v>
      </c>
      <c r="CS44" s="626"/>
      <c r="CT44" s="626"/>
      <c r="CU44" s="626"/>
      <c r="CV44" s="626"/>
      <c r="CW44" s="626"/>
      <c r="CX44" s="626"/>
      <c r="CY44" s="627"/>
      <c r="CZ44" s="659">
        <v>19.399999999999999</v>
      </c>
      <c r="DA44" s="708"/>
      <c r="DB44" s="708"/>
      <c r="DC44" s="709"/>
      <c r="DD44" s="634">
        <v>1269794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495105</v>
      </c>
      <c r="CS45" s="657"/>
      <c r="CT45" s="657"/>
      <c r="CU45" s="657"/>
      <c r="CV45" s="657"/>
      <c r="CW45" s="657"/>
      <c r="CX45" s="657"/>
      <c r="CY45" s="658"/>
      <c r="CZ45" s="659">
        <v>3.1</v>
      </c>
      <c r="DA45" s="660"/>
      <c r="DB45" s="660"/>
      <c r="DC45" s="661"/>
      <c r="DD45" s="634">
        <v>98255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2521935</v>
      </c>
      <c r="CS46" s="626"/>
      <c r="CT46" s="626"/>
      <c r="CU46" s="626"/>
      <c r="CV46" s="626"/>
      <c r="CW46" s="626"/>
      <c r="CX46" s="626"/>
      <c r="CY46" s="627"/>
      <c r="CZ46" s="659">
        <v>15.9</v>
      </c>
      <c r="DA46" s="708"/>
      <c r="DB46" s="708"/>
      <c r="DC46" s="709"/>
      <c r="DD46" s="634">
        <v>1157182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39456</v>
      </c>
      <c r="CS47" s="657"/>
      <c r="CT47" s="657"/>
      <c r="CU47" s="657"/>
      <c r="CV47" s="657"/>
      <c r="CW47" s="657"/>
      <c r="CX47" s="657"/>
      <c r="CY47" s="658"/>
      <c r="CZ47" s="659">
        <v>0.2</v>
      </c>
      <c r="DA47" s="660"/>
      <c r="DB47" s="660"/>
      <c r="DC47" s="661"/>
      <c r="DD47" s="634">
        <v>3470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15898192</v>
      </c>
      <c r="CS49" s="693"/>
      <c r="CT49" s="693"/>
      <c r="CU49" s="693"/>
      <c r="CV49" s="693"/>
      <c r="CW49" s="693"/>
      <c r="CX49" s="693"/>
      <c r="CY49" s="720"/>
      <c r="CZ49" s="721">
        <v>100</v>
      </c>
      <c r="DA49" s="722"/>
      <c r="DB49" s="722"/>
      <c r="DC49" s="723"/>
      <c r="DD49" s="724">
        <v>11025716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16798</v>
      </c>
      <c r="R7" s="755"/>
      <c r="S7" s="755"/>
      <c r="T7" s="755"/>
      <c r="U7" s="755"/>
      <c r="V7" s="755">
        <v>15903</v>
      </c>
      <c r="W7" s="755"/>
      <c r="X7" s="755"/>
      <c r="Y7" s="755"/>
      <c r="Z7" s="755"/>
      <c r="AA7" s="755">
        <v>894</v>
      </c>
      <c r="AB7" s="755"/>
      <c r="AC7" s="755"/>
      <c r="AD7" s="755"/>
      <c r="AE7" s="756"/>
      <c r="AF7" s="757">
        <v>684</v>
      </c>
      <c r="AG7" s="758"/>
      <c r="AH7" s="758"/>
      <c r="AI7" s="758"/>
      <c r="AJ7" s="759"/>
      <c r="AK7" s="794">
        <v>235</v>
      </c>
      <c r="AL7" s="795"/>
      <c r="AM7" s="795"/>
      <c r="AN7" s="795"/>
      <c r="AO7" s="795"/>
      <c r="AP7" s="795">
        <v>13030</v>
      </c>
      <c r="AQ7" s="795"/>
      <c r="AR7" s="795"/>
      <c r="AS7" s="795"/>
      <c r="AT7" s="795"/>
      <c r="AU7" s="796" t="s">
        <v>560</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562</v>
      </c>
      <c r="BS7" s="798" t="s">
        <v>547</v>
      </c>
      <c r="BT7" s="799"/>
      <c r="BU7" s="799"/>
      <c r="BV7" s="799"/>
      <c r="BW7" s="799"/>
      <c r="BX7" s="799"/>
      <c r="BY7" s="799"/>
      <c r="BZ7" s="799"/>
      <c r="CA7" s="799"/>
      <c r="CB7" s="799"/>
      <c r="CC7" s="799"/>
      <c r="CD7" s="799"/>
      <c r="CE7" s="799"/>
      <c r="CF7" s="799"/>
      <c r="CG7" s="800"/>
      <c r="CH7" s="791">
        <v>0</v>
      </c>
      <c r="CI7" s="792"/>
      <c r="CJ7" s="792"/>
      <c r="CK7" s="792"/>
      <c r="CL7" s="793"/>
      <c r="CM7" s="791">
        <v>22</v>
      </c>
      <c r="CN7" s="792"/>
      <c r="CO7" s="792"/>
      <c r="CP7" s="792"/>
      <c r="CQ7" s="793"/>
      <c r="CR7" s="791">
        <v>5</v>
      </c>
      <c r="CS7" s="792"/>
      <c r="CT7" s="792"/>
      <c r="CU7" s="792"/>
      <c r="CV7" s="793"/>
      <c r="CW7" s="791" t="s">
        <v>549</v>
      </c>
      <c r="CX7" s="792"/>
      <c r="CY7" s="792"/>
      <c r="CZ7" s="792"/>
      <c r="DA7" s="793"/>
      <c r="DB7" s="791" t="s">
        <v>549</v>
      </c>
      <c r="DC7" s="792"/>
      <c r="DD7" s="792"/>
      <c r="DE7" s="792"/>
      <c r="DF7" s="793"/>
      <c r="DG7" s="791" t="s">
        <v>549</v>
      </c>
      <c r="DH7" s="792"/>
      <c r="DI7" s="792"/>
      <c r="DJ7" s="792"/>
      <c r="DK7" s="793"/>
      <c r="DL7" s="791" t="s">
        <v>549</v>
      </c>
      <c r="DM7" s="792"/>
      <c r="DN7" s="792"/>
      <c r="DO7" s="792"/>
      <c r="DP7" s="793"/>
      <c r="DQ7" s="791" t="s">
        <v>550</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548</v>
      </c>
      <c r="BT8" s="789"/>
      <c r="BU8" s="789"/>
      <c r="BV8" s="789"/>
      <c r="BW8" s="789"/>
      <c r="BX8" s="789"/>
      <c r="BY8" s="789"/>
      <c r="BZ8" s="789"/>
      <c r="CA8" s="789"/>
      <c r="CB8" s="789"/>
      <c r="CC8" s="789"/>
      <c r="CD8" s="789"/>
      <c r="CE8" s="789"/>
      <c r="CF8" s="789"/>
      <c r="CG8" s="790"/>
      <c r="CH8" s="801">
        <v>1</v>
      </c>
      <c r="CI8" s="802"/>
      <c r="CJ8" s="802"/>
      <c r="CK8" s="802"/>
      <c r="CL8" s="803"/>
      <c r="CM8" s="801">
        <v>45</v>
      </c>
      <c r="CN8" s="802"/>
      <c r="CO8" s="802"/>
      <c r="CP8" s="802"/>
      <c r="CQ8" s="803"/>
      <c r="CR8" s="801">
        <v>8</v>
      </c>
      <c r="CS8" s="802"/>
      <c r="CT8" s="802"/>
      <c r="CU8" s="802"/>
      <c r="CV8" s="803"/>
      <c r="CW8" s="801" t="s">
        <v>549</v>
      </c>
      <c r="CX8" s="802"/>
      <c r="CY8" s="802"/>
      <c r="CZ8" s="802"/>
      <c r="DA8" s="803"/>
      <c r="DB8" s="801" t="s">
        <v>549</v>
      </c>
      <c r="DC8" s="802"/>
      <c r="DD8" s="802"/>
      <c r="DE8" s="802"/>
      <c r="DF8" s="803"/>
      <c r="DG8" s="801" t="s">
        <v>550</v>
      </c>
      <c r="DH8" s="802"/>
      <c r="DI8" s="802"/>
      <c r="DJ8" s="802"/>
      <c r="DK8" s="803"/>
      <c r="DL8" s="801" t="s">
        <v>549</v>
      </c>
      <c r="DM8" s="802"/>
      <c r="DN8" s="802"/>
      <c r="DO8" s="802"/>
      <c r="DP8" s="803"/>
      <c r="DQ8" s="801" t="s">
        <v>559</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15798</v>
      </c>
      <c r="R23" s="814"/>
      <c r="S23" s="814"/>
      <c r="T23" s="814"/>
      <c r="U23" s="814"/>
      <c r="V23" s="814">
        <v>15903</v>
      </c>
      <c r="W23" s="814"/>
      <c r="X23" s="814"/>
      <c r="Y23" s="814"/>
      <c r="Z23" s="814"/>
      <c r="AA23" s="814">
        <v>894</v>
      </c>
      <c r="AB23" s="814"/>
      <c r="AC23" s="814"/>
      <c r="AD23" s="814"/>
      <c r="AE23" s="815"/>
      <c r="AF23" s="816">
        <v>684</v>
      </c>
      <c r="AG23" s="814"/>
      <c r="AH23" s="814"/>
      <c r="AI23" s="814"/>
      <c r="AJ23" s="817"/>
      <c r="AK23" s="818"/>
      <c r="AL23" s="819"/>
      <c r="AM23" s="819"/>
      <c r="AN23" s="819"/>
      <c r="AO23" s="819"/>
      <c r="AP23" s="814">
        <v>13030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4355</v>
      </c>
      <c r="R28" s="843"/>
      <c r="S28" s="843"/>
      <c r="T28" s="843"/>
      <c r="U28" s="843"/>
      <c r="V28" s="843">
        <v>4196</v>
      </c>
      <c r="W28" s="843"/>
      <c r="X28" s="843"/>
      <c r="Y28" s="843"/>
      <c r="Z28" s="843"/>
      <c r="AA28" s="843">
        <v>159</v>
      </c>
      <c r="AB28" s="843"/>
      <c r="AC28" s="843"/>
      <c r="AD28" s="843"/>
      <c r="AE28" s="844"/>
      <c r="AF28" s="845">
        <v>159</v>
      </c>
      <c r="AG28" s="843"/>
      <c r="AH28" s="843"/>
      <c r="AI28" s="843"/>
      <c r="AJ28" s="846"/>
      <c r="AK28" s="847">
        <f>258+24</f>
        <v>282</v>
      </c>
      <c r="AL28" s="838"/>
      <c r="AM28" s="838"/>
      <c r="AN28" s="838"/>
      <c r="AO28" s="838"/>
      <c r="AP28" s="838" t="s">
        <v>549</v>
      </c>
      <c r="AQ28" s="838"/>
      <c r="AR28" s="838"/>
      <c r="AS28" s="838"/>
      <c r="AT28" s="838"/>
      <c r="AU28" s="838" t="s">
        <v>549</v>
      </c>
      <c r="AV28" s="838"/>
      <c r="AW28" s="838"/>
      <c r="AX28" s="838"/>
      <c r="AY28" s="838"/>
      <c r="AZ28" s="839" t="s">
        <v>549</v>
      </c>
      <c r="BA28" s="839"/>
      <c r="BB28" s="839"/>
      <c r="BC28" s="839"/>
      <c r="BD28" s="839"/>
      <c r="BE28" s="840" t="s">
        <v>551</v>
      </c>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3248</v>
      </c>
      <c r="R29" s="779"/>
      <c r="S29" s="779"/>
      <c r="T29" s="779"/>
      <c r="U29" s="779"/>
      <c r="V29" s="779">
        <v>3115</v>
      </c>
      <c r="W29" s="779"/>
      <c r="X29" s="779"/>
      <c r="Y29" s="779"/>
      <c r="Z29" s="779"/>
      <c r="AA29" s="779">
        <v>133</v>
      </c>
      <c r="AB29" s="779"/>
      <c r="AC29" s="779"/>
      <c r="AD29" s="779"/>
      <c r="AE29" s="780"/>
      <c r="AF29" s="781">
        <v>133</v>
      </c>
      <c r="AG29" s="782"/>
      <c r="AH29" s="782"/>
      <c r="AI29" s="782"/>
      <c r="AJ29" s="783"/>
      <c r="AK29" s="850">
        <f>521+40</f>
        <v>561</v>
      </c>
      <c r="AL29" s="851"/>
      <c r="AM29" s="851"/>
      <c r="AN29" s="851"/>
      <c r="AO29" s="851"/>
      <c r="AP29" s="851" t="s">
        <v>549</v>
      </c>
      <c r="AQ29" s="851"/>
      <c r="AR29" s="851"/>
      <c r="AS29" s="851"/>
      <c r="AT29" s="851"/>
      <c r="AU29" s="851" t="s">
        <v>549</v>
      </c>
      <c r="AV29" s="851"/>
      <c r="AW29" s="851"/>
      <c r="AX29" s="851"/>
      <c r="AY29" s="851"/>
      <c r="AZ29" s="852" t="s">
        <v>549</v>
      </c>
      <c r="BA29" s="852"/>
      <c r="BB29" s="852"/>
      <c r="BC29" s="852"/>
      <c r="BD29" s="852"/>
      <c r="BE29" s="848" t="s">
        <v>552</v>
      </c>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472</v>
      </c>
      <c r="R30" s="779"/>
      <c r="S30" s="779"/>
      <c r="T30" s="779"/>
      <c r="U30" s="779"/>
      <c r="V30" s="779">
        <v>462</v>
      </c>
      <c r="W30" s="779"/>
      <c r="X30" s="779"/>
      <c r="Y30" s="779"/>
      <c r="Z30" s="779"/>
      <c r="AA30" s="779">
        <v>10</v>
      </c>
      <c r="AB30" s="779"/>
      <c r="AC30" s="779"/>
      <c r="AD30" s="779"/>
      <c r="AE30" s="780"/>
      <c r="AF30" s="781">
        <v>10</v>
      </c>
      <c r="AG30" s="782"/>
      <c r="AH30" s="782"/>
      <c r="AI30" s="782"/>
      <c r="AJ30" s="783"/>
      <c r="AK30" s="850">
        <v>107</v>
      </c>
      <c r="AL30" s="851"/>
      <c r="AM30" s="851"/>
      <c r="AN30" s="851"/>
      <c r="AO30" s="851"/>
      <c r="AP30" s="851" t="s">
        <v>549</v>
      </c>
      <c r="AQ30" s="851"/>
      <c r="AR30" s="851"/>
      <c r="AS30" s="851"/>
      <c r="AT30" s="851"/>
      <c r="AU30" s="851" t="s">
        <v>549</v>
      </c>
      <c r="AV30" s="851"/>
      <c r="AW30" s="851"/>
      <c r="AX30" s="851"/>
      <c r="AY30" s="851"/>
      <c r="AZ30" s="852" t="s">
        <v>549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28</v>
      </c>
      <c r="R31" s="779"/>
      <c r="S31" s="779"/>
      <c r="T31" s="779"/>
      <c r="U31" s="779"/>
      <c r="V31" s="779">
        <v>27</v>
      </c>
      <c r="W31" s="779"/>
      <c r="X31" s="779"/>
      <c r="Y31" s="779"/>
      <c r="Z31" s="779"/>
      <c r="AA31" s="779">
        <v>1</v>
      </c>
      <c r="AB31" s="779"/>
      <c r="AC31" s="779"/>
      <c r="AD31" s="779"/>
      <c r="AE31" s="780"/>
      <c r="AF31" s="781">
        <v>1</v>
      </c>
      <c r="AG31" s="782"/>
      <c r="AH31" s="782"/>
      <c r="AI31" s="782"/>
      <c r="AJ31" s="783"/>
      <c r="AK31" s="850">
        <v>12</v>
      </c>
      <c r="AL31" s="851"/>
      <c r="AM31" s="851"/>
      <c r="AN31" s="851"/>
      <c r="AO31" s="851"/>
      <c r="AP31" s="851" t="s">
        <v>549</v>
      </c>
      <c r="AQ31" s="851"/>
      <c r="AR31" s="851"/>
      <c r="AS31" s="851"/>
      <c r="AT31" s="851"/>
      <c r="AU31" s="851" t="s">
        <v>550</v>
      </c>
      <c r="AV31" s="851"/>
      <c r="AW31" s="851"/>
      <c r="AX31" s="851"/>
      <c r="AY31" s="851"/>
      <c r="AZ31" s="852" t="s">
        <v>550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58</v>
      </c>
      <c r="R32" s="779"/>
      <c r="S32" s="779"/>
      <c r="T32" s="779"/>
      <c r="U32" s="779"/>
      <c r="V32" s="779">
        <v>50</v>
      </c>
      <c r="W32" s="779"/>
      <c r="X32" s="779"/>
      <c r="Y32" s="779"/>
      <c r="Z32" s="779"/>
      <c r="AA32" s="779">
        <v>8</v>
      </c>
      <c r="AB32" s="779"/>
      <c r="AC32" s="779"/>
      <c r="AD32" s="779"/>
      <c r="AE32" s="780"/>
      <c r="AF32" s="781">
        <v>7</v>
      </c>
      <c r="AG32" s="782"/>
      <c r="AH32" s="782"/>
      <c r="AI32" s="782"/>
      <c r="AJ32" s="783"/>
      <c r="AK32" s="850">
        <v>1</v>
      </c>
      <c r="AL32" s="851"/>
      <c r="AM32" s="851"/>
      <c r="AN32" s="851"/>
      <c r="AO32" s="851"/>
      <c r="AP32" s="851">
        <v>91</v>
      </c>
      <c r="AQ32" s="851"/>
      <c r="AR32" s="851"/>
      <c r="AS32" s="851"/>
      <c r="AT32" s="851"/>
      <c r="AU32" s="851" t="s">
        <v>549</v>
      </c>
      <c r="AV32" s="851"/>
      <c r="AW32" s="851"/>
      <c r="AX32" s="851"/>
      <c r="AY32" s="851"/>
      <c r="AZ32" s="852" t="s">
        <v>549</v>
      </c>
      <c r="BA32" s="852"/>
      <c r="BB32" s="852"/>
      <c r="BC32" s="852"/>
      <c r="BD32" s="852"/>
      <c r="BE32" s="848" t="s">
        <v>553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1037</v>
      </c>
      <c r="R33" s="779"/>
      <c r="S33" s="779"/>
      <c r="T33" s="779"/>
      <c r="U33" s="779"/>
      <c r="V33" s="779">
        <v>1033</v>
      </c>
      <c r="W33" s="779"/>
      <c r="X33" s="779"/>
      <c r="Y33" s="779"/>
      <c r="Z33" s="779"/>
      <c r="AA33" s="779">
        <v>4</v>
      </c>
      <c r="AB33" s="779"/>
      <c r="AC33" s="779"/>
      <c r="AD33" s="779"/>
      <c r="AE33" s="780"/>
      <c r="AF33" s="781">
        <v>747</v>
      </c>
      <c r="AG33" s="782"/>
      <c r="AH33" s="782"/>
      <c r="AI33" s="782"/>
      <c r="AJ33" s="783"/>
      <c r="AK33" s="850">
        <v>72</v>
      </c>
      <c r="AL33" s="851"/>
      <c r="AM33" s="851"/>
      <c r="AN33" s="851"/>
      <c r="AO33" s="851"/>
      <c r="AP33" s="851">
        <v>2706</v>
      </c>
      <c r="AQ33" s="851"/>
      <c r="AR33" s="851"/>
      <c r="AS33" s="851"/>
      <c r="AT33" s="851"/>
      <c r="AU33" s="851">
        <v>626</v>
      </c>
      <c r="AV33" s="851"/>
      <c r="AW33" s="851"/>
      <c r="AX33" s="851"/>
      <c r="AY33" s="851"/>
      <c r="AZ33" s="852" t="s">
        <v>549</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1115</v>
      </c>
      <c r="R34" s="779"/>
      <c r="S34" s="779"/>
      <c r="T34" s="779"/>
      <c r="U34" s="779"/>
      <c r="V34" s="779">
        <v>1114</v>
      </c>
      <c r="W34" s="779"/>
      <c r="X34" s="779"/>
      <c r="Y34" s="779"/>
      <c r="Z34" s="779"/>
      <c r="AA34" s="779">
        <v>1</v>
      </c>
      <c r="AB34" s="779"/>
      <c r="AC34" s="779"/>
      <c r="AD34" s="779"/>
      <c r="AE34" s="780"/>
      <c r="AF34" s="781">
        <v>25</v>
      </c>
      <c r="AG34" s="782"/>
      <c r="AH34" s="782"/>
      <c r="AI34" s="782"/>
      <c r="AJ34" s="783"/>
      <c r="AK34" s="850">
        <v>437</v>
      </c>
      <c r="AL34" s="851"/>
      <c r="AM34" s="851"/>
      <c r="AN34" s="851"/>
      <c r="AO34" s="851"/>
      <c r="AP34" s="851">
        <v>7663</v>
      </c>
      <c r="AQ34" s="851"/>
      <c r="AR34" s="851"/>
      <c r="AS34" s="851"/>
      <c r="AT34" s="851"/>
      <c r="AU34" s="851">
        <v>4146</v>
      </c>
      <c r="AV34" s="851"/>
      <c r="AW34" s="851"/>
      <c r="AX34" s="851"/>
      <c r="AY34" s="851"/>
      <c r="AZ34" s="852" t="s">
        <v>550</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1082</v>
      </c>
      <c r="AG63" s="862"/>
      <c r="AH63" s="862"/>
      <c r="AI63" s="862"/>
      <c r="AJ63" s="863"/>
      <c r="AK63" s="864"/>
      <c r="AL63" s="859"/>
      <c r="AM63" s="859"/>
      <c r="AN63" s="859"/>
      <c r="AO63" s="859"/>
      <c r="AP63" s="862">
        <v>10461</v>
      </c>
      <c r="AQ63" s="862"/>
      <c r="AR63" s="862"/>
      <c r="AS63" s="862"/>
      <c r="AT63" s="862"/>
      <c r="AU63" s="862">
        <v>4772</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533</v>
      </c>
      <c r="C68" s="890"/>
      <c r="D68" s="890"/>
      <c r="E68" s="890"/>
      <c r="F68" s="890"/>
      <c r="G68" s="890"/>
      <c r="H68" s="890"/>
      <c r="I68" s="890"/>
      <c r="J68" s="890"/>
      <c r="K68" s="890"/>
      <c r="L68" s="890"/>
      <c r="M68" s="890"/>
      <c r="N68" s="890"/>
      <c r="O68" s="890"/>
      <c r="P68" s="891"/>
      <c r="Q68" s="892">
        <v>17</v>
      </c>
      <c r="R68" s="886"/>
      <c r="S68" s="886"/>
      <c r="T68" s="886"/>
      <c r="U68" s="886"/>
      <c r="V68" s="886">
        <v>13</v>
      </c>
      <c r="W68" s="886"/>
      <c r="X68" s="886"/>
      <c r="Y68" s="886"/>
      <c r="Z68" s="886"/>
      <c r="AA68" s="886">
        <v>4</v>
      </c>
      <c r="AB68" s="886"/>
      <c r="AC68" s="886"/>
      <c r="AD68" s="886"/>
      <c r="AE68" s="886"/>
      <c r="AF68" s="886">
        <v>4</v>
      </c>
      <c r="AG68" s="886"/>
      <c r="AH68" s="886"/>
      <c r="AI68" s="886"/>
      <c r="AJ68" s="886"/>
      <c r="AK68" s="886" t="s">
        <v>549</v>
      </c>
      <c r="AL68" s="886"/>
      <c r="AM68" s="886"/>
      <c r="AN68" s="886"/>
      <c r="AO68" s="886"/>
      <c r="AP68" s="886" t="s">
        <v>549</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534</v>
      </c>
      <c r="C69" s="894"/>
      <c r="D69" s="894"/>
      <c r="E69" s="894"/>
      <c r="F69" s="894"/>
      <c r="G69" s="894"/>
      <c r="H69" s="894"/>
      <c r="I69" s="894"/>
      <c r="J69" s="894"/>
      <c r="K69" s="894"/>
      <c r="L69" s="894"/>
      <c r="M69" s="894"/>
      <c r="N69" s="894"/>
      <c r="O69" s="894"/>
      <c r="P69" s="895"/>
      <c r="Q69" s="896">
        <v>72</v>
      </c>
      <c r="R69" s="851"/>
      <c r="S69" s="851"/>
      <c r="T69" s="851"/>
      <c r="U69" s="851"/>
      <c r="V69" s="851">
        <v>70</v>
      </c>
      <c r="W69" s="851"/>
      <c r="X69" s="851"/>
      <c r="Y69" s="851"/>
      <c r="Z69" s="851"/>
      <c r="AA69" s="851">
        <v>3</v>
      </c>
      <c r="AB69" s="851"/>
      <c r="AC69" s="851"/>
      <c r="AD69" s="851"/>
      <c r="AE69" s="851"/>
      <c r="AF69" s="851">
        <v>3</v>
      </c>
      <c r="AG69" s="851"/>
      <c r="AH69" s="851"/>
      <c r="AI69" s="851"/>
      <c r="AJ69" s="851"/>
      <c r="AK69" s="851" t="s">
        <v>549</v>
      </c>
      <c r="AL69" s="851"/>
      <c r="AM69" s="851"/>
      <c r="AN69" s="851"/>
      <c r="AO69" s="851"/>
      <c r="AP69" s="851" t="s">
        <v>549</v>
      </c>
      <c r="AQ69" s="851"/>
      <c r="AR69" s="851"/>
      <c r="AS69" s="851"/>
      <c r="AT69" s="851"/>
      <c r="AU69" s="851" t="s">
        <v>549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535</v>
      </c>
      <c r="C70" s="894"/>
      <c r="D70" s="894"/>
      <c r="E70" s="894"/>
      <c r="F70" s="894"/>
      <c r="G70" s="894"/>
      <c r="H70" s="894"/>
      <c r="I70" s="894"/>
      <c r="J70" s="894"/>
      <c r="K70" s="894"/>
      <c r="L70" s="894"/>
      <c r="M70" s="894"/>
      <c r="N70" s="894"/>
      <c r="O70" s="894"/>
      <c r="P70" s="895"/>
      <c r="Q70" s="896">
        <v>9578</v>
      </c>
      <c r="R70" s="851"/>
      <c r="S70" s="851"/>
      <c r="T70" s="851"/>
      <c r="U70" s="851"/>
      <c r="V70" s="851">
        <v>9432</v>
      </c>
      <c r="W70" s="851"/>
      <c r="X70" s="851"/>
      <c r="Y70" s="851"/>
      <c r="Z70" s="851"/>
      <c r="AA70" s="851">
        <v>146</v>
      </c>
      <c r="AB70" s="851"/>
      <c r="AC70" s="851"/>
      <c r="AD70" s="851"/>
      <c r="AE70" s="851"/>
      <c r="AF70" s="851">
        <v>146</v>
      </c>
      <c r="AG70" s="851"/>
      <c r="AH70" s="851"/>
      <c r="AI70" s="851"/>
      <c r="AJ70" s="851"/>
      <c r="AK70" s="851">
        <v>1850</v>
      </c>
      <c r="AL70" s="851"/>
      <c r="AM70" s="851"/>
      <c r="AN70" s="851"/>
      <c r="AO70" s="851"/>
      <c r="AP70" s="851" t="s">
        <v>549</v>
      </c>
      <c r="AQ70" s="851"/>
      <c r="AR70" s="851"/>
      <c r="AS70" s="851"/>
      <c r="AT70" s="851"/>
      <c r="AU70" s="851" t="s">
        <v>549</v>
      </c>
      <c r="AV70" s="851"/>
      <c r="AW70" s="851"/>
      <c r="AX70" s="851"/>
      <c r="AY70" s="851"/>
      <c r="AZ70" s="897" t="s">
        <v>555</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536</v>
      </c>
      <c r="C71" s="894"/>
      <c r="D71" s="894"/>
      <c r="E71" s="894"/>
      <c r="F71" s="894"/>
      <c r="G71" s="894"/>
      <c r="H71" s="894"/>
      <c r="I71" s="894"/>
      <c r="J71" s="894"/>
      <c r="K71" s="894"/>
      <c r="L71" s="894"/>
      <c r="M71" s="894"/>
      <c r="N71" s="894"/>
      <c r="O71" s="894"/>
      <c r="P71" s="895"/>
      <c r="Q71" s="896">
        <v>39</v>
      </c>
      <c r="R71" s="851"/>
      <c r="S71" s="851"/>
      <c r="T71" s="851"/>
      <c r="U71" s="851"/>
      <c r="V71" s="851">
        <v>37</v>
      </c>
      <c r="W71" s="851"/>
      <c r="X71" s="851"/>
      <c r="Y71" s="851"/>
      <c r="Z71" s="851"/>
      <c r="AA71" s="851">
        <v>2</v>
      </c>
      <c r="AB71" s="851"/>
      <c r="AC71" s="851"/>
      <c r="AD71" s="851"/>
      <c r="AE71" s="851"/>
      <c r="AF71" s="851">
        <v>2</v>
      </c>
      <c r="AG71" s="851"/>
      <c r="AH71" s="851"/>
      <c r="AI71" s="851"/>
      <c r="AJ71" s="851"/>
      <c r="AK71" s="851" t="s">
        <v>554</v>
      </c>
      <c r="AL71" s="851"/>
      <c r="AM71" s="851"/>
      <c r="AN71" s="851"/>
      <c r="AO71" s="851"/>
      <c r="AP71" s="851" t="s">
        <v>549</v>
      </c>
      <c r="AQ71" s="851"/>
      <c r="AR71" s="851"/>
      <c r="AS71" s="851"/>
      <c r="AT71" s="851"/>
      <c r="AU71" s="851" t="s">
        <v>549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537</v>
      </c>
      <c r="C72" s="894"/>
      <c r="D72" s="894"/>
      <c r="E72" s="894"/>
      <c r="F72" s="894"/>
      <c r="G72" s="894"/>
      <c r="H72" s="894"/>
      <c r="I72" s="894"/>
      <c r="J72" s="894"/>
      <c r="K72" s="894"/>
      <c r="L72" s="894"/>
      <c r="M72" s="894"/>
      <c r="N72" s="894"/>
      <c r="O72" s="894"/>
      <c r="P72" s="895"/>
      <c r="Q72" s="896">
        <v>120</v>
      </c>
      <c r="R72" s="851"/>
      <c r="S72" s="851"/>
      <c r="T72" s="851"/>
      <c r="U72" s="851"/>
      <c r="V72" s="851">
        <v>119</v>
      </c>
      <c r="W72" s="851"/>
      <c r="X72" s="851"/>
      <c r="Y72" s="851"/>
      <c r="Z72" s="851"/>
      <c r="AA72" s="851">
        <v>0</v>
      </c>
      <c r="AB72" s="851"/>
      <c r="AC72" s="851"/>
      <c r="AD72" s="851"/>
      <c r="AE72" s="851"/>
      <c r="AF72" s="851">
        <v>0</v>
      </c>
      <c r="AG72" s="851"/>
      <c r="AH72" s="851"/>
      <c r="AI72" s="851"/>
      <c r="AJ72" s="851"/>
      <c r="AK72" s="851" t="s">
        <v>554</v>
      </c>
      <c r="AL72" s="851"/>
      <c r="AM72" s="851"/>
      <c r="AN72" s="851"/>
      <c r="AO72" s="851"/>
      <c r="AP72" s="851" t="s">
        <v>549</v>
      </c>
      <c r="AQ72" s="851"/>
      <c r="AR72" s="851"/>
      <c r="AS72" s="851"/>
      <c r="AT72" s="851"/>
      <c r="AU72" s="851" t="s">
        <v>549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538</v>
      </c>
      <c r="C73" s="894"/>
      <c r="D73" s="894"/>
      <c r="E73" s="894"/>
      <c r="F73" s="894"/>
      <c r="G73" s="894"/>
      <c r="H73" s="894"/>
      <c r="I73" s="894"/>
      <c r="J73" s="894"/>
      <c r="K73" s="894"/>
      <c r="L73" s="894"/>
      <c r="M73" s="894"/>
      <c r="N73" s="894"/>
      <c r="O73" s="894"/>
      <c r="P73" s="895"/>
      <c r="Q73" s="896">
        <v>102</v>
      </c>
      <c r="R73" s="851"/>
      <c r="S73" s="851"/>
      <c r="T73" s="851"/>
      <c r="U73" s="851"/>
      <c r="V73" s="851">
        <v>100</v>
      </c>
      <c r="W73" s="851"/>
      <c r="X73" s="851"/>
      <c r="Y73" s="851"/>
      <c r="Z73" s="851"/>
      <c r="AA73" s="851">
        <v>3</v>
      </c>
      <c r="AB73" s="851"/>
      <c r="AC73" s="851"/>
      <c r="AD73" s="851"/>
      <c r="AE73" s="851"/>
      <c r="AF73" s="851">
        <v>3</v>
      </c>
      <c r="AG73" s="851"/>
      <c r="AH73" s="851"/>
      <c r="AI73" s="851"/>
      <c r="AJ73" s="851"/>
      <c r="AK73" s="851">
        <v>2</v>
      </c>
      <c r="AL73" s="851"/>
      <c r="AM73" s="851"/>
      <c r="AN73" s="851"/>
      <c r="AO73" s="851"/>
      <c r="AP73" s="851" t="s">
        <v>549</v>
      </c>
      <c r="AQ73" s="851"/>
      <c r="AR73" s="851"/>
      <c r="AS73" s="851"/>
      <c r="AT73" s="851"/>
      <c r="AU73" s="851" t="s">
        <v>549</v>
      </c>
      <c r="AV73" s="851"/>
      <c r="AW73" s="851"/>
      <c r="AX73" s="851"/>
      <c r="AY73" s="851"/>
      <c r="AZ73" s="897" t="s">
        <v>556</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539</v>
      </c>
      <c r="C74" s="894"/>
      <c r="D74" s="894"/>
      <c r="E74" s="894"/>
      <c r="F74" s="894"/>
      <c r="G74" s="894"/>
      <c r="H74" s="894"/>
      <c r="I74" s="894"/>
      <c r="J74" s="894"/>
      <c r="K74" s="894"/>
      <c r="L74" s="894"/>
      <c r="M74" s="894"/>
      <c r="N74" s="894"/>
      <c r="O74" s="894"/>
      <c r="P74" s="895"/>
      <c r="Q74" s="896">
        <v>15</v>
      </c>
      <c r="R74" s="851"/>
      <c r="S74" s="851"/>
      <c r="T74" s="851"/>
      <c r="U74" s="851"/>
      <c r="V74" s="851">
        <v>14</v>
      </c>
      <c r="W74" s="851"/>
      <c r="X74" s="851"/>
      <c r="Y74" s="851"/>
      <c r="Z74" s="851"/>
      <c r="AA74" s="851">
        <v>1</v>
      </c>
      <c r="AB74" s="851"/>
      <c r="AC74" s="851"/>
      <c r="AD74" s="851"/>
      <c r="AE74" s="851"/>
      <c r="AF74" s="851">
        <v>1</v>
      </c>
      <c r="AG74" s="851"/>
      <c r="AH74" s="851"/>
      <c r="AI74" s="851"/>
      <c r="AJ74" s="851"/>
      <c r="AK74" s="851" t="s">
        <v>554</v>
      </c>
      <c r="AL74" s="851"/>
      <c r="AM74" s="851"/>
      <c r="AN74" s="851"/>
      <c r="AO74" s="851"/>
      <c r="AP74" s="851" t="s">
        <v>549</v>
      </c>
      <c r="AQ74" s="851"/>
      <c r="AR74" s="851"/>
      <c r="AS74" s="851"/>
      <c r="AT74" s="851"/>
      <c r="AU74" s="851" t="s">
        <v>549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540</v>
      </c>
      <c r="C75" s="894"/>
      <c r="D75" s="894"/>
      <c r="E75" s="894"/>
      <c r="F75" s="894"/>
      <c r="G75" s="894"/>
      <c r="H75" s="894"/>
      <c r="I75" s="894"/>
      <c r="J75" s="894"/>
      <c r="K75" s="894"/>
      <c r="L75" s="894"/>
      <c r="M75" s="894"/>
      <c r="N75" s="894"/>
      <c r="O75" s="894"/>
      <c r="P75" s="895"/>
      <c r="Q75" s="899">
        <v>137</v>
      </c>
      <c r="R75" s="900"/>
      <c r="S75" s="900"/>
      <c r="T75" s="900"/>
      <c r="U75" s="850"/>
      <c r="V75" s="901">
        <v>133</v>
      </c>
      <c r="W75" s="900"/>
      <c r="X75" s="900"/>
      <c r="Y75" s="900"/>
      <c r="Z75" s="850"/>
      <c r="AA75" s="901">
        <v>5</v>
      </c>
      <c r="AB75" s="900"/>
      <c r="AC75" s="900"/>
      <c r="AD75" s="900"/>
      <c r="AE75" s="850"/>
      <c r="AF75" s="901">
        <v>5</v>
      </c>
      <c r="AG75" s="900"/>
      <c r="AH75" s="900"/>
      <c r="AI75" s="900"/>
      <c r="AJ75" s="850"/>
      <c r="AK75" s="851">
        <v>60</v>
      </c>
      <c r="AL75" s="851"/>
      <c r="AM75" s="851"/>
      <c r="AN75" s="851"/>
      <c r="AO75" s="851"/>
      <c r="AP75" s="851" t="s">
        <v>549</v>
      </c>
      <c r="AQ75" s="851"/>
      <c r="AR75" s="851"/>
      <c r="AS75" s="851"/>
      <c r="AT75" s="851"/>
      <c r="AU75" s="851" t="s">
        <v>549</v>
      </c>
      <c r="AV75" s="851"/>
      <c r="AW75" s="851"/>
      <c r="AX75" s="851"/>
      <c r="AY75" s="851"/>
      <c r="AZ75" s="897" t="s">
        <v>557</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541</v>
      </c>
      <c r="C76" s="894"/>
      <c r="D76" s="894"/>
      <c r="E76" s="894"/>
      <c r="F76" s="894"/>
      <c r="G76" s="894"/>
      <c r="H76" s="894"/>
      <c r="I76" s="894"/>
      <c r="J76" s="894"/>
      <c r="K76" s="894"/>
      <c r="L76" s="894"/>
      <c r="M76" s="894"/>
      <c r="N76" s="894"/>
      <c r="O76" s="894"/>
      <c r="P76" s="895"/>
      <c r="Q76" s="899">
        <v>26</v>
      </c>
      <c r="R76" s="900"/>
      <c r="S76" s="900"/>
      <c r="T76" s="900"/>
      <c r="U76" s="850"/>
      <c r="V76" s="901">
        <v>21</v>
      </c>
      <c r="W76" s="900"/>
      <c r="X76" s="900"/>
      <c r="Y76" s="900"/>
      <c r="Z76" s="850"/>
      <c r="AA76" s="901">
        <v>5</v>
      </c>
      <c r="AB76" s="900"/>
      <c r="AC76" s="900"/>
      <c r="AD76" s="900"/>
      <c r="AE76" s="850"/>
      <c r="AF76" s="901">
        <v>5</v>
      </c>
      <c r="AG76" s="900"/>
      <c r="AH76" s="900"/>
      <c r="AI76" s="900"/>
      <c r="AJ76" s="850"/>
      <c r="AK76" s="851">
        <v>12</v>
      </c>
      <c r="AL76" s="851"/>
      <c r="AM76" s="851"/>
      <c r="AN76" s="851"/>
      <c r="AO76" s="851"/>
      <c r="AP76" s="851" t="s">
        <v>549</v>
      </c>
      <c r="AQ76" s="851"/>
      <c r="AR76" s="851"/>
      <c r="AS76" s="851"/>
      <c r="AT76" s="851"/>
      <c r="AU76" s="851" t="s">
        <v>549</v>
      </c>
      <c r="AV76" s="851"/>
      <c r="AW76" s="851"/>
      <c r="AX76" s="851"/>
      <c r="AY76" s="851"/>
      <c r="AZ76" s="897" t="s">
        <v>558</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542</v>
      </c>
      <c r="C77" s="894"/>
      <c r="D77" s="894"/>
      <c r="E77" s="894"/>
      <c r="F77" s="894"/>
      <c r="G77" s="894"/>
      <c r="H77" s="894"/>
      <c r="I77" s="894"/>
      <c r="J77" s="894"/>
      <c r="K77" s="894"/>
      <c r="L77" s="894"/>
      <c r="M77" s="894"/>
      <c r="N77" s="894"/>
      <c r="O77" s="894"/>
      <c r="P77" s="895"/>
      <c r="Q77" s="899">
        <v>7</v>
      </c>
      <c r="R77" s="900"/>
      <c r="S77" s="900"/>
      <c r="T77" s="900"/>
      <c r="U77" s="850"/>
      <c r="V77" s="901">
        <v>6</v>
      </c>
      <c r="W77" s="900"/>
      <c r="X77" s="900"/>
      <c r="Y77" s="900"/>
      <c r="Z77" s="850"/>
      <c r="AA77" s="901">
        <v>1</v>
      </c>
      <c r="AB77" s="900"/>
      <c r="AC77" s="900"/>
      <c r="AD77" s="900"/>
      <c r="AE77" s="850"/>
      <c r="AF77" s="901">
        <v>1</v>
      </c>
      <c r="AG77" s="900"/>
      <c r="AH77" s="900"/>
      <c r="AI77" s="900"/>
      <c r="AJ77" s="850"/>
      <c r="AK77" s="851">
        <v>1</v>
      </c>
      <c r="AL77" s="851"/>
      <c r="AM77" s="851"/>
      <c r="AN77" s="851"/>
      <c r="AO77" s="851"/>
      <c r="AP77" s="851" t="s">
        <v>549</v>
      </c>
      <c r="AQ77" s="851"/>
      <c r="AR77" s="851"/>
      <c r="AS77" s="851"/>
      <c r="AT77" s="851"/>
      <c r="AU77" s="851" t="s">
        <v>549</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543</v>
      </c>
      <c r="C78" s="894"/>
      <c r="D78" s="894"/>
      <c r="E78" s="894"/>
      <c r="F78" s="894"/>
      <c r="G78" s="894"/>
      <c r="H78" s="894"/>
      <c r="I78" s="894"/>
      <c r="J78" s="894"/>
      <c r="K78" s="894"/>
      <c r="L78" s="894"/>
      <c r="M78" s="894"/>
      <c r="N78" s="894"/>
      <c r="O78" s="894"/>
      <c r="P78" s="895"/>
      <c r="Q78" s="896">
        <v>72</v>
      </c>
      <c r="R78" s="851"/>
      <c r="S78" s="851"/>
      <c r="T78" s="851"/>
      <c r="U78" s="851"/>
      <c r="V78" s="851">
        <v>64</v>
      </c>
      <c r="W78" s="851"/>
      <c r="X78" s="851"/>
      <c r="Y78" s="851"/>
      <c r="Z78" s="851"/>
      <c r="AA78" s="851">
        <v>7</v>
      </c>
      <c r="AB78" s="851"/>
      <c r="AC78" s="851"/>
      <c r="AD78" s="851"/>
      <c r="AE78" s="851"/>
      <c r="AF78" s="851">
        <v>7</v>
      </c>
      <c r="AG78" s="851"/>
      <c r="AH78" s="851"/>
      <c r="AI78" s="851"/>
      <c r="AJ78" s="851"/>
      <c r="AK78" s="851" t="s">
        <v>554</v>
      </c>
      <c r="AL78" s="851"/>
      <c r="AM78" s="851"/>
      <c r="AN78" s="851"/>
      <c r="AO78" s="851"/>
      <c r="AP78" s="851" t="s">
        <v>549</v>
      </c>
      <c r="AQ78" s="851"/>
      <c r="AR78" s="851"/>
      <c r="AS78" s="851"/>
      <c r="AT78" s="851"/>
      <c r="AU78" s="851" t="s">
        <v>549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544</v>
      </c>
      <c r="C79" s="894"/>
      <c r="D79" s="894"/>
      <c r="E79" s="894"/>
      <c r="F79" s="894"/>
      <c r="G79" s="894"/>
      <c r="H79" s="894"/>
      <c r="I79" s="894"/>
      <c r="J79" s="894"/>
      <c r="K79" s="894"/>
      <c r="L79" s="894"/>
      <c r="M79" s="894"/>
      <c r="N79" s="894"/>
      <c r="O79" s="894"/>
      <c r="P79" s="895"/>
      <c r="Q79" s="896">
        <v>256</v>
      </c>
      <c r="R79" s="851"/>
      <c r="S79" s="851"/>
      <c r="T79" s="851"/>
      <c r="U79" s="851"/>
      <c r="V79" s="851">
        <v>224</v>
      </c>
      <c r="W79" s="851"/>
      <c r="X79" s="851"/>
      <c r="Y79" s="851"/>
      <c r="Z79" s="851"/>
      <c r="AA79" s="851">
        <v>32</v>
      </c>
      <c r="AB79" s="851"/>
      <c r="AC79" s="851"/>
      <c r="AD79" s="851"/>
      <c r="AE79" s="851"/>
      <c r="AF79" s="851">
        <v>32</v>
      </c>
      <c r="AG79" s="851"/>
      <c r="AH79" s="851"/>
      <c r="AI79" s="851"/>
      <c r="AJ79" s="851"/>
      <c r="AK79" s="851" t="s">
        <v>554</v>
      </c>
      <c r="AL79" s="851"/>
      <c r="AM79" s="851"/>
      <c r="AN79" s="851"/>
      <c r="AO79" s="851"/>
      <c r="AP79" s="851" t="s">
        <v>549</v>
      </c>
      <c r="AQ79" s="851"/>
      <c r="AR79" s="851"/>
      <c r="AS79" s="851"/>
      <c r="AT79" s="851"/>
      <c r="AU79" s="851" t="s">
        <v>549</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545</v>
      </c>
      <c r="C80" s="894"/>
      <c r="D80" s="894"/>
      <c r="E80" s="894"/>
      <c r="F80" s="894"/>
      <c r="G80" s="894"/>
      <c r="H80" s="894"/>
      <c r="I80" s="894"/>
      <c r="J80" s="894"/>
      <c r="K80" s="894"/>
      <c r="L80" s="894"/>
      <c r="M80" s="894"/>
      <c r="N80" s="894"/>
      <c r="O80" s="894"/>
      <c r="P80" s="895"/>
      <c r="Q80" s="896">
        <v>244114</v>
      </c>
      <c r="R80" s="851"/>
      <c r="S80" s="851"/>
      <c r="T80" s="851"/>
      <c r="U80" s="851"/>
      <c r="V80" s="851">
        <v>233963</v>
      </c>
      <c r="W80" s="851"/>
      <c r="X80" s="851"/>
      <c r="Y80" s="851"/>
      <c r="Z80" s="851"/>
      <c r="AA80" s="851">
        <v>10151</v>
      </c>
      <c r="AB80" s="851"/>
      <c r="AC80" s="851"/>
      <c r="AD80" s="851"/>
      <c r="AE80" s="851"/>
      <c r="AF80" s="851">
        <v>10151</v>
      </c>
      <c r="AG80" s="851"/>
      <c r="AH80" s="851"/>
      <c r="AI80" s="851"/>
      <c r="AJ80" s="851"/>
      <c r="AK80" s="851" t="s">
        <v>554</v>
      </c>
      <c r="AL80" s="851"/>
      <c r="AM80" s="851"/>
      <c r="AN80" s="851"/>
      <c r="AO80" s="851"/>
      <c r="AP80" s="851" t="s">
        <v>549</v>
      </c>
      <c r="AQ80" s="851"/>
      <c r="AR80" s="851"/>
      <c r="AS80" s="851"/>
      <c r="AT80" s="851"/>
      <c r="AU80" s="851" t="s">
        <v>549</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546</v>
      </c>
      <c r="C81" s="894"/>
      <c r="D81" s="894"/>
      <c r="E81" s="894"/>
      <c r="F81" s="894"/>
      <c r="G81" s="894"/>
      <c r="H81" s="894"/>
      <c r="I81" s="894"/>
      <c r="J81" s="894"/>
      <c r="K81" s="894"/>
      <c r="L81" s="894"/>
      <c r="M81" s="894"/>
      <c r="N81" s="894"/>
      <c r="O81" s="894"/>
      <c r="P81" s="895"/>
      <c r="Q81" s="896">
        <v>287</v>
      </c>
      <c r="R81" s="851"/>
      <c r="S81" s="851"/>
      <c r="T81" s="851"/>
      <c r="U81" s="851"/>
      <c r="V81" s="851">
        <v>285</v>
      </c>
      <c r="W81" s="851"/>
      <c r="X81" s="851"/>
      <c r="Y81" s="851"/>
      <c r="Z81" s="851"/>
      <c r="AA81" s="851">
        <v>2</v>
      </c>
      <c r="AB81" s="851"/>
      <c r="AC81" s="851"/>
      <c r="AD81" s="851"/>
      <c r="AE81" s="851"/>
      <c r="AF81" s="851">
        <v>737</v>
      </c>
      <c r="AG81" s="851"/>
      <c r="AH81" s="851"/>
      <c r="AI81" s="851"/>
      <c r="AJ81" s="851"/>
      <c r="AK81" s="851" t="s">
        <v>554</v>
      </c>
      <c r="AL81" s="851"/>
      <c r="AM81" s="851"/>
      <c r="AN81" s="851"/>
      <c r="AO81" s="851"/>
      <c r="AP81" s="851" t="s">
        <v>549</v>
      </c>
      <c r="AQ81" s="851"/>
      <c r="AR81" s="851"/>
      <c r="AS81" s="851"/>
      <c r="AT81" s="851"/>
      <c r="AU81" s="851" t="s">
        <v>549</v>
      </c>
      <c r="AV81" s="851"/>
      <c r="AW81" s="851"/>
      <c r="AX81" s="851"/>
      <c r="AY81" s="851"/>
      <c r="AZ81" s="897" t="s">
        <v>561</v>
      </c>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11097</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1474389</v>
      </c>
      <c r="AB110" s="922"/>
      <c r="AC110" s="922"/>
      <c r="AD110" s="922"/>
      <c r="AE110" s="923"/>
      <c r="AF110" s="924">
        <v>1644354</v>
      </c>
      <c r="AG110" s="922"/>
      <c r="AH110" s="922"/>
      <c r="AI110" s="922"/>
      <c r="AJ110" s="923"/>
      <c r="AK110" s="924">
        <v>1631034</v>
      </c>
      <c r="AL110" s="922"/>
      <c r="AM110" s="922"/>
      <c r="AN110" s="922"/>
      <c r="AO110" s="923"/>
      <c r="AP110" s="925">
        <v>21.4</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13504163</v>
      </c>
      <c r="BR110" s="957"/>
      <c r="BS110" s="957"/>
      <c r="BT110" s="957"/>
      <c r="BU110" s="957"/>
      <c r="BV110" s="957">
        <v>13232757</v>
      </c>
      <c r="BW110" s="957"/>
      <c r="BX110" s="957"/>
      <c r="BY110" s="957"/>
      <c r="BZ110" s="957"/>
      <c r="CA110" s="957">
        <v>13029937</v>
      </c>
      <c r="CB110" s="957"/>
      <c r="CC110" s="957"/>
      <c r="CD110" s="957"/>
      <c r="CE110" s="957"/>
      <c r="CF110" s="971">
        <v>170.6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124848</v>
      </c>
      <c r="BR111" s="950"/>
      <c r="BS111" s="950"/>
      <c r="BT111" s="950"/>
      <c r="BU111" s="950"/>
      <c r="BV111" s="950">
        <v>64242</v>
      </c>
      <c r="BW111" s="950"/>
      <c r="BX111" s="950"/>
      <c r="BY111" s="950"/>
      <c r="BZ111" s="950"/>
      <c r="CA111" s="950">
        <v>3636</v>
      </c>
      <c r="CB111" s="950"/>
      <c r="CC111" s="950"/>
      <c r="CD111" s="950"/>
      <c r="CE111" s="950"/>
      <c r="CF111" s="944">
        <v>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5825982</v>
      </c>
      <c r="BR112" s="950"/>
      <c r="BS112" s="950"/>
      <c r="BT112" s="950"/>
      <c r="BU112" s="950"/>
      <c r="BV112" s="950">
        <v>5760391</v>
      </c>
      <c r="BW112" s="950"/>
      <c r="BX112" s="950"/>
      <c r="BY112" s="950"/>
      <c r="BZ112" s="950"/>
      <c r="CA112" s="950">
        <v>4772101</v>
      </c>
      <c r="CB112" s="950"/>
      <c r="CC112" s="950"/>
      <c r="CD112" s="950"/>
      <c r="CE112" s="950"/>
      <c r="CF112" s="944">
        <v>62.5</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451330</v>
      </c>
      <c r="AB113" s="964"/>
      <c r="AC113" s="964"/>
      <c r="AD113" s="964"/>
      <c r="AE113" s="965"/>
      <c r="AF113" s="966">
        <v>453837</v>
      </c>
      <c r="AG113" s="964"/>
      <c r="AH113" s="964"/>
      <c r="AI113" s="964"/>
      <c r="AJ113" s="965"/>
      <c r="AK113" s="966">
        <v>234990</v>
      </c>
      <c r="AL113" s="964"/>
      <c r="AM113" s="964"/>
      <c r="AN113" s="964"/>
      <c r="AO113" s="965"/>
      <c r="AP113" s="967">
        <v>3.1</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t="s">
        <v>113</v>
      </c>
      <c r="BR113" s="950"/>
      <c r="BS113" s="950"/>
      <c r="BT113" s="950"/>
      <c r="BU113" s="950"/>
      <c r="BV113" s="950" t="s">
        <v>113</v>
      </c>
      <c r="BW113" s="950"/>
      <c r="BX113" s="950"/>
      <c r="BY113" s="950"/>
      <c r="BZ113" s="950"/>
      <c r="CA113" s="950" t="s">
        <v>113</v>
      </c>
      <c r="CB113" s="950"/>
      <c r="CC113" s="950"/>
      <c r="CD113" s="950"/>
      <c r="CE113" s="950"/>
      <c r="CF113" s="944" t="s">
        <v>113</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3816239</v>
      </c>
      <c r="BR114" s="950"/>
      <c r="BS114" s="950"/>
      <c r="BT114" s="950"/>
      <c r="BU114" s="950"/>
      <c r="BV114" s="950">
        <v>3722835</v>
      </c>
      <c r="BW114" s="950"/>
      <c r="BX114" s="950"/>
      <c r="BY114" s="950"/>
      <c r="BZ114" s="950"/>
      <c r="CA114" s="950">
        <v>3751310</v>
      </c>
      <c r="CB114" s="950"/>
      <c r="CC114" s="950"/>
      <c r="CD114" s="950"/>
      <c r="CE114" s="950"/>
      <c r="CF114" s="944">
        <v>49.1</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60666</v>
      </c>
      <c r="AB115" s="964"/>
      <c r="AC115" s="964"/>
      <c r="AD115" s="964"/>
      <c r="AE115" s="965"/>
      <c r="AF115" s="966">
        <v>60659</v>
      </c>
      <c r="AG115" s="964"/>
      <c r="AH115" s="964"/>
      <c r="AI115" s="964"/>
      <c r="AJ115" s="965"/>
      <c r="AK115" s="966">
        <v>60653</v>
      </c>
      <c r="AL115" s="964"/>
      <c r="AM115" s="964"/>
      <c r="AN115" s="964"/>
      <c r="AO115" s="965"/>
      <c r="AP115" s="967">
        <v>0.8</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4848</v>
      </c>
      <c r="DH116" s="989"/>
      <c r="DI116" s="989"/>
      <c r="DJ116" s="989"/>
      <c r="DK116" s="990"/>
      <c r="DL116" s="991">
        <v>4242</v>
      </c>
      <c r="DM116" s="989"/>
      <c r="DN116" s="989"/>
      <c r="DO116" s="989"/>
      <c r="DP116" s="990"/>
      <c r="DQ116" s="991">
        <v>3636</v>
      </c>
      <c r="DR116" s="989"/>
      <c r="DS116" s="989"/>
      <c r="DT116" s="989"/>
      <c r="DU116" s="990"/>
      <c r="DV116" s="992">
        <v>0</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1986385</v>
      </c>
      <c r="AB117" s="1007"/>
      <c r="AC117" s="1007"/>
      <c r="AD117" s="1007"/>
      <c r="AE117" s="1008"/>
      <c r="AF117" s="1009">
        <v>2158850</v>
      </c>
      <c r="AG117" s="1007"/>
      <c r="AH117" s="1007"/>
      <c r="AI117" s="1007"/>
      <c r="AJ117" s="1008"/>
      <c r="AK117" s="1009">
        <v>1926677</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23271232</v>
      </c>
      <c r="BR119" s="1028"/>
      <c r="BS119" s="1028"/>
      <c r="BT119" s="1028"/>
      <c r="BU119" s="1028"/>
      <c r="BV119" s="1028">
        <v>22780225</v>
      </c>
      <c r="BW119" s="1028"/>
      <c r="BX119" s="1028"/>
      <c r="BY119" s="1028"/>
      <c r="BZ119" s="1028"/>
      <c r="CA119" s="1028">
        <v>21556984</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120000</v>
      </c>
      <c r="DH119" s="1014"/>
      <c r="DI119" s="1014"/>
      <c r="DJ119" s="1014"/>
      <c r="DK119" s="1015"/>
      <c r="DL119" s="1013">
        <v>60000</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5879960</v>
      </c>
      <c r="BR120" s="957"/>
      <c r="BS120" s="957"/>
      <c r="BT120" s="957"/>
      <c r="BU120" s="957"/>
      <c r="BV120" s="957">
        <v>5296329</v>
      </c>
      <c r="BW120" s="957"/>
      <c r="BX120" s="957"/>
      <c r="BY120" s="957"/>
      <c r="BZ120" s="957"/>
      <c r="CA120" s="957">
        <v>5525995</v>
      </c>
      <c r="CB120" s="957"/>
      <c r="CC120" s="957"/>
      <c r="CD120" s="957"/>
      <c r="CE120" s="957"/>
      <c r="CF120" s="971">
        <v>72.3</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t="s">
        <v>113</v>
      </c>
      <c r="DH120" s="957"/>
      <c r="DI120" s="957"/>
      <c r="DJ120" s="957"/>
      <c r="DK120" s="957"/>
      <c r="DL120" s="957" t="s">
        <v>113</v>
      </c>
      <c r="DM120" s="957"/>
      <c r="DN120" s="957"/>
      <c r="DO120" s="957"/>
      <c r="DP120" s="957"/>
      <c r="DQ120" s="957">
        <v>4145868</v>
      </c>
      <c r="DR120" s="957"/>
      <c r="DS120" s="957"/>
      <c r="DT120" s="957"/>
      <c r="DU120" s="957"/>
      <c r="DV120" s="958">
        <v>54.3</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2369852</v>
      </c>
      <c r="BR121" s="950"/>
      <c r="BS121" s="950"/>
      <c r="BT121" s="950"/>
      <c r="BU121" s="950"/>
      <c r="BV121" s="950">
        <v>2632708</v>
      </c>
      <c r="BW121" s="950"/>
      <c r="BX121" s="950"/>
      <c r="BY121" s="950"/>
      <c r="BZ121" s="950"/>
      <c r="CA121" s="950">
        <v>2318836</v>
      </c>
      <c r="CB121" s="950"/>
      <c r="CC121" s="950"/>
      <c r="CD121" s="950"/>
      <c r="CE121" s="950"/>
      <c r="CF121" s="944">
        <v>30.4</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783409</v>
      </c>
      <c r="DH121" s="950"/>
      <c r="DI121" s="950"/>
      <c r="DJ121" s="950"/>
      <c r="DK121" s="950"/>
      <c r="DL121" s="950">
        <v>664214</v>
      </c>
      <c r="DM121" s="950"/>
      <c r="DN121" s="950"/>
      <c r="DO121" s="950"/>
      <c r="DP121" s="950"/>
      <c r="DQ121" s="950">
        <v>626233</v>
      </c>
      <c r="DR121" s="950"/>
      <c r="DS121" s="950"/>
      <c r="DT121" s="950"/>
      <c r="DU121" s="950"/>
      <c r="DV121" s="951">
        <v>8.1999999999999993</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15581264</v>
      </c>
      <c r="BR122" s="1028"/>
      <c r="BS122" s="1028"/>
      <c r="BT122" s="1028"/>
      <c r="BU122" s="1028"/>
      <c r="BV122" s="1028">
        <v>14984764</v>
      </c>
      <c r="BW122" s="1028"/>
      <c r="BX122" s="1028"/>
      <c r="BY122" s="1028"/>
      <c r="BZ122" s="1028"/>
      <c r="CA122" s="1028">
        <v>14957107</v>
      </c>
      <c r="CB122" s="1028"/>
      <c r="CC122" s="1028"/>
      <c r="CD122" s="1028"/>
      <c r="CE122" s="1028"/>
      <c r="CF122" s="1048">
        <v>195.8</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666</v>
      </c>
      <c r="AB123" s="989"/>
      <c r="AC123" s="989"/>
      <c r="AD123" s="989"/>
      <c r="AE123" s="990"/>
      <c r="AF123" s="991">
        <v>659</v>
      </c>
      <c r="AG123" s="989"/>
      <c r="AH123" s="989"/>
      <c r="AI123" s="989"/>
      <c r="AJ123" s="990"/>
      <c r="AK123" s="991">
        <v>653</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23831076</v>
      </c>
      <c r="BR123" s="1096"/>
      <c r="BS123" s="1096"/>
      <c r="BT123" s="1096"/>
      <c r="BU123" s="1096"/>
      <c r="BV123" s="1096">
        <v>22913801</v>
      </c>
      <c r="BW123" s="1096"/>
      <c r="BX123" s="1096"/>
      <c r="BY123" s="1096"/>
      <c r="BZ123" s="1096"/>
      <c r="CA123" s="1096">
        <v>22801938</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v>5042573</v>
      </c>
      <c r="DH124" s="1014"/>
      <c r="DI124" s="1014"/>
      <c r="DJ124" s="1014"/>
      <c r="DK124" s="1015"/>
      <c r="DL124" s="1013">
        <v>5096177</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60000</v>
      </c>
      <c r="AB126" s="989"/>
      <c r="AC126" s="989"/>
      <c r="AD126" s="989"/>
      <c r="AE126" s="990"/>
      <c r="AF126" s="991">
        <v>60000</v>
      </c>
      <c r="AG126" s="989"/>
      <c r="AH126" s="989"/>
      <c r="AI126" s="989"/>
      <c r="AJ126" s="990"/>
      <c r="AK126" s="991">
        <v>60000</v>
      </c>
      <c r="AL126" s="989"/>
      <c r="AM126" s="989"/>
      <c r="AN126" s="989"/>
      <c r="AO126" s="990"/>
      <c r="AP126" s="992">
        <v>0.8</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250242</v>
      </c>
      <c r="AB128" s="1078"/>
      <c r="AC128" s="1078"/>
      <c r="AD128" s="1078"/>
      <c r="AE128" s="1079"/>
      <c r="AF128" s="1080">
        <v>257337</v>
      </c>
      <c r="AG128" s="1078"/>
      <c r="AH128" s="1078"/>
      <c r="AI128" s="1078"/>
      <c r="AJ128" s="1079"/>
      <c r="AK128" s="1080">
        <v>171844</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113</v>
      </c>
      <c r="BG128" s="1085"/>
      <c r="BH128" s="1085"/>
      <c r="BI128" s="1085"/>
      <c r="BJ128" s="1085"/>
      <c r="BK128" s="1085"/>
      <c r="BL128" s="1086"/>
      <c r="BM128" s="1084">
        <v>13.5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8774705</v>
      </c>
      <c r="AB129" s="989"/>
      <c r="AC129" s="989"/>
      <c r="AD129" s="989"/>
      <c r="AE129" s="990"/>
      <c r="AF129" s="991">
        <v>9100819</v>
      </c>
      <c r="AG129" s="989"/>
      <c r="AH129" s="989"/>
      <c r="AI129" s="989"/>
      <c r="AJ129" s="990"/>
      <c r="AK129" s="991">
        <v>9075834</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113</v>
      </c>
      <c r="BG129" s="1099"/>
      <c r="BH129" s="1099"/>
      <c r="BI129" s="1099"/>
      <c r="BJ129" s="1099"/>
      <c r="BK129" s="1099"/>
      <c r="BL129" s="1100"/>
      <c r="BM129" s="1098">
        <v>18.5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1516181</v>
      </c>
      <c r="AB130" s="989"/>
      <c r="AC130" s="989"/>
      <c r="AD130" s="989"/>
      <c r="AE130" s="990"/>
      <c r="AF130" s="991">
        <v>1476043</v>
      </c>
      <c r="AG130" s="989"/>
      <c r="AH130" s="989"/>
      <c r="AI130" s="989"/>
      <c r="AJ130" s="990"/>
      <c r="AK130" s="991">
        <v>1436896</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4.2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7258524</v>
      </c>
      <c r="AB131" s="1014"/>
      <c r="AC131" s="1014"/>
      <c r="AD131" s="1014"/>
      <c r="AE131" s="1015"/>
      <c r="AF131" s="1013">
        <v>7624776</v>
      </c>
      <c r="AG131" s="1014"/>
      <c r="AH131" s="1014"/>
      <c r="AI131" s="1014"/>
      <c r="AJ131" s="1015"/>
      <c r="AK131" s="1013">
        <v>7638938</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3.0303957110000002</v>
      </c>
      <c r="AB132" s="1130"/>
      <c r="AC132" s="1130"/>
      <c r="AD132" s="1130"/>
      <c r="AE132" s="1131"/>
      <c r="AF132" s="1132">
        <v>5.5800983530000003</v>
      </c>
      <c r="AG132" s="1130"/>
      <c r="AH132" s="1130"/>
      <c r="AI132" s="1130"/>
      <c r="AJ132" s="1131"/>
      <c r="AK132" s="1132">
        <v>4.1620510700000004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3.8</v>
      </c>
      <c r="AB133" s="1113"/>
      <c r="AC133" s="1113"/>
      <c r="AD133" s="1113"/>
      <c r="AE133" s="1114"/>
      <c r="AF133" s="1112">
        <v>4.0999999999999996</v>
      </c>
      <c r="AG133" s="1113"/>
      <c r="AH133" s="1113"/>
      <c r="AI133" s="1113"/>
      <c r="AJ133" s="1114"/>
      <c r="AK133" s="1112">
        <v>4.2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2679792</v>
      </c>
      <c r="L9" s="266">
        <v>69737</v>
      </c>
      <c r="M9" s="267">
        <v>68135</v>
      </c>
      <c r="N9" s="268">
        <v>2.4</v>
      </c>
    </row>
    <row r="10" spans="1:16">
      <c r="A10" s="250"/>
      <c r="B10" s="246"/>
      <c r="C10" s="246"/>
      <c r="D10" s="246"/>
      <c r="E10" s="246"/>
      <c r="F10" s="246"/>
      <c r="G10" s="1152" t="s">
        <v>475</v>
      </c>
      <c r="H10" s="1153"/>
      <c r="I10" s="1153"/>
      <c r="J10" s="1154"/>
      <c r="K10" s="269">
        <v>217430</v>
      </c>
      <c r="L10" s="270">
        <v>5658</v>
      </c>
      <c r="M10" s="271">
        <v>7843</v>
      </c>
      <c r="N10" s="272">
        <v>-27.9</v>
      </c>
    </row>
    <row r="11" spans="1:16" ht="13.5" customHeight="1">
      <c r="A11" s="250"/>
      <c r="B11" s="246"/>
      <c r="C11" s="246"/>
      <c r="D11" s="246"/>
      <c r="E11" s="246"/>
      <c r="F11" s="246"/>
      <c r="G11" s="1152" t="s">
        <v>476</v>
      </c>
      <c r="H11" s="1153"/>
      <c r="I11" s="1153"/>
      <c r="J11" s="1154"/>
      <c r="K11" s="269">
        <v>17148</v>
      </c>
      <c r="L11" s="270">
        <v>446</v>
      </c>
      <c r="M11" s="271">
        <v>8431</v>
      </c>
      <c r="N11" s="272">
        <v>-94.7</v>
      </c>
    </row>
    <row r="12" spans="1:16" ht="13.5" customHeight="1">
      <c r="A12" s="250"/>
      <c r="B12" s="246"/>
      <c r="C12" s="246"/>
      <c r="D12" s="246"/>
      <c r="E12" s="246"/>
      <c r="F12" s="246"/>
      <c r="G12" s="1152" t="s">
        <v>477</v>
      </c>
      <c r="H12" s="1153"/>
      <c r="I12" s="1153"/>
      <c r="J12" s="1154"/>
      <c r="K12" s="269">
        <v>43893</v>
      </c>
      <c r="L12" s="270">
        <v>1142</v>
      </c>
      <c r="M12" s="271">
        <v>1146</v>
      </c>
      <c r="N12" s="272">
        <v>-0.3</v>
      </c>
    </row>
    <row r="13" spans="1:16" ht="13.5" customHeight="1">
      <c r="A13" s="250"/>
      <c r="B13" s="246"/>
      <c r="C13" s="246"/>
      <c r="D13" s="246"/>
      <c r="E13" s="246"/>
      <c r="F13" s="246"/>
      <c r="G13" s="1152" t="s">
        <v>478</v>
      </c>
      <c r="H13" s="1153"/>
      <c r="I13" s="1153"/>
      <c r="J13" s="1154"/>
      <c r="K13" s="269" t="s">
        <v>479</v>
      </c>
      <c r="L13" s="270" t="s">
        <v>479</v>
      </c>
      <c r="M13" s="271">
        <v>13</v>
      </c>
      <c r="N13" s="272" t="s">
        <v>479</v>
      </c>
    </row>
    <row r="14" spans="1:16" ht="13.5" customHeight="1">
      <c r="A14" s="250"/>
      <c r="B14" s="246"/>
      <c r="C14" s="246"/>
      <c r="D14" s="246"/>
      <c r="E14" s="246"/>
      <c r="F14" s="246"/>
      <c r="G14" s="1152" t="s">
        <v>480</v>
      </c>
      <c r="H14" s="1153"/>
      <c r="I14" s="1153"/>
      <c r="J14" s="1154"/>
      <c r="K14" s="269">
        <v>96070</v>
      </c>
      <c r="L14" s="270">
        <v>2500</v>
      </c>
      <c r="M14" s="271">
        <v>2999</v>
      </c>
      <c r="N14" s="272">
        <v>-16.600000000000001</v>
      </c>
    </row>
    <row r="15" spans="1:16" ht="13.5" customHeight="1">
      <c r="A15" s="250"/>
      <c r="B15" s="246"/>
      <c r="C15" s="246"/>
      <c r="D15" s="246"/>
      <c r="E15" s="246"/>
      <c r="F15" s="246"/>
      <c r="G15" s="1152" t="s">
        <v>481</v>
      </c>
      <c r="H15" s="1153"/>
      <c r="I15" s="1153"/>
      <c r="J15" s="1154"/>
      <c r="K15" s="269">
        <v>74577</v>
      </c>
      <c r="L15" s="270">
        <v>1941</v>
      </c>
      <c r="M15" s="271">
        <v>1559</v>
      </c>
      <c r="N15" s="272">
        <v>24.5</v>
      </c>
    </row>
    <row r="16" spans="1:16">
      <c r="A16" s="250"/>
      <c r="B16" s="246"/>
      <c r="C16" s="246"/>
      <c r="D16" s="246"/>
      <c r="E16" s="246"/>
      <c r="F16" s="246"/>
      <c r="G16" s="1155" t="s">
        <v>482</v>
      </c>
      <c r="H16" s="1156"/>
      <c r="I16" s="1156"/>
      <c r="J16" s="1157"/>
      <c r="K16" s="270">
        <v>-198813</v>
      </c>
      <c r="L16" s="270">
        <v>-5174</v>
      </c>
      <c r="M16" s="271">
        <v>-6577</v>
      </c>
      <c r="N16" s="272">
        <v>-21.3</v>
      </c>
    </row>
    <row r="17" spans="1:16">
      <c r="A17" s="250"/>
      <c r="B17" s="246"/>
      <c r="C17" s="246"/>
      <c r="D17" s="246"/>
      <c r="E17" s="246"/>
      <c r="F17" s="246"/>
      <c r="G17" s="1155" t="s">
        <v>171</v>
      </c>
      <c r="H17" s="1156"/>
      <c r="I17" s="1156"/>
      <c r="J17" s="1157"/>
      <c r="K17" s="270">
        <v>2930097</v>
      </c>
      <c r="L17" s="270">
        <v>76251</v>
      </c>
      <c r="M17" s="271">
        <v>83548</v>
      </c>
      <c r="N17" s="272">
        <v>-8.6999999999999993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9.2899999999999991</v>
      </c>
      <c r="L21" s="283">
        <v>8.0299999999999994</v>
      </c>
      <c r="M21" s="284">
        <v>1.26</v>
      </c>
      <c r="N21" s="251"/>
      <c r="O21" s="285"/>
      <c r="P21" s="281"/>
    </row>
    <row r="22" spans="1:16" s="286" customFormat="1">
      <c r="A22" s="281"/>
      <c r="B22" s="251"/>
      <c r="C22" s="251"/>
      <c r="D22" s="251"/>
      <c r="E22" s="251"/>
      <c r="F22" s="251"/>
      <c r="G22" s="1147" t="s">
        <v>488</v>
      </c>
      <c r="H22" s="1148"/>
      <c r="I22" s="1148"/>
      <c r="J22" s="1149"/>
      <c r="K22" s="287">
        <v>98.1</v>
      </c>
      <c r="L22" s="288">
        <v>97.6</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1631034</v>
      </c>
      <c r="L32" s="296">
        <v>42445</v>
      </c>
      <c r="M32" s="297">
        <v>50382</v>
      </c>
      <c r="N32" s="298">
        <v>-15.8</v>
      </c>
    </row>
    <row r="33" spans="1:16" ht="13.5" customHeight="1">
      <c r="A33" s="250"/>
      <c r="B33" s="246"/>
      <c r="C33" s="246"/>
      <c r="D33" s="246"/>
      <c r="E33" s="246"/>
      <c r="F33" s="246"/>
      <c r="G33" s="1163" t="s">
        <v>493</v>
      </c>
      <c r="H33" s="1164"/>
      <c r="I33" s="1164"/>
      <c r="J33" s="1165"/>
      <c r="K33" s="296" t="s">
        <v>479</v>
      </c>
      <c r="L33" s="296" t="s">
        <v>479</v>
      </c>
      <c r="M33" s="297" t="s">
        <v>479</v>
      </c>
      <c r="N33" s="298" t="s">
        <v>479</v>
      </c>
    </row>
    <row r="34" spans="1:16" ht="27" customHeight="1">
      <c r="A34" s="250"/>
      <c r="B34" s="246"/>
      <c r="C34" s="246"/>
      <c r="D34" s="246"/>
      <c r="E34" s="246"/>
      <c r="F34" s="246"/>
      <c r="G34" s="1163" t="s">
        <v>494</v>
      </c>
      <c r="H34" s="1164"/>
      <c r="I34" s="1164"/>
      <c r="J34" s="1165"/>
      <c r="K34" s="296" t="s">
        <v>479</v>
      </c>
      <c r="L34" s="296" t="s">
        <v>479</v>
      </c>
      <c r="M34" s="297">
        <v>67</v>
      </c>
      <c r="N34" s="298" t="s">
        <v>479</v>
      </c>
    </row>
    <row r="35" spans="1:16" ht="27" customHeight="1">
      <c r="A35" s="250"/>
      <c r="B35" s="246"/>
      <c r="C35" s="246"/>
      <c r="D35" s="246"/>
      <c r="E35" s="246"/>
      <c r="F35" s="246"/>
      <c r="G35" s="1163" t="s">
        <v>495</v>
      </c>
      <c r="H35" s="1164"/>
      <c r="I35" s="1164"/>
      <c r="J35" s="1165"/>
      <c r="K35" s="296">
        <v>234990</v>
      </c>
      <c r="L35" s="296">
        <v>6115</v>
      </c>
      <c r="M35" s="297">
        <v>21211</v>
      </c>
      <c r="N35" s="298">
        <v>-71.2</v>
      </c>
    </row>
    <row r="36" spans="1:16" ht="27" customHeight="1">
      <c r="A36" s="250"/>
      <c r="B36" s="246"/>
      <c r="C36" s="246"/>
      <c r="D36" s="246"/>
      <c r="E36" s="246"/>
      <c r="F36" s="246"/>
      <c r="G36" s="1163" t="s">
        <v>496</v>
      </c>
      <c r="H36" s="1164"/>
      <c r="I36" s="1164"/>
      <c r="J36" s="1165"/>
      <c r="K36" s="296" t="s">
        <v>479</v>
      </c>
      <c r="L36" s="296" t="s">
        <v>479</v>
      </c>
      <c r="M36" s="297">
        <v>3327</v>
      </c>
      <c r="N36" s="298" t="s">
        <v>479</v>
      </c>
    </row>
    <row r="37" spans="1:16" ht="13.5" customHeight="1">
      <c r="A37" s="250"/>
      <c r="B37" s="246"/>
      <c r="C37" s="246"/>
      <c r="D37" s="246"/>
      <c r="E37" s="246"/>
      <c r="F37" s="246"/>
      <c r="G37" s="1163" t="s">
        <v>497</v>
      </c>
      <c r="H37" s="1164"/>
      <c r="I37" s="1164"/>
      <c r="J37" s="1165"/>
      <c r="K37" s="296">
        <v>60653</v>
      </c>
      <c r="L37" s="296">
        <v>1578</v>
      </c>
      <c r="M37" s="297">
        <v>797</v>
      </c>
      <c r="N37" s="298">
        <v>98</v>
      </c>
    </row>
    <row r="38" spans="1:16" ht="27" customHeight="1">
      <c r="A38" s="250"/>
      <c r="B38" s="246"/>
      <c r="C38" s="246"/>
      <c r="D38" s="246"/>
      <c r="E38" s="246"/>
      <c r="F38" s="246"/>
      <c r="G38" s="1166" t="s">
        <v>498</v>
      </c>
      <c r="H38" s="1167"/>
      <c r="I38" s="1167"/>
      <c r="J38" s="1168"/>
      <c r="K38" s="299" t="s">
        <v>479</v>
      </c>
      <c r="L38" s="299" t="s">
        <v>479</v>
      </c>
      <c r="M38" s="300">
        <v>3</v>
      </c>
      <c r="N38" s="301" t="s">
        <v>479</v>
      </c>
      <c r="O38" s="295"/>
    </row>
    <row r="39" spans="1:16">
      <c r="A39" s="250"/>
      <c r="B39" s="246"/>
      <c r="C39" s="246"/>
      <c r="D39" s="246"/>
      <c r="E39" s="246"/>
      <c r="F39" s="246"/>
      <c r="G39" s="1166" t="s">
        <v>499</v>
      </c>
      <c r="H39" s="1167"/>
      <c r="I39" s="1167"/>
      <c r="J39" s="1168"/>
      <c r="K39" s="302">
        <v>-171844</v>
      </c>
      <c r="L39" s="302">
        <v>-4472</v>
      </c>
      <c r="M39" s="303">
        <v>-4757</v>
      </c>
      <c r="N39" s="304">
        <v>-6</v>
      </c>
      <c r="O39" s="295"/>
    </row>
    <row r="40" spans="1:16" ht="27" customHeight="1">
      <c r="A40" s="250"/>
      <c r="B40" s="246"/>
      <c r="C40" s="246"/>
      <c r="D40" s="246"/>
      <c r="E40" s="246"/>
      <c r="F40" s="246"/>
      <c r="G40" s="1163" t="s">
        <v>500</v>
      </c>
      <c r="H40" s="1164"/>
      <c r="I40" s="1164"/>
      <c r="J40" s="1165"/>
      <c r="K40" s="302">
        <v>-1436896</v>
      </c>
      <c r="L40" s="302">
        <v>-37393</v>
      </c>
      <c r="M40" s="303">
        <v>-48278</v>
      </c>
      <c r="N40" s="304">
        <v>-22.5</v>
      </c>
      <c r="O40" s="295"/>
    </row>
    <row r="41" spans="1:16">
      <c r="A41" s="250"/>
      <c r="B41" s="246"/>
      <c r="C41" s="246"/>
      <c r="D41" s="246"/>
      <c r="E41" s="246"/>
      <c r="F41" s="246"/>
      <c r="G41" s="1169" t="s">
        <v>282</v>
      </c>
      <c r="H41" s="1170"/>
      <c r="I41" s="1170"/>
      <c r="J41" s="1171"/>
      <c r="K41" s="296">
        <v>317937</v>
      </c>
      <c r="L41" s="302">
        <v>8274</v>
      </c>
      <c r="M41" s="303">
        <v>22752</v>
      </c>
      <c r="N41" s="304">
        <v>-63.6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1280791</v>
      </c>
      <c r="J51" s="322">
        <v>32228</v>
      </c>
      <c r="K51" s="323">
        <v>-26.6</v>
      </c>
      <c r="L51" s="324">
        <v>60245</v>
      </c>
      <c r="M51" s="325">
        <v>22.7</v>
      </c>
      <c r="N51" s="326">
        <v>-49.3</v>
      </c>
    </row>
    <row r="52" spans="1:14">
      <c r="A52" s="250"/>
      <c r="B52" s="246"/>
      <c r="C52" s="246"/>
      <c r="D52" s="246"/>
      <c r="E52" s="246"/>
      <c r="F52" s="246"/>
      <c r="G52" s="327"/>
      <c r="H52" s="328" t="s">
        <v>511</v>
      </c>
      <c r="I52" s="329">
        <v>884126</v>
      </c>
      <c r="J52" s="330">
        <v>22247</v>
      </c>
      <c r="K52" s="331">
        <v>-26.2</v>
      </c>
      <c r="L52" s="332">
        <v>33678</v>
      </c>
      <c r="M52" s="333">
        <v>22.8</v>
      </c>
      <c r="N52" s="334">
        <v>-49</v>
      </c>
    </row>
    <row r="53" spans="1:14">
      <c r="A53" s="250"/>
      <c r="B53" s="246"/>
      <c r="C53" s="246"/>
      <c r="D53" s="246"/>
      <c r="E53" s="246"/>
      <c r="F53" s="246"/>
      <c r="G53" s="312" t="s">
        <v>512</v>
      </c>
      <c r="H53" s="313"/>
      <c r="I53" s="321">
        <v>1951694</v>
      </c>
      <c r="J53" s="322">
        <v>49232</v>
      </c>
      <c r="K53" s="323">
        <v>52.8</v>
      </c>
      <c r="L53" s="324">
        <v>68386</v>
      </c>
      <c r="M53" s="325">
        <v>13.5</v>
      </c>
      <c r="N53" s="326">
        <v>39.299999999999997</v>
      </c>
    </row>
    <row r="54" spans="1:14">
      <c r="A54" s="250"/>
      <c r="B54" s="246"/>
      <c r="C54" s="246"/>
      <c r="D54" s="246"/>
      <c r="E54" s="246"/>
      <c r="F54" s="246"/>
      <c r="G54" s="327"/>
      <c r="H54" s="328" t="s">
        <v>511</v>
      </c>
      <c r="I54" s="329">
        <v>1293082</v>
      </c>
      <c r="J54" s="330">
        <v>32618</v>
      </c>
      <c r="K54" s="331">
        <v>46.6</v>
      </c>
      <c r="L54" s="332">
        <v>35121</v>
      </c>
      <c r="M54" s="333">
        <v>4.3</v>
      </c>
      <c r="N54" s="334">
        <v>42.3</v>
      </c>
    </row>
    <row r="55" spans="1:14">
      <c r="A55" s="250"/>
      <c r="B55" s="246"/>
      <c r="C55" s="246"/>
      <c r="D55" s="246"/>
      <c r="E55" s="246"/>
      <c r="F55" s="246"/>
      <c r="G55" s="312" t="s">
        <v>513</v>
      </c>
      <c r="H55" s="313"/>
      <c r="I55" s="321">
        <v>2476670</v>
      </c>
      <c r="J55" s="322">
        <v>62965</v>
      </c>
      <c r="K55" s="323">
        <v>27.9</v>
      </c>
      <c r="L55" s="324">
        <v>81305</v>
      </c>
      <c r="M55" s="325">
        <v>18.899999999999999</v>
      </c>
      <c r="N55" s="326">
        <v>9</v>
      </c>
    </row>
    <row r="56" spans="1:14">
      <c r="A56" s="250"/>
      <c r="B56" s="246"/>
      <c r="C56" s="246"/>
      <c r="D56" s="246"/>
      <c r="E56" s="246"/>
      <c r="F56" s="246"/>
      <c r="G56" s="327"/>
      <c r="H56" s="328" t="s">
        <v>511</v>
      </c>
      <c r="I56" s="329">
        <v>1993410</v>
      </c>
      <c r="J56" s="330">
        <v>50679</v>
      </c>
      <c r="K56" s="331">
        <v>55.4</v>
      </c>
      <c r="L56" s="332">
        <v>48720</v>
      </c>
      <c r="M56" s="333">
        <v>38.700000000000003</v>
      </c>
      <c r="N56" s="334">
        <v>16.7</v>
      </c>
    </row>
    <row r="57" spans="1:14">
      <c r="A57" s="250"/>
      <c r="B57" s="246"/>
      <c r="C57" s="246"/>
      <c r="D57" s="246"/>
      <c r="E57" s="246"/>
      <c r="F57" s="246"/>
      <c r="G57" s="312" t="s">
        <v>514</v>
      </c>
      <c r="H57" s="313"/>
      <c r="I57" s="321">
        <v>2675731</v>
      </c>
      <c r="J57" s="322">
        <v>68665</v>
      </c>
      <c r="K57" s="323">
        <v>9.1</v>
      </c>
      <c r="L57" s="324">
        <v>81768</v>
      </c>
      <c r="M57" s="325">
        <v>0.6</v>
      </c>
      <c r="N57" s="326">
        <v>8.5</v>
      </c>
    </row>
    <row r="58" spans="1:14">
      <c r="A58" s="250"/>
      <c r="B58" s="246"/>
      <c r="C58" s="246"/>
      <c r="D58" s="246"/>
      <c r="E58" s="246"/>
      <c r="F58" s="246"/>
      <c r="G58" s="327"/>
      <c r="H58" s="328" t="s">
        <v>511</v>
      </c>
      <c r="I58" s="329">
        <v>2126865</v>
      </c>
      <c r="J58" s="330">
        <v>54580</v>
      </c>
      <c r="K58" s="331">
        <v>7.7</v>
      </c>
      <c r="L58" s="332">
        <v>37917</v>
      </c>
      <c r="M58" s="333">
        <v>-22.2</v>
      </c>
      <c r="N58" s="334">
        <v>29.9</v>
      </c>
    </row>
    <row r="59" spans="1:14">
      <c r="A59" s="250"/>
      <c r="B59" s="246"/>
      <c r="C59" s="246"/>
      <c r="D59" s="246"/>
      <c r="E59" s="246"/>
      <c r="F59" s="246"/>
      <c r="G59" s="312" t="s">
        <v>515</v>
      </c>
      <c r="H59" s="313"/>
      <c r="I59" s="321">
        <v>3085981</v>
      </c>
      <c r="J59" s="322">
        <v>80308</v>
      </c>
      <c r="K59" s="323">
        <v>17</v>
      </c>
      <c r="L59" s="324">
        <v>65876</v>
      </c>
      <c r="M59" s="325">
        <v>-19.399999999999999</v>
      </c>
      <c r="N59" s="326">
        <v>36.4</v>
      </c>
    </row>
    <row r="60" spans="1:14">
      <c r="A60" s="250"/>
      <c r="B60" s="246"/>
      <c r="C60" s="246"/>
      <c r="D60" s="246"/>
      <c r="E60" s="246"/>
      <c r="F60" s="246"/>
      <c r="G60" s="327"/>
      <c r="H60" s="328" t="s">
        <v>511</v>
      </c>
      <c r="I60" s="335">
        <v>2521935</v>
      </c>
      <c r="J60" s="330">
        <v>65629</v>
      </c>
      <c r="K60" s="331">
        <v>20.2</v>
      </c>
      <c r="L60" s="332">
        <v>36484</v>
      </c>
      <c r="M60" s="333">
        <v>-3.8</v>
      </c>
      <c r="N60" s="334">
        <v>24</v>
      </c>
    </row>
    <row r="61" spans="1:14">
      <c r="A61" s="250"/>
      <c r="B61" s="246"/>
      <c r="C61" s="246"/>
      <c r="D61" s="246"/>
      <c r="E61" s="246"/>
      <c r="F61" s="246"/>
      <c r="G61" s="312" t="s">
        <v>516</v>
      </c>
      <c r="H61" s="336"/>
      <c r="I61" s="337">
        <v>2294173</v>
      </c>
      <c r="J61" s="338">
        <v>58680</v>
      </c>
      <c r="K61" s="339">
        <v>16</v>
      </c>
      <c r="L61" s="340">
        <v>71516</v>
      </c>
      <c r="M61" s="341">
        <v>7.3</v>
      </c>
      <c r="N61" s="326">
        <v>8.6999999999999993</v>
      </c>
    </row>
    <row r="62" spans="1:14">
      <c r="A62" s="250"/>
      <c r="B62" s="246"/>
      <c r="C62" s="246"/>
      <c r="D62" s="246"/>
      <c r="E62" s="246"/>
      <c r="F62" s="246"/>
      <c r="G62" s="327"/>
      <c r="H62" s="328" t="s">
        <v>511</v>
      </c>
      <c r="I62" s="329">
        <v>1763884</v>
      </c>
      <c r="J62" s="330">
        <v>45151</v>
      </c>
      <c r="K62" s="331">
        <v>20.7</v>
      </c>
      <c r="L62" s="332">
        <v>38384</v>
      </c>
      <c r="M62" s="333">
        <v>8</v>
      </c>
      <c r="N62" s="334">
        <v>12.7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22.76</v>
      </c>
      <c r="G47" s="12">
        <v>23.24</v>
      </c>
      <c r="H47" s="12">
        <v>24.73</v>
      </c>
      <c r="I47" s="12">
        <v>24.81</v>
      </c>
      <c r="J47" s="13">
        <v>28.44</v>
      </c>
    </row>
    <row r="48" spans="2:10" ht="57.75" customHeight="1">
      <c r="B48" s="14"/>
      <c r="C48" s="1174" t="s">
        <v>4</v>
      </c>
      <c r="D48" s="1174"/>
      <c r="E48" s="1175"/>
      <c r="F48" s="15">
        <v>10.83</v>
      </c>
      <c r="G48" s="16">
        <v>8.42</v>
      </c>
      <c r="H48" s="16">
        <v>4.8499999999999996</v>
      </c>
      <c r="I48" s="16">
        <v>7.95</v>
      </c>
      <c r="J48" s="17">
        <v>7.32</v>
      </c>
    </row>
    <row r="49" spans="2:10" ht="57.75" customHeight="1" thickBot="1">
      <c r="B49" s="18"/>
      <c r="C49" s="1176" t="s">
        <v>5</v>
      </c>
      <c r="D49" s="1176"/>
      <c r="E49" s="1177"/>
      <c r="F49" s="19">
        <v>7.01</v>
      </c>
      <c r="G49" s="20">
        <v>2.27</v>
      </c>
      <c r="H49" s="20">
        <v>1.67</v>
      </c>
      <c r="I49" s="20">
        <v>7.52</v>
      </c>
      <c r="J49" s="21">
        <v>6.26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523</v>
      </c>
      <c r="D34" s="1184"/>
      <c r="E34" s="1185"/>
      <c r="F34" s="32">
        <v>16.62</v>
      </c>
      <c r="G34" s="33">
        <v>11.97</v>
      </c>
      <c r="H34" s="33">
        <v>8.92</v>
      </c>
      <c r="I34" s="33">
        <v>7.46</v>
      </c>
      <c r="J34" s="34">
        <v>8.2200000000000006</v>
      </c>
      <c r="K34" s="22"/>
      <c r="L34" s="22"/>
      <c r="M34" s="22"/>
      <c r="N34" s="22"/>
      <c r="O34" s="22"/>
      <c r="P34" s="22"/>
    </row>
    <row r="35" spans="1:16" ht="39" customHeight="1">
      <c r="A35" s="22"/>
      <c r="B35" s="35"/>
      <c r="C35" s="1178" t="s">
        <v>524</v>
      </c>
      <c r="D35" s="1179"/>
      <c r="E35" s="1180"/>
      <c r="F35" s="36">
        <v>10.82</v>
      </c>
      <c r="G35" s="37">
        <v>8.42</v>
      </c>
      <c r="H35" s="37">
        <v>4.84</v>
      </c>
      <c r="I35" s="37">
        <v>7.95</v>
      </c>
      <c r="J35" s="38">
        <v>7.53</v>
      </c>
      <c r="K35" s="22"/>
      <c r="L35" s="22"/>
      <c r="M35" s="22"/>
      <c r="N35" s="22"/>
      <c r="O35" s="22"/>
      <c r="P35" s="22"/>
    </row>
    <row r="36" spans="1:16" ht="39" customHeight="1">
      <c r="A36" s="22"/>
      <c r="B36" s="35"/>
      <c r="C36" s="1178" t="s">
        <v>525</v>
      </c>
      <c r="D36" s="1179"/>
      <c r="E36" s="1180"/>
      <c r="F36" s="36">
        <v>3.43</v>
      </c>
      <c r="G36" s="37">
        <v>2.52</v>
      </c>
      <c r="H36" s="37">
        <v>2.08</v>
      </c>
      <c r="I36" s="37">
        <v>2.0299999999999998</v>
      </c>
      <c r="J36" s="38">
        <v>1.75</v>
      </c>
      <c r="K36" s="22"/>
      <c r="L36" s="22"/>
      <c r="M36" s="22"/>
      <c r="N36" s="22"/>
      <c r="O36" s="22"/>
      <c r="P36" s="22"/>
    </row>
    <row r="37" spans="1:16" ht="39" customHeight="1">
      <c r="A37" s="22"/>
      <c r="B37" s="35"/>
      <c r="C37" s="1178" t="s">
        <v>526</v>
      </c>
      <c r="D37" s="1179"/>
      <c r="E37" s="1180"/>
      <c r="F37" s="36">
        <v>0.89</v>
      </c>
      <c r="G37" s="37">
        <v>0.93</v>
      </c>
      <c r="H37" s="37">
        <v>0.77</v>
      </c>
      <c r="I37" s="37">
        <v>1.43</v>
      </c>
      <c r="J37" s="38">
        <v>1.46</v>
      </c>
      <c r="K37" s="22"/>
      <c r="L37" s="22"/>
      <c r="M37" s="22"/>
      <c r="N37" s="22"/>
      <c r="O37" s="22"/>
      <c r="P37" s="22"/>
    </row>
    <row r="38" spans="1:16" ht="39" customHeight="1">
      <c r="A38" s="22"/>
      <c r="B38" s="35"/>
      <c r="C38" s="1178" t="s">
        <v>527</v>
      </c>
      <c r="D38" s="1179"/>
      <c r="E38" s="1180"/>
      <c r="F38" s="36" t="s">
        <v>479</v>
      </c>
      <c r="G38" s="37" t="s">
        <v>479</v>
      </c>
      <c r="H38" s="37" t="s">
        <v>479</v>
      </c>
      <c r="I38" s="37" t="s">
        <v>479</v>
      </c>
      <c r="J38" s="38">
        <v>0.27</v>
      </c>
      <c r="K38" s="22"/>
      <c r="L38" s="22"/>
      <c r="M38" s="22"/>
      <c r="N38" s="22"/>
      <c r="O38" s="22"/>
      <c r="P38" s="22"/>
    </row>
    <row r="39" spans="1:16" ht="39" customHeight="1">
      <c r="A39" s="22"/>
      <c r="B39" s="35"/>
      <c r="C39" s="1178" t="s">
        <v>528</v>
      </c>
      <c r="D39" s="1179"/>
      <c r="E39" s="1180"/>
      <c r="F39" s="36">
        <v>0.09</v>
      </c>
      <c r="G39" s="37">
        <v>0.08</v>
      </c>
      <c r="H39" s="37">
        <v>0.1</v>
      </c>
      <c r="I39" s="37">
        <v>0.11</v>
      </c>
      <c r="J39" s="38">
        <v>0.11</v>
      </c>
      <c r="K39" s="22"/>
      <c r="L39" s="22"/>
      <c r="M39" s="22"/>
      <c r="N39" s="22"/>
      <c r="O39" s="22"/>
      <c r="P39" s="22"/>
    </row>
    <row r="40" spans="1:16" ht="39" customHeight="1">
      <c r="A40" s="22"/>
      <c r="B40" s="35"/>
      <c r="C40" s="1178" t="s">
        <v>529</v>
      </c>
      <c r="D40" s="1179"/>
      <c r="E40" s="1180"/>
      <c r="F40" s="36">
        <v>7.0000000000000007E-2</v>
      </c>
      <c r="G40" s="37">
        <v>0.06</v>
      </c>
      <c r="H40" s="37">
        <v>0.03</v>
      </c>
      <c r="I40" s="37">
        <v>0.02</v>
      </c>
      <c r="J40" s="38">
        <v>7.0000000000000007E-2</v>
      </c>
      <c r="K40" s="22"/>
      <c r="L40" s="22"/>
      <c r="M40" s="22"/>
      <c r="N40" s="22"/>
      <c r="O40" s="22"/>
      <c r="P40" s="22"/>
    </row>
    <row r="41" spans="1:16" ht="39" customHeight="1">
      <c r="A41" s="22"/>
      <c r="B41" s="35"/>
      <c r="C41" s="1178" t="s">
        <v>530</v>
      </c>
      <c r="D41" s="1179"/>
      <c r="E41" s="1180"/>
      <c r="F41" s="36">
        <v>0</v>
      </c>
      <c r="G41" s="37">
        <v>0</v>
      </c>
      <c r="H41" s="37">
        <v>0</v>
      </c>
      <c r="I41" s="37">
        <v>0</v>
      </c>
      <c r="J41" s="38">
        <v>0</v>
      </c>
      <c r="K41" s="22"/>
      <c r="L41" s="22"/>
      <c r="M41" s="22"/>
      <c r="N41" s="22"/>
      <c r="O41" s="22"/>
      <c r="P41" s="22"/>
    </row>
    <row r="42" spans="1:16" ht="39" customHeight="1">
      <c r="A42" s="22"/>
      <c r="B42" s="39"/>
      <c r="C42" s="1178" t="s">
        <v>531</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532</v>
      </c>
      <c r="D43" s="1182"/>
      <c r="E43" s="1183"/>
      <c r="F43" s="41">
        <v>2.02</v>
      </c>
      <c r="G43" s="42">
        <v>1.18</v>
      </c>
      <c r="H43" s="42">
        <v>0.82</v>
      </c>
      <c r="I43" s="42">
        <v>0.71</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1474</v>
      </c>
      <c r="L45" s="60">
        <v>1453</v>
      </c>
      <c r="M45" s="60">
        <v>1474</v>
      </c>
      <c r="N45" s="60">
        <v>1644</v>
      </c>
      <c r="O45" s="61">
        <v>1631</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524</v>
      </c>
      <c r="L48" s="64">
        <v>501</v>
      </c>
      <c r="M48" s="64">
        <v>451</v>
      </c>
      <c r="N48" s="64">
        <v>454</v>
      </c>
      <c r="O48" s="65">
        <v>235</v>
      </c>
      <c r="P48" s="48"/>
      <c r="Q48" s="48"/>
      <c r="R48" s="48"/>
      <c r="S48" s="48"/>
      <c r="T48" s="48"/>
      <c r="U48" s="48"/>
    </row>
    <row r="49" spans="1:21" ht="30.75" customHeight="1">
      <c r="A49" s="48"/>
      <c r="B49" s="1196"/>
      <c r="C49" s="1197"/>
      <c r="D49" s="62"/>
      <c r="E49" s="1188" t="s">
        <v>16</v>
      </c>
      <c r="F49" s="1188"/>
      <c r="G49" s="1188"/>
      <c r="H49" s="1188"/>
      <c r="I49" s="1188"/>
      <c r="J49" s="1189"/>
      <c r="K49" s="63">
        <v>4</v>
      </c>
      <c r="L49" s="64">
        <v>4</v>
      </c>
      <c r="M49" s="64" t="s">
        <v>479</v>
      </c>
      <c r="N49" s="64" t="s">
        <v>479</v>
      </c>
      <c r="O49" s="65" t="s">
        <v>479</v>
      </c>
      <c r="P49" s="48"/>
      <c r="Q49" s="48"/>
      <c r="R49" s="48"/>
      <c r="S49" s="48"/>
      <c r="T49" s="48"/>
      <c r="U49" s="48"/>
    </row>
    <row r="50" spans="1:21" ht="30.75" customHeight="1">
      <c r="A50" s="48"/>
      <c r="B50" s="1196"/>
      <c r="C50" s="1197"/>
      <c r="D50" s="62"/>
      <c r="E50" s="1188" t="s">
        <v>17</v>
      </c>
      <c r="F50" s="1188"/>
      <c r="G50" s="1188"/>
      <c r="H50" s="1188"/>
      <c r="I50" s="1188"/>
      <c r="J50" s="1189"/>
      <c r="K50" s="63">
        <v>64</v>
      </c>
      <c r="L50" s="64">
        <v>64</v>
      </c>
      <c r="M50" s="64">
        <v>61</v>
      </c>
      <c r="N50" s="64">
        <v>61</v>
      </c>
      <c r="O50" s="65">
        <v>61</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1718</v>
      </c>
      <c r="L52" s="64">
        <v>1737</v>
      </c>
      <c r="M52" s="64">
        <v>1766</v>
      </c>
      <c r="N52" s="64">
        <v>1733</v>
      </c>
      <c r="O52" s="65">
        <v>1608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348</v>
      </c>
      <c r="L53" s="69">
        <v>285</v>
      </c>
      <c r="M53" s="69">
        <v>220</v>
      </c>
      <c r="N53" s="69">
        <v>426</v>
      </c>
      <c r="O53" s="70">
        <v>319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14413</v>
      </c>
      <c r="J41" s="83">
        <v>13985</v>
      </c>
      <c r="K41" s="83">
        <v>13504</v>
      </c>
      <c r="L41" s="83">
        <v>13233</v>
      </c>
      <c r="M41" s="84">
        <v>13030</v>
      </c>
    </row>
    <row r="42" spans="2:13" ht="27.75" customHeight="1">
      <c r="B42" s="1204"/>
      <c r="C42" s="1205"/>
      <c r="D42" s="85"/>
      <c r="E42" s="1210" t="s">
        <v>26</v>
      </c>
      <c r="F42" s="1210"/>
      <c r="G42" s="1210"/>
      <c r="H42" s="1211"/>
      <c r="I42" s="86">
        <v>250</v>
      </c>
      <c r="J42" s="87">
        <v>185</v>
      </c>
      <c r="K42" s="87">
        <v>125</v>
      </c>
      <c r="L42" s="87">
        <v>64</v>
      </c>
      <c r="M42" s="88">
        <v>4</v>
      </c>
    </row>
    <row r="43" spans="2:13" ht="27.75" customHeight="1">
      <c r="B43" s="1204"/>
      <c r="C43" s="1205"/>
      <c r="D43" s="85"/>
      <c r="E43" s="1210" t="s">
        <v>27</v>
      </c>
      <c r="F43" s="1210"/>
      <c r="G43" s="1210"/>
      <c r="H43" s="1211"/>
      <c r="I43" s="86">
        <v>6371</v>
      </c>
      <c r="J43" s="87">
        <v>6158</v>
      </c>
      <c r="K43" s="87">
        <v>5826</v>
      </c>
      <c r="L43" s="87">
        <v>5760</v>
      </c>
      <c r="M43" s="88">
        <v>4772</v>
      </c>
    </row>
    <row r="44" spans="2:13" ht="27.75" customHeight="1">
      <c r="B44" s="1204"/>
      <c r="C44" s="1205"/>
      <c r="D44" s="85"/>
      <c r="E44" s="1210" t="s">
        <v>28</v>
      </c>
      <c r="F44" s="1210"/>
      <c r="G44" s="1210"/>
      <c r="H44" s="1211"/>
      <c r="I44" s="86">
        <v>4</v>
      </c>
      <c r="J44" s="87" t="s">
        <v>479</v>
      </c>
      <c r="K44" s="87" t="s">
        <v>479</v>
      </c>
      <c r="L44" s="87" t="s">
        <v>479</v>
      </c>
      <c r="M44" s="88" t="s">
        <v>479</v>
      </c>
    </row>
    <row r="45" spans="2:13" ht="27.75" customHeight="1">
      <c r="B45" s="1204"/>
      <c r="C45" s="1205"/>
      <c r="D45" s="85"/>
      <c r="E45" s="1210" t="s">
        <v>29</v>
      </c>
      <c r="F45" s="1210"/>
      <c r="G45" s="1210"/>
      <c r="H45" s="1211"/>
      <c r="I45" s="86">
        <v>3815</v>
      </c>
      <c r="J45" s="87">
        <v>3741</v>
      </c>
      <c r="K45" s="87">
        <v>3816</v>
      </c>
      <c r="L45" s="87">
        <v>3723</v>
      </c>
      <c r="M45" s="88">
        <v>3751</v>
      </c>
    </row>
    <row r="46" spans="2:13" ht="27.75" customHeight="1">
      <c r="B46" s="1204"/>
      <c r="C46" s="1205"/>
      <c r="D46" s="89"/>
      <c r="E46" s="1210" t="s">
        <v>30</v>
      </c>
      <c r="F46" s="1210"/>
      <c r="G46" s="1210"/>
      <c r="H46" s="1211"/>
      <c r="I46" s="86" t="s">
        <v>479</v>
      </c>
      <c r="J46" s="87" t="s">
        <v>479</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6161</v>
      </c>
      <c r="J50" s="87">
        <v>6665</v>
      </c>
      <c r="K50" s="87">
        <v>5880</v>
      </c>
      <c r="L50" s="87">
        <v>5296</v>
      </c>
      <c r="M50" s="88">
        <v>5526</v>
      </c>
    </row>
    <row r="51" spans="2:13" ht="27.75" customHeight="1">
      <c r="B51" s="1204"/>
      <c r="C51" s="1205"/>
      <c r="D51" s="85"/>
      <c r="E51" s="1210" t="s">
        <v>36</v>
      </c>
      <c r="F51" s="1210"/>
      <c r="G51" s="1210"/>
      <c r="H51" s="1211"/>
      <c r="I51" s="86">
        <v>2321</v>
      </c>
      <c r="J51" s="87">
        <v>2307</v>
      </c>
      <c r="K51" s="87">
        <v>2370</v>
      </c>
      <c r="L51" s="87">
        <v>2633</v>
      </c>
      <c r="M51" s="88">
        <v>2319</v>
      </c>
    </row>
    <row r="52" spans="2:13" ht="27.75" customHeight="1">
      <c r="B52" s="1206"/>
      <c r="C52" s="1207"/>
      <c r="D52" s="85"/>
      <c r="E52" s="1210" t="s">
        <v>37</v>
      </c>
      <c r="F52" s="1210"/>
      <c r="G52" s="1210"/>
      <c r="H52" s="1211"/>
      <c r="I52" s="86">
        <v>15445</v>
      </c>
      <c r="J52" s="87">
        <v>15261</v>
      </c>
      <c r="K52" s="87">
        <v>15581</v>
      </c>
      <c r="L52" s="87">
        <v>14985</v>
      </c>
      <c r="M52" s="88">
        <v>14957</v>
      </c>
    </row>
    <row r="53" spans="2:13" ht="27.75" customHeight="1" thickBot="1">
      <c r="B53" s="1217" t="s">
        <v>21</v>
      </c>
      <c r="C53" s="1218"/>
      <c r="D53" s="92"/>
      <c r="E53" s="1219" t="s">
        <v>38</v>
      </c>
      <c r="F53" s="1219"/>
      <c r="G53" s="1219"/>
      <c r="H53" s="1220"/>
      <c r="I53" s="93">
        <v>925</v>
      </c>
      <c r="J53" s="94">
        <v>-164</v>
      </c>
      <c r="K53" s="94">
        <v>-560</v>
      </c>
      <c r="L53" s="94">
        <v>-134</v>
      </c>
      <c r="M53" s="95">
        <v>-1245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J19" zoomScaleNormal="100" zoomScaleSheetLayoutView="55" workbookViewId="0">
      <selection activeCell="G71" sqref="G7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35" t="s">
        <v>573</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44"/>
      <c r="H50" s="1245"/>
      <c r="I50" s="1245"/>
      <c r="J50" s="1246"/>
      <c r="K50" s="356" t="s">
        <v>518</v>
      </c>
      <c r="L50" s="356" t="s">
        <v>519</v>
      </c>
      <c r="M50" s="356" t="s">
        <v>520</v>
      </c>
      <c r="N50" s="356" t="s">
        <v>521</v>
      </c>
      <c r="O50" s="356" t="s">
        <v>522</v>
      </c>
    </row>
    <row r="51" spans="1:17">
      <c r="B51" s="250"/>
      <c r="C51" s="246"/>
      <c r="D51" s="246"/>
      <c r="E51" s="246"/>
      <c r="F51" s="246"/>
      <c r="G51" s="1247" t="s">
        <v>567</v>
      </c>
      <c r="H51" s="1248"/>
      <c r="I51" s="1253" t="s">
        <v>568</v>
      </c>
      <c r="J51" s="1253"/>
      <c r="K51" s="1256"/>
      <c r="L51" s="1256"/>
      <c r="M51" s="1256"/>
      <c r="N51" s="1221"/>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574</v>
      </c>
      <c r="J53" s="1233"/>
      <c r="K53" s="1255"/>
      <c r="L53" s="1255"/>
      <c r="M53" s="1255"/>
      <c r="N53" s="1225">
        <v>46.3</v>
      </c>
      <c r="O53" s="1225">
        <v>47.7</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569</v>
      </c>
      <c r="H55" s="1228"/>
      <c r="I55" s="1233" t="s">
        <v>568</v>
      </c>
      <c r="J55" s="1233"/>
      <c r="K55" s="1256"/>
      <c r="L55" s="1256"/>
      <c r="M55" s="1256"/>
      <c r="N55" s="1221">
        <v>56.8</v>
      </c>
      <c r="O55" s="1221">
        <v>52.3</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574</v>
      </c>
      <c r="J57" s="1223"/>
      <c r="K57" s="1255"/>
      <c r="L57" s="1255"/>
      <c r="M57" s="1255"/>
      <c r="N57" s="1225">
        <v>54</v>
      </c>
      <c r="O57" s="1225">
        <v>54.8</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35" t="s">
        <v>575</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44"/>
      <c r="H72" s="1245"/>
      <c r="I72" s="1245"/>
      <c r="J72" s="1246"/>
      <c r="K72" s="356" t="s">
        <v>518</v>
      </c>
      <c r="L72" s="356" t="s">
        <v>519</v>
      </c>
      <c r="M72" s="356" t="s">
        <v>520</v>
      </c>
      <c r="N72" s="356" t="s">
        <v>521</v>
      </c>
      <c r="O72" s="356" t="s">
        <v>522</v>
      </c>
    </row>
    <row r="73" spans="2:30">
      <c r="B73" s="250"/>
      <c r="C73" s="246"/>
      <c r="D73" s="246"/>
      <c r="E73" s="246"/>
      <c r="F73" s="246"/>
      <c r="G73" s="1247" t="s">
        <v>567</v>
      </c>
      <c r="H73" s="1248"/>
      <c r="I73" s="1253" t="s">
        <v>568</v>
      </c>
      <c r="J73" s="1253"/>
      <c r="K73" s="1234">
        <v>12.5</v>
      </c>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572</v>
      </c>
      <c r="J75" s="1233"/>
      <c r="K75" s="1225">
        <v>5.4</v>
      </c>
      <c r="L75" s="1225">
        <v>4.5</v>
      </c>
      <c r="M75" s="1225">
        <v>3.8</v>
      </c>
      <c r="N75" s="1225">
        <v>4.0999999999999996</v>
      </c>
      <c r="O75" s="1225">
        <v>4.2</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569</v>
      </c>
      <c r="H77" s="1228"/>
      <c r="I77" s="1233" t="s">
        <v>568</v>
      </c>
      <c r="J77" s="1233"/>
      <c r="K77" s="1234">
        <v>81.7</v>
      </c>
      <c r="L77" s="1234">
        <v>80.400000000000006</v>
      </c>
      <c r="M77" s="1221">
        <v>83.1</v>
      </c>
      <c r="N77" s="1221">
        <v>56.8</v>
      </c>
      <c r="O77" s="1221">
        <v>52.3</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572</v>
      </c>
      <c r="J79" s="1223"/>
      <c r="K79" s="1224">
        <v>12.3</v>
      </c>
      <c r="L79" s="1224">
        <v>12.5</v>
      </c>
      <c r="M79" s="1224">
        <v>12.2</v>
      </c>
      <c r="N79" s="1224">
        <v>10.199999999999999</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0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election activeCell="I111" sqref="I11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topLeftCell="A46" workbookViewId="0">
      <selection activeCell="C28" sqref="C28"/>
    </sheetView>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32228</v>
      </c>
      <c r="E3" s="118"/>
      <c r="F3" s="119">
        <v>60245</v>
      </c>
      <c r="G3" s="120"/>
      <c r="H3" s="121"/>
    </row>
    <row r="4" spans="1:8">
      <c r="A4" s="122"/>
      <c r="B4" s="123"/>
      <c r="C4" s="124"/>
      <c r="D4" s="125">
        <v>22247</v>
      </c>
      <c r="E4" s="126"/>
      <c r="F4" s="127">
        <v>33678</v>
      </c>
      <c r="G4" s="128"/>
      <c r="H4" s="129"/>
    </row>
    <row r="5" spans="1:8">
      <c r="A5" s="110" t="s">
        <v>512</v>
      </c>
      <c r="B5" s="115"/>
      <c r="C5" s="116"/>
      <c r="D5" s="117">
        <v>49232</v>
      </c>
      <c r="E5" s="118"/>
      <c r="F5" s="119">
        <v>68386</v>
      </c>
      <c r="G5" s="120"/>
      <c r="H5" s="121"/>
    </row>
    <row r="6" spans="1:8">
      <c r="A6" s="122"/>
      <c r="B6" s="123"/>
      <c r="C6" s="124"/>
      <c r="D6" s="125">
        <v>32618</v>
      </c>
      <c r="E6" s="126"/>
      <c r="F6" s="127">
        <v>35121</v>
      </c>
      <c r="G6" s="128"/>
      <c r="H6" s="129"/>
    </row>
    <row r="7" spans="1:8">
      <c r="A7" s="110" t="s">
        <v>513</v>
      </c>
      <c r="B7" s="115"/>
      <c r="C7" s="116"/>
      <c r="D7" s="117">
        <v>62965</v>
      </c>
      <c r="E7" s="118"/>
      <c r="F7" s="119">
        <v>81305</v>
      </c>
      <c r="G7" s="120"/>
      <c r="H7" s="121"/>
    </row>
    <row r="8" spans="1:8">
      <c r="A8" s="122"/>
      <c r="B8" s="123"/>
      <c r="C8" s="124"/>
      <c r="D8" s="125">
        <v>50679</v>
      </c>
      <c r="E8" s="126"/>
      <c r="F8" s="127">
        <v>48720</v>
      </c>
      <c r="G8" s="128"/>
      <c r="H8" s="129"/>
    </row>
    <row r="9" spans="1:8">
      <c r="A9" s="110" t="s">
        <v>514</v>
      </c>
      <c r="B9" s="115"/>
      <c r="C9" s="116"/>
      <c r="D9" s="117">
        <v>68665</v>
      </c>
      <c r="E9" s="118"/>
      <c r="F9" s="119">
        <v>81768</v>
      </c>
      <c r="G9" s="120"/>
      <c r="H9" s="121"/>
    </row>
    <row r="10" spans="1:8">
      <c r="A10" s="122"/>
      <c r="B10" s="123"/>
      <c r="C10" s="124"/>
      <c r="D10" s="125">
        <v>54580</v>
      </c>
      <c r="E10" s="126"/>
      <c r="F10" s="127">
        <v>37917</v>
      </c>
      <c r="G10" s="128"/>
      <c r="H10" s="129"/>
    </row>
    <row r="11" spans="1:8">
      <c r="A11" s="110" t="s">
        <v>515</v>
      </c>
      <c r="B11" s="115"/>
      <c r="C11" s="116"/>
      <c r="D11" s="117">
        <v>80308</v>
      </c>
      <c r="E11" s="118"/>
      <c r="F11" s="119">
        <v>65876</v>
      </c>
      <c r="G11" s="120"/>
      <c r="H11" s="121"/>
    </row>
    <row r="12" spans="1:8">
      <c r="A12" s="122"/>
      <c r="B12" s="123"/>
      <c r="C12" s="130"/>
      <c r="D12" s="125">
        <v>65629</v>
      </c>
      <c r="E12" s="126"/>
      <c r="F12" s="127">
        <v>36484</v>
      </c>
      <c r="G12" s="128"/>
      <c r="H12" s="129"/>
    </row>
    <row r="13" spans="1:8">
      <c r="A13" s="110"/>
      <c r="B13" s="115"/>
      <c r="C13" s="131"/>
      <c r="D13" s="132">
        <v>58680</v>
      </c>
      <c r="E13" s="133"/>
      <c r="F13" s="134">
        <v>71516</v>
      </c>
      <c r="G13" s="135"/>
      <c r="H13" s="121"/>
    </row>
    <row r="14" spans="1:8">
      <c r="A14" s="122"/>
      <c r="B14" s="123"/>
      <c r="C14" s="124"/>
      <c r="D14" s="125">
        <v>45151</v>
      </c>
      <c r="E14" s="126"/>
      <c r="F14" s="127">
        <v>38384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10.83</v>
      </c>
      <c r="C19" s="136">
        <f>ROUND(VALUE(SUBSTITUTE(実質収支比率等に係る経年分析!G$48,"▲","-")),2)</f>
        <v>8.42</v>
      </c>
      <c r="D19" s="136">
        <f>ROUND(VALUE(SUBSTITUTE(実質収支比率等に係る経年分析!H$48,"▲","-")),2)</f>
        <v>4.8499999999999996</v>
      </c>
      <c r="E19" s="136">
        <f>ROUND(VALUE(SUBSTITUTE(実質収支比率等に係る経年分析!I$48,"▲","-")),2)</f>
        <v>7.95</v>
      </c>
      <c r="F19" s="136">
        <f>ROUND(VALUE(SUBSTITUTE(実質収支比率等に係る経年分析!J$48,"▲","-")),2)</f>
        <v>7.32</v>
      </c>
    </row>
    <row r="20" spans="1:11">
      <c r="A20" s="136" t="s">
        <v>43</v>
      </c>
      <c r="B20" s="136">
        <f>ROUND(VALUE(SUBSTITUTE(実質収支比率等に係る経年分析!F$47,"▲","-")),2)</f>
        <v>22.76</v>
      </c>
      <c r="C20" s="136">
        <f>ROUND(VALUE(SUBSTITUTE(実質収支比率等に係る経年分析!G$47,"▲","-")),2)</f>
        <v>23.24</v>
      </c>
      <c r="D20" s="136">
        <f>ROUND(VALUE(SUBSTITUTE(実質収支比率等に係る経年分析!H$47,"▲","-")),2)</f>
        <v>24.73</v>
      </c>
      <c r="E20" s="136">
        <f>ROUND(VALUE(SUBSTITUTE(実質収支比率等に係る経年分析!I$47,"▲","-")),2)</f>
        <v>24.81</v>
      </c>
      <c r="F20" s="136">
        <f>ROUND(VALUE(SUBSTITUTE(実質収支比率等に係る経年分析!J$47,"▲","-")),2)</f>
        <v>28.44</v>
      </c>
    </row>
    <row r="21" spans="1:11">
      <c r="A21" s="136" t="s">
        <v>44</v>
      </c>
      <c r="B21" s="136">
        <f>IF(ISNUMBER(VALUE(SUBSTITUTE(実質収支比率等に係る経年分析!F$49,"▲","-"))),ROUND(VALUE(SUBSTITUTE(実質収支比率等に係る経年分析!F$49,"▲","-")),2),NA())</f>
        <v>7.01</v>
      </c>
      <c r="C21" s="136">
        <f>IF(ISNUMBER(VALUE(SUBSTITUTE(実質収支比率等に係る経年分析!G$49,"▲","-"))),ROUND(VALUE(SUBSTITUTE(実質収支比率等に係る経年分析!G$49,"▲","-")),2),NA())</f>
        <v>2.27</v>
      </c>
      <c r="D21" s="136">
        <f>IF(ISNUMBER(VALUE(SUBSTITUTE(実質収支比率等に係る経年分析!H$49,"▲","-"))),ROUND(VALUE(SUBSTITUTE(実質収支比率等に係る経年分析!H$49,"▲","-")),2),NA())</f>
        <v>1.67</v>
      </c>
      <c r="E21" s="136">
        <f>IF(ISNUMBER(VALUE(SUBSTITUTE(実質収支比率等に係る経年分析!I$49,"▲","-"))),ROUND(VALUE(SUBSTITUTE(実質収支比率等に係る経年分析!I$49,"▲","-")),2),NA())</f>
        <v>7.52</v>
      </c>
      <c r="F21" s="136">
        <f>IF(ISNUMBER(VALUE(SUBSTITUTE(実質収支比率等に係る経年分析!J$49,"▲","-"))),ROUND(VALUE(SUBSTITUTE(実質収支比率等に係る経年分析!J$49,"▲","-")),2),NA())</f>
        <v>6.26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0.82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0.71</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瑞浪市介護サービス事業特別会計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瑞浪市駐車場事業特別会計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瑞浪市後期高齢者医療事業特別会計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c r="A32" s="137" t="str">
        <f>IF(連結実質赤字比率に係る赤字・黒字の構成分析!C$38="",NA(),連結実質赤字比率に係る赤字・黒字の構成分析!C$38)</f>
        <v>瑞浪市下水道事業会計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c r="A33" s="137" t="str">
        <f>IF(連結実質赤字比率に係る赤字・黒字の構成分析!C$37="",NA(),連結実質赤字比率に係る赤字・黒字の構成分析!C$37)</f>
        <v>瑞浪市介護保険事業特別会計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1.46</v>
      </c>
    </row>
    <row r="34" spans="1:16">
      <c r="A34" s="137" t="str">
        <f>IF(連結実質赤字比率に係る赤字・黒字の構成分析!C$36="",NA(),連結実質赤字比率に係る赤字・黒字の構成分析!C$36)</f>
        <v>瑞浪市国民健康保険事業特別会計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2.0299999999999998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10.82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8.42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4.84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7.95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7.53</v>
      </c>
    </row>
    <row r="36" spans="1:16">
      <c r="A36" s="137" t="str">
        <f>IF(連結実質赤字比率に係る赤字・黒字の構成分析!C$34="",NA(),連結実質赤字比率に係る赤字・黒字の構成分析!C$34)</f>
        <v>瑞浪市水道事業会計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8.2200000000000006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1718</v>
      </c>
      <c r="E42" s="138"/>
      <c r="F42" s="138"/>
      <c r="G42" s="138">
        <f>'実質公債費比率（分子）の構造'!L$52</f>
        <v>1737</v>
      </c>
      <c r="H42" s="138"/>
      <c r="I42" s="138"/>
      <c r="J42" s="138">
        <f>'実質公債費比率（分子）の構造'!M$52</f>
        <v>1766</v>
      </c>
      <c r="K42" s="138"/>
      <c r="L42" s="138"/>
      <c r="M42" s="138">
        <f>'実質公債費比率（分子）の構造'!N$52</f>
        <v>1733</v>
      </c>
      <c r="N42" s="138"/>
      <c r="O42" s="138"/>
      <c r="P42" s="138">
        <f>'実質公債費比率（分子）の構造'!O$52</f>
        <v>1608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64</v>
      </c>
      <c r="C44" s="138"/>
      <c r="D44" s="138"/>
      <c r="E44" s="138">
        <f>'実質公債費比率（分子）の構造'!L$50</f>
        <v>64</v>
      </c>
      <c r="F44" s="138"/>
      <c r="G44" s="138"/>
      <c r="H44" s="138">
        <f>'実質公債費比率（分子）の構造'!M$50</f>
        <v>61</v>
      </c>
      <c r="I44" s="138"/>
      <c r="J44" s="138"/>
      <c r="K44" s="138">
        <f>'実質公債費比率（分子）の構造'!N$50</f>
        <v>61</v>
      </c>
      <c r="L44" s="138"/>
      <c r="M44" s="138"/>
      <c r="N44" s="138">
        <f>'実質公債費比率（分子）の構造'!O$50</f>
        <v>61</v>
      </c>
      <c r="O44" s="138"/>
      <c r="P44" s="138"/>
    </row>
    <row r="45" spans="1:16">
      <c r="A45" s="138" t="s">
        <v>54</v>
      </c>
      <c r="B45" s="138">
        <f>'実質公債費比率（分子）の構造'!K$49</f>
        <v>4</v>
      </c>
      <c r="C45" s="138"/>
      <c r="D45" s="138"/>
      <c r="E45" s="138">
        <f>'実質公債費比率（分子）の構造'!L$49</f>
        <v>4</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524</v>
      </c>
      <c r="C46" s="138"/>
      <c r="D46" s="138"/>
      <c r="E46" s="138">
        <f>'実質公債費比率（分子）の構造'!L$48</f>
        <v>501</v>
      </c>
      <c r="F46" s="138"/>
      <c r="G46" s="138"/>
      <c r="H46" s="138">
        <f>'実質公債費比率（分子）の構造'!M$48</f>
        <v>451</v>
      </c>
      <c r="I46" s="138"/>
      <c r="J46" s="138"/>
      <c r="K46" s="138">
        <f>'実質公債費比率（分子）の構造'!N$48</f>
        <v>454</v>
      </c>
      <c r="L46" s="138"/>
      <c r="M46" s="138"/>
      <c r="N46" s="138">
        <f>'実質公債費比率（分子）の構造'!O$48</f>
        <v>235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1474</v>
      </c>
      <c r="C49" s="138"/>
      <c r="D49" s="138"/>
      <c r="E49" s="138">
        <f>'実質公債費比率（分子）の構造'!L$45</f>
        <v>1453</v>
      </c>
      <c r="F49" s="138"/>
      <c r="G49" s="138"/>
      <c r="H49" s="138">
        <f>'実質公債費比率（分子）の構造'!M$45</f>
        <v>1474</v>
      </c>
      <c r="I49" s="138"/>
      <c r="J49" s="138"/>
      <c r="K49" s="138">
        <f>'実質公債費比率（分子）の構造'!N$45</f>
        <v>1644</v>
      </c>
      <c r="L49" s="138"/>
      <c r="M49" s="138"/>
      <c r="N49" s="138">
        <f>'実質公債費比率（分子）の構造'!O$45</f>
        <v>1631</v>
      </c>
      <c r="O49" s="138"/>
      <c r="P49" s="138"/>
    </row>
    <row r="50" spans="1:16">
      <c r="A50" s="138" t="s">
        <v>59</v>
      </c>
      <c r="B50" s="138" t="e">
        <f>NA()</f>
        <v>#N/A</v>
      </c>
      <c r="C50" s="138">
        <f>IF(ISNUMBER('実質公債費比率（分子）の構造'!K$53),'実質公債費比率（分子）の構造'!K$53,NA())</f>
        <v>348</v>
      </c>
      <c r="D50" s="138" t="e">
        <f>NA()</f>
        <v>#N/A</v>
      </c>
      <c r="E50" s="138" t="e">
        <f>NA()</f>
        <v>#N/A</v>
      </c>
      <c r="F50" s="138">
        <f>IF(ISNUMBER('実質公債費比率（分子）の構造'!L$53),'実質公債費比率（分子）の構造'!L$53,NA())</f>
        <v>285</v>
      </c>
      <c r="G50" s="138" t="e">
        <f>NA()</f>
        <v>#N/A</v>
      </c>
      <c r="H50" s="138" t="e">
        <f>NA()</f>
        <v>#N/A</v>
      </c>
      <c r="I50" s="138">
        <f>IF(ISNUMBER('実質公債費比率（分子）の構造'!M$53),'実質公債費比率（分子）の構造'!M$53,NA())</f>
        <v>220</v>
      </c>
      <c r="J50" s="138" t="e">
        <f>NA()</f>
        <v>#N/A</v>
      </c>
      <c r="K50" s="138" t="e">
        <f>NA()</f>
        <v>#N/A</v>
      </c>
      <c r="L50" s="138">
        <f>IF(ISNUMBER('実質公債費比率（分子）の構造'!N$53),'実質公債費比率（分子）の構造'!N$53,NA())</f>
        <v>426</v>
      </c>
      <c r="M50" s="138" t="e">
        <f>NA()</f>
        <v>#N/A</v>
      </c>
      <c r="N50" s="138" t="e">
        <f>NA()</f>
        <v>#N/A</v>
      </c>
      <c r="O50" s="138">
        <f>IF(ISNUMBER('実質公債費比率（分子）の構造'!O$53),'実質公債費比率（分子）の構造'!O$53,NA())</f>
        <v>319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15445</v>
      </c>
      <c r="E56" s="137"/>
      <c r="F56" s="137"/>
      <c r="G56" s="137">
        <f>'将来負担比率（分子）の構造'!J$52</f>
        <v>15261</v>
      </c>
      <c r="H56" s="137"/>
      <c r="I56" s="137"/>
      <c r="J56" s="137">
        <f>'将来負担比率（分子）の構造'!K$52</f>
        <v>15581</v>
      </c>
      <c r="K56" s="137"/>
      <c r="L56" s="137"/>
      <c r="M56" s="137">
        <f>'将来負担比率（分子）の構造'!L$52</f>
        <v>14985</v>
      </c>
      <c r="N56" s="137"/>
      <c r="O56" s="137"/>
      <c r="P56" s="137">
        <f>'将来負担比率（分子）の構造'!M$52</f>
        <v>14957</v>
      </c>
    </row>
    <row r="57" spans="1:16">
      <c r="A57" s="137" t="s">
        <v>36</v>
      </c>
      <c r="B57" s="137"/>
      <c r="C57" s="137"/>
      <c r="D57" s="137">
        <f>'将来負担比率（分子）の構造'!I$51</f>
        <v>2321</v>
      </c>
      <c r="E57" s="137"/>
      <c r="F57" s="137"/>
      <c r="G57" s="137">
        <f>'将来負担比率（分子）の構造'!J$51</f>
        <v>2307</v>
      </c>
      <c r="H57" s="137"/>
      <c r="I57" s="137"/>
      <c r="J57" s="137">
        <f>'将来負担比率（分子）の構造'!K$51</f>
        <v>2370</v>
      </c>
      <c r="K57" s="137"/>
      <c r="L57" s="137"/>
      <c r="M57" s="137">
        <f>'将来負担比率（分子）の構造'!L$51</f>
        <v>2633</v>
      </c>
      <c r="N57" s="137"/>
      <c r="O57" s="137"/>
      <c r="P57" s="137">
        <f>'将来負担比率（分子）の構造'!M$51</f>
        <v>2319</v>
      </c>
    </row>
    <row r="58" spans="1:16">
      <c r="A58" s="137" t="s">
        <v>35</v>
      </c>
      <c r="B58" s="137"/>
      <c r="C58" s="137"/>
      <c r="D58" s="137">
        <f>'将来負担比率（分子）の構造'!I$50</f>
        <v>6161</v>
      </c>
      <c r="E58" s="137"/>
      <c r="F58" s="137"/>
      <c r="G58" s="137">
        <f>'将来負担比率（分子）の構造'!J$50</f>
        <v>6665</v>
      </c>
      <c r="H58" s="137"/>
      <c r="I58" s="137"/>
      <c r="J58" s="137">
        <f>'将来負担比率（分子）の構造'!K$50</f>
        <v>5880</v>
      </c>
      <c r="K58" s="137"/>
      <c r="L58" s="137"/>
      <c r="M58" s="137">
        <f>'将来負担比率（分子）の構造'!L$50</f>
        <v>5296</v>
      </c>
      <c r="N58" s="137"/>
      <c r="O58" s="137"/>
      <c r="P58" s="137">
        <f>'将来負担比率（分子）の構造'!M$50</f>
        <v>5526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3815</v>
      </c>
      <c r="C62" s="137"/>
      <c r="D62" s="137"/>
      <c r="E62" s="137">
        <f>'将来負担比率（分子）の構造'!J$45</f>
        <v>3741</v>
      </c>
      <c r="F62" s="137"/>
      <c r="G62" s="137"/>
      <c r="H62" s="137">
        <f>'将来負担比率（分子）の構造'!K$45</f>
        <v>3816</v>
      </c>
      <c r="I62" s="137"/>
      <c r="J62" s="137"/>
      <c r="K62" s="137">
        <f>'将来負担比率（分子）の構造'!L$45</f>
        <v>3723</v>
      </c>
      <c r="L62" s="137"/>
      <c r="M62" s="137"/>
      <c r="N62" s="137">
        <f>'将来負担比率（分子）の構造'!M$45</f>
        <v>3751</v>
      </c>
      <c r="O62" s="137"/>
      <c r="P62" s="137"/>
    </row>
    <row r="63" spans="1:16">
      <c r="A63" s="137" t="s">
        <v>28</v>
      </c>
      <c r="B63" s="137">
        <f>'将来負担比率（分子）の構造'!I$44</f>
        <v>4</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6371</v>
      </c>
      <c r="C64" s="137"/>
      <c r="D64" s="137"/>
      <c r="E64" s="137">
        <f>'将来負担比率（分子）の構造'!J$43</f>
        <v>6158</v>
      </c>
      <c r="F64" s="137"/>
      <c r="G64" s="137"/>
      <c r="H64" s="137">
        <f>'将来負担比率（分子）の構造'!K$43</f>
        <v>5826</v>
      </c>
      <c r="I64" s="137"/>
      <c r="J64" s="137"/>
      <c r="K64" s="137">
        <f>'将来負担比率（分子）の構造'!L$43</f>
        <v>5760</v>
      </c>
      <c r="L64" s="137"/>
      <c r="M64" s="137"/>
      <c r="N64" s="137">
        <f>'将来負担比率（分子）の構造'!M$43</f>
        <v>4772</v>
      </c>
      <c r="O64" s="137"/>
      <c r="P64" s="137"/>
    </row>
    <row r="65" spans="1:16">
      <c r="A65" s="137" t="s">
        <v>26</v>
      </c>
      <c r="B65" s="137">
        <f>'将来負担比率（分子）の構造'!I$42</f>
        <v>250</v>
      </c>
      <c r="C65" s="137"/>
      <c r="D65" s="137"/>
      <c r="E65" s="137">
        <f>'将来負担比率（分子）の構造'!J$42</f>
        <v>185</v>
      </c>
      <c r="F65" s="137"/>
      <c r="G65" s="137"/>
      <c r="H65" s="137">
        <f>'将来負担比率（分子）の構造'!K$42</f>
        <v>125</v>
      </c>
      <c r="I65" s="137"/>
      <c r="J65" s="137"/>
      <c r="K65" s="137">
        <f>'将来負担比率（分子）の構造'!L$42</f>
        <v>64</v>
      </c>
      <c r="L65" s="137"/>
      <c r="M65" s="137"/>
      <c r="N65" s="137">
        <f>'将来負担比率（分子）の構造'!M$42</f>
        <v>4</v>
      </c>
      <c r="O65" s="137"/>
      <c r="P65" s="137"/>
    </row>
    <row r="66" spans="1:16">
      <c r="A66" s="137" t="s">
        <v>25</v>
      </c>
      <c r="B66" s="137">
        <f>'将来負担比率（分子）の構造'!I$41</f>
        <v>14413</v>
      </c>
      <c r="C66" s="137"/>
      <c r="D66" s="137"/>
      <c r="E66" s="137">
        <f>'将来負担比率（分子）の構造'!J$41</f>
        <v>13985</v>
      </c>
      <c r="F66" s="137"/>
      <c r="G66" s="137"/>
      <c r="H66" s="137">
        <f>'将来負担比率（分子）の構造'!K$41</f>
        <v>13504</v>
      </c>
      <c r="I66" s="137"/>
      <c r="J66" s="137"/>
      <c r="K66" s="137">
        <f>'将来負担比率（分子）の構造'!L$41</f>
        <v>13233</v>
      </c>
      <c r="L66" s="137"/>
      <c r="M66" s="137"/>
      <c r="N66" s="137">
        <f>'将来負担比率（分子）の構造'!M$41</f>
        <v>13030</v>
      </c>
      <c r="O66" s="137"/>
      <c r="P66" s="137"/>
    </row>
    <row r="67" spans="1:16">
      <c r="A67" s="137" t="s">
        <v>63</v>
      </c>
      <c r="B67" s="137" t="e">
        <f>NA()</f>
        <v>#N/A</v>
      </c>
      <c r="C67" s="137">
        <f>IF(ISNUMBER('将来負担比率（分子）の構造'!I$53), IF('将来負担比率（分子）の構造'!I$53 &lt; 0, 0, '将来負担比率（分子）の構造'!I$53), NA())</f>
        <v>925</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2018-11-22T00:09:48Z</cp:lastPrinted>
  <dcterms:created xsi:type="dcterms:W3CDTF">2018-01-24T05:04:08Z</dcterms:created>
  <dcterms:modified xsi:type="dcterms:W3CDTF">2018-11-22T00:14:45Z</dcterms:modified>
  <cp:category/>
</cp:coreProperties>
</file>