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6755" windowHeight="9390"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U88" i="11" l="1"/>
  <c r="AP88" i="11"/>
  <c r="AU63" i="11" l="1"/>
  <c r="AP63" i="11"/>
  <c r="AA30" i="11"/>
  <c r="AA31" i="11"/>
  <c r="AA32" i="11"/>
  <c r="AA33" i="11"/>
  <c r="AA29" i="11"/>
  <c r="AA28" i="11"/>
  <c r="AA7"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s="1"/>
  <c r="U35" i="9" l="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<sst xmlns="http://schemas.openxmlformats.org/spreadsheetml/2006/main" count="1101" uniqueCount="578">
  <si>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</si>
  <si>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</si>
  <si>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</si>
  <si>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</si>
  <si>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</si>
  <si>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</si>
  <si>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</si>
  <si>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</si>
  <si>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</si>
  <si>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</si>
  <si>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</si>
  <si>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</si>
  <si>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</si>
  <si>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</si>
  <si>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</si>
  <si>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</si>
  <si>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</si>
  <si>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</si>
  <si>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</si>
  <si>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</si>
  <si>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</si>
  <si>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</si>
  <si>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</si>
  <si>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</si>
  <si>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</si>
  <si>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</si>
  <si>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</si>
  <si>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</si>
  <si>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</si>
  <si>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</si>
  <si>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</si>
  <si>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</si>
  <si>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</si>
  <si>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</si>
  <si>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</si>
  <si>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</si>
  <si>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</si>
  <si>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</si>
  <si>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</si>
  <si>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</si>
  <si>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</si>
  <si>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</si>
  <si>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</si>
  <si>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</si>
  <si>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</si>
  <si>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</si>
  <si>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</si>
  <si>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</si>
  <si>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</si>
  <si>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</si>
  <si>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</si>
  <si>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</si>
  <si>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</si>
  <si>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</si>
  <si>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</si>
  <si>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</si>
  <si>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</si>
  <si>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</si>
  <si>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</si>
  <si>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</si>
  <si>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</si>
  <si>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</si>
  <si>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</si>
  <si>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</si>
  <si>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</si>
  <si>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</si>
  <si>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</si>
  <si>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</si>
  <si>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</si>
  <si>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</si>
  <si>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</si>
  <si>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</si>
  <si>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</si>
  <si>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</si>
  <si>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</si>
  <si>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</si>
  <si>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</si>
  <si>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</si>
  <si>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</si>
  <si>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</si>
  <si>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</si>
  <si>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</si>
  <si>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坂祝町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</si>
  <si>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</si>
  <si>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</si>
  <si>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</si>
  <si>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</si>
  <si>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</si>
  <si>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</si>
  <si>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</si>
  <si>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</si>
  <si>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</si>
  <si>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</si>
  <si>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</si>
  <si>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</si>
  <si>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</si>
  <si>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</si>
  <si>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</si>
  <si>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</si>
  <si>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</si>
  <si>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</si>
  <si>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</si>
  <si>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</si>
  <si>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</si>
  <si>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</si>
  <si>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</si>
  <si>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</si>
  <si>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</si>
  <si>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</si>
  <si>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</si>
  <si>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</si>
  <si>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</si>
  <si>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</si>
  <si>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</si>
  <si>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</si>
  <si>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</si>
  <si>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</si>
  <si>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</si>
  <si>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</si>
  <si>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</si>
  <si>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</si>
  <si>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</si>
  <si>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</si>
  <si>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</si>
  <si>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</si>
  <si>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</si>
  <si>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</si>
  <si>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</si>
  <si>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</si>
  <si>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</si>
  <si>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</si>
  <si>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</si>
  <si>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</si>
  <si>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</si>
  <si>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</si>
  <si>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</si>
  <si>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</si>
  <si>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</si>
  <si>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</si>
  <si>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</si>
  <si>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</si>
  <si>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</si>
  <si>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</si>
  <si>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</si>
  <si>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</si>
  <si>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</si>
  <si>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</si>
  <si>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</si>
  <si>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</si>
  <si>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</si>
  <si>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</si>
  <si>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</si>
  <si>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</si>
  <si>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</si>
  <si>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</si>
  <si>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</si>
  <si>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</si>
  <si>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</si>
  <si>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</si>
  <si>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</si>
  <si>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</si>
  <si>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</si>
  <si>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</si>
  <si>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</si>
  <si>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</si>
  <si>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</si>
  <si>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</si>
  <si>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</si>
  <si>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</si>
  <si>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</si>
  <si>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</si>
  <si>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</si>
  <si>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</si>
  <si>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</si>
  <si>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</si>
  <si>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</si>
  <si>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</si>
  <si>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</si>
  <si>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</si>
  <si>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</si>
  <si>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</si>
  <si>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</si>
  <si>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</si>
  <si>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</si>
  <si>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</si>
  <si>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</si>
  <si>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</si>
  <si>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</si>
  <si>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</si>
  <si>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</si>
  <si>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</si>
  <si>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</si>
  <si>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</si>
  <si>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</si>
  <si>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</si>
  <si>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</si>
  <si>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</si>
  <si>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</si>
  <si>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岐阜県坂祝町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</si>
  <si>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</si>
  <si>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</si>
  <si>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</si>
  <si>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</si>
  <si>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</si>
  <si>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</si>
  <si>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</si>
  <si>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</si>
  <si>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</si>
  <si>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</si>
  <si>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</si>
  <si>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</si>
  <si>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</si>
  <si>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</si>
  <si>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</si>
  <si>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</si>
  <si>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</si>
  <si>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</si>
  <si>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</si>
  <si>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</si>
  <si>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</si>
  <si>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</si>
  <si>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</si>
  <si>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</si>
  <si>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</si>
  <si>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</si>
  <si>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</si>
  <si>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</si>
  <si>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</si>
  <si>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</si>
  <si>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</si>
  <si>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</si>
  <si>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</si>
  <si>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</si>
  <si>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</si>
  <si>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</si>
  <si>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</si>
  <si>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</si>
  <si>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</si>
  <si>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</si>
  <si>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</si>
  <si>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</si>
  <si>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</si>
  <si>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</si>
  <si>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</si>
  <si>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</si>
  <si>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</si>
  <si>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</si>
  <si>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</si>
  <si>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</si>
  <si>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</si>
  <si>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</si>
  <si>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</si>
  <si>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</si>
  <si>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</si>
  <si>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</si>
  <si>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</si>
  <si>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</si>
  <si>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</si>
  <si>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</si>
  <si>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</si>
  <si>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</si>
  <si>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</si>
  <si>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</si>
  <si>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</si>
  <si>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</si>
  <si>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</si>
  <si>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</si>
  <si>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</si>
  <si>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</si>
  <si>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</si>
  <si>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</si>
  <si>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</si>
  <si>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</si>
  <si>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</si>
  <si>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</si>
  <si>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</si>
  <si>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</si>
  <si>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</si>
  <si>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</si>
  <si>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</si>
  <si>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</si>
  <si>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</si>
  <si>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</si>
  <si>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</si>
  <si>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</si>
  <si>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</si>
  <si>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</si>
  <si>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</si>
  <si>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</si>
  <si>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</si>
  <si>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</si>
  <si>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</si>
  <si>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</si>
  <si>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</si>
  <si>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</si>
  <si>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</si>
  <si>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</si>
  <si>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</si>
  <si>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</si>
  <si>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</si>
  <si>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</si>
  <si>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</si>
  <si>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</si>
  <si>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</si>
  <si>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</si>
  <si>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</si>
  <si>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</si>
  <si>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</si>
  <si>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</si>
  <si>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</si>
  <si>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</si>
  <si>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</si>
  <si>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</si>
  <si>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</si>
  <si>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</si>
  <si>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</si>
  <si>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</si>
  <si>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</si>
  <si>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</si>
  <si>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</si>
  <si>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</si>
  <si>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</si>
  <si>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</si>
  <si>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</si>
  <si>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</si>
  <si>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</si>
  <si>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</si>
  <si>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</si>
  <si>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</si>
  <si>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</si>
  <si>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</si>
  <si>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</si>
  <si>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</si>
  <si>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</si>
  <si>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</si>
  <si>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</si>
  <si>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</si>
  <si>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</si>
  <si>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</si>
  <si>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</si>
  <si>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</si>
  <si>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</si>
  <si>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</si>
  <si>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</si>
  <si>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</si>
  <si>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</si>
  <si>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</si>
  <si>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岐阜県坂祝町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</si>
  <si>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</si>
  <si>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</si>
  <si>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</si>
  <si>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</si>
  <si>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</si>
  <si>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</si>
  <si>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</si>
  <si>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</si>
  <si>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</si>
  <si>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</si>
  <si>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</si>
  <si>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</si>
  <si>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</si>
  <si>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</si>
  <si>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</si>
  <si>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</si>
  <si>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</si>
  <si>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</si>
  <si>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</si>
  <si>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</si>
  <si>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</si>
  <si>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</si>
  <si>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</si>
  <si>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</si>
  <si>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</si>
  <si>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</si>
  <si>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</si>
  <si>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</si>
  <si>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</si>
  <si>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</si>
  <si>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</si>
  <si>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</si>
  <si>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</si>
  <si>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</si>
  <si>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</si>
  <si>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</si>
  <si>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</si>
  <si>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</si>
  <si>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</si>
  <si>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</si>
  <si>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</si>
  <si>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</si>
  <si>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</si>
  <si>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</si>
  <si>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</si>
  <si>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</si>
  <si>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</si>
  <si>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</si>
  <si>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</si>
  <si>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</si>
  <si>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</si>
  <si>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</si>
  <si>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</si>
  <si>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</si>
  <si>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</si>
  <si>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</si>
  <si>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</si>
  <si>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</si>
  <si>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</si>
  <si>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</si>
  <si>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</si>
  <si>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</si>
  <si>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</si>
  <si>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</si>
  <si>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</si>
  <si>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</si>
  <si>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</si>
  <si>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</si>
  <si>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</si>
  <si>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</si>
  <si>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</si>
  <si>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</si>
  <si>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</si>
  <si>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</si>
  <si>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</si>
  <si>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</si>
  <si>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</si>
  <si>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</si>
  <si>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</si>
  <si>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</si>
  <si>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</si>
  <si>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</si>
  <si>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</si>
  <si>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</si>
  <si>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</si>
  <si>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</si>
  <si>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</si>
  <si>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</si>
  <si>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</si>
  <si>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</si>
  <si>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</si>
  <si>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</si>
  <si>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</si>
  <si>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</si>
  <si>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</si>
  <si>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</si>
  <si>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</si>
  <si>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</si>
  <si>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</si>
  <si>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</si>
  <si>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</si>
  <si>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</si>
  <si>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</si>
  <si>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</si>
  <si>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</si>
  <si>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</si>
  <si>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</si>
  <si>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</si>
  <si>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</si>
  <si>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</si>
  <si>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</si>
  <si>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</si>
  <si>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</si>
  <si>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</si>
  <si>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</si>
  <si>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</si>
  <si>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</si>
  <si>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</si>
  <si>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</si>
  <si>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</si>
  <si>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</si>
  <si>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</si>
  <si>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</si>
  <si>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</si>
  <si>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</si>
  <si>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</si>
  <si>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</si>
  <si>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</si>
  <si>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</si>
  <si>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</si>
  <si>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</si>
  <si>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</si>
  <si>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</si>
  <si>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</si>
  <si>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</si>
  <si>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</si>
  <si>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</si>
  <si>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</si>
  <si>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</si>
  <si>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</si>
  <si>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</si>
  <si>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</si>
  <si>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</si>
  <si>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</si>
  <si>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</si>
  <si>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</si>
  <si>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</si>
  <si>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</si>
  <si>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</si>
  <si>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</si>
  <si>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</si>
  <si>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</si>
  <si>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</si>
  <si>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</si>
  <si>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</si>
  <si>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</si>
  <si>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</si>
  <si>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</si>
  <si>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</si>
  <si>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</si>
  <si>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</si>
  <si>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</si>
  <si>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</si>
  <si>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</si>
  <si>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</si>
  <si>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</si>
  <si>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</si>
  <si>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</si>
  <si>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</si>
  <si>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</si>
  <si>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</si>
  <si>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</si>
  <si>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</si>
  <si>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</si>
  <si>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</si>
  <si>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</si>
  <si>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</si>
  <si>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2.20</t>
  </si>
  <si>
    <t>▲ 3.94</t>
  </si>
  <si>
    <t>▲ 3.75</t>
  </si>
  <si>
    <t>▲ 0.61</t>
  </si>
  <si>
    <t>▲ 0.95</t>
  </si>
  <si>
    <t>上水道事業会計</t>
  </si>
  <si>
    <t>国民健康保険特別会計</t>
  </si>
  <si>
    <t>一般会計</t>
  </si>
  <si>
    <t>介護保険特別会計</t>
  </si>
  <si>
    <t>公共下水道事業特別会計</t>
  </si>
  <si>
    <t>農業集落排水事業特別会計</t>
  </si>
  <si>
    <t>後期高齢者医療特別会計</t>
  </si>
  <si>
    <t>その他会計（赤字）</t>
  </si>
  <si>
    <t>その他会計（黒字）</t>
  </si>
  <si>
    <t>基金繰入０円</t>
    <rPh sb="0" eb="2">
      <t>キキン</t>
    </rPh>
    <rPh sb="2" eb="4">
      <t>クリイレ</t>
    </rPh>
    <rPh sb="5" eb="6">
      <t>エン</t>
    </rPh>
    <phoneticPr fontId="2"/>
  </si>
  <si>
    <t>-</t>
    <phoneticPr fontId="2"/>
  </si>
  <si>
    <t>-</t>
    <phoneticPr fontId="2"/>
  </si>
  <si>
    <t>-</t>
    <phoneticPr fontId="2"/>
  </si>
  <si>
    <t>基金繰入０円</t>
    <phoneticPr fontId="2"/>
  </si>
  <si>
    <t>基金繰入21百万円</t>
    <rPh sb="6" eb="9">
      <t>ヒャクマンエン</t>
    </rPh>
    <phoneticPr fontId="2"/>
  </si>
  <si>
    <t>可茂衛生施設利用組合</t>
    <phoneticPr fontId="2"/>
  </si>
  <si>
    <t>岐阜県市町村会館組合</t>
    <phoneticPr fontId="2"/>
  </si>
  <si>
    <t>岐阜県市町村職員退職手当組合</t>
    <phoneticPr fontId="2"/>
  </si>
  <si>
    <t>可茂消防事務組合</t>
    <phoneticPr fontId="2"/>
  </si>
  <si>
    <t>可茂広域行政事務組合</t>
    <phoneticPr fontId="2"/>
  </si>
  <si>
    <t>中濃地域農業共済事務組合</t>
    <phoneticPr fontId="2"/>
  </si>
  <si>
    <t>後期高齢者医療連合（一般会計分）</t>
    <phoneticPr fontId="2"/>
  </si>
  <si>
    <t>後期高齢者医療連合（特別会計分）</t>
    <phoneticPr fontId="2"/>
  </si>
  <si>
    <t>基金繰入1850百万円</t>
    <rPh sb="8" eb="9">
      <t>ヒャク</t>
    </rPh>
    <phoneticPr fontId="2"/>
  </si>
  <si>
    <t>基金繰入52百万円</t>
    <rPh sb="6" eb="7">
      <t>ヒャク</t>
    </rPh>
    <phoneticPr fontId="2"/>
  </si>
  <si>
    <t>資金剰余額
/不足額
（実質収支）</t>
    <phoneticPr fontId="5"/>
  </si>
  <si>
    <t>企業債
（地方債）
現在高</t>
    <phoneticPr fontId="5"/>
  </si>
  <si>
    <t>基金繰入118百万円</t>
    <rPh sb="7" eb="8">
      <t>ヒャク</t>
    </rPh>
    <phoneticPr fontId="2"/>
  </si>
  <si>
    <t>基金繰入99百万円</t>
    <phoneticPr fontId="2"/>
  </si>
  <si>
    <t>法適用企業</t>
    <rPh sb="0" eb="1">
      <t>ホウ</t>
    </rPh>
    <rPh sb="1" eb="3">
      <t>テキヨウ</t>
    </rPh>
    <rPh sb="3" eb="5">
      <t>キギョウ</t>
    </rPh>
    <phoneticPr fontId="2"/>
  </si>
  <si>
    <t>-</t>
    <phoneticPr fontId="2"/>
  </si>
  <si>
    <t>可茂公設地方卸売市場組合</t>
    <rPh sb="0" eb="2">
      <t>カモ</t>
    </rPh>
    <rPh sb="2" eb="4">
      <t>コウセツ</t>
    </rPh>
    <rPh sb="4" eb="6">
      <t>チホウ</t>
    </rPh>
    <rPh sb="6" eb="8">
      <t>オロシウリ</t>
    </rPh>
    <rPh sb="8" eb="10">
      <t>イチバ</t>
    </rPh>
    <rPh sb="10" eb="12">
      <t>クミアイ</t>
    </rPh>
    <phoneticPr fontId="2"/>
  </si>
  <si>
    <t>-</t>
    <phoneticPr fontId="2"/>
  </si>
  <si>
    <t>-</t>
    <phoneticPr fontId="2"/>
  </si>
  <si>
    <t>-</t>
    <phoneticPr fontId="2"/>
  </si>
  <si>
    <t>法非適用企業</t>
    <rPh sb="0" eb="1">
      <t>ホウ</t>
    </rPh>
    <rPh sb="1" eb="2">
      <t>ヒ</t>
    </rPh>
    <rPh sb="2" eb="4">
      <t>テキヨウ</t>
    </rPh>
    <rPh sb="4" eb="6">
      <t>キギョウ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</si>
  <si>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</si>
  <si>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</si>
  <si>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</si>
  <si>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</si>
  <si>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</si>
  <si>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</si>
  <si>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</si>
  <si>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</si>
  <si>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</si>
  <si>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</si>
  <si>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</si>
  <si>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過去５年間マイナスのため数値は出ていない。実質公債費比率は減少傾向にあるが、施設の老朽化による更新や、新たな施設整備により大きな借入が発生することも考えられるため、比率が上昇しないよう計画的な借入れを行っていく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</si>
</sst>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72963</c:v>
                </c:pt>
                <c:pt idx="1">
                  <c:v>62747</c:v>
                </c:pt>
                <c:pt idx="2">
                  <c:v>38813</c:v>
                </c:pt>
                <c:pt idx="3">
                  <c:v>56358</c:v>
                </c:pt>
                <c:pt idx="4">
                  <c:v>55868</c:v>
                </c:pt>
              </c:numCache>
            </c:numRef>
          </c:val>
          <c:smooth val="0"/>
        </c:ser>
        <c:dLbls>
          <c:showLegendKey val="0"/>
          <c:showVal val="0"/>
          <c:showCatName val="0"/>
          <c:showSerName val="0"/>
          <c:showPercent val="0"/>
          <c:showBubbleSize val="0"/>
        </c:dLbls>
        <c:marker val="1"/>
        <c:smooth val="0"/>
        <c:axId val="113450368"/>
        <c:axId val="113501696"/>
      </c:lineChart>
      <c:catAx>
        <c:axId val="113450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501696"/>
        <c:crosses val="autoZero"/>
        <c:auto val="1"/>
        <c:lblAlgn val="ctr"/>
        <c:lblOffset val="100"/>
        <c:tickLblSkip val="1"/>
        <c:tickMarkSkip val="1"/>
        <c:noMultiLvlLbl val="0"/>
      </c:catAx>
      <c:valAx>
        <c:axId val="1135016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450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6.69</c:v>
                </c:pt>
                <c:pt idx="1">
                  <c:v>2.5299999999999998</c:v>
                </c:pt>
                <c:pt idx="2">
                  <c:v>3.45</c:v>
                </c:pt>
                <c:pt idx="3">
                  <c:v>7.26</c:v>
                </c:pt>
                <c:pt idx="4">
                  <c:v>4.99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66.69</c:v>
                </c:pt>
                <c:pt idx="1">
                  <c:v>65.790000000000006</c:v>
                </c:pt>
                <c:pt idx="2">
                  <c:v>62.84</c:v>
                </c:pt>
                <c:pt idx="3">
                  <c:v>56.94</c:v>
                </c:pt>
                <c:pt idx="4">
                  <c:v>58.32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3699200"/>
        <c:axId val="8370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-2.2000000000000002</c:v>
                </c:pt>
                <c:pt idx="1">
                  <c:v>-3.94</c:v>
                </c:pt>
                <c:pt idx="2">
                  <c:v>-3.75</c:v>
                </c:pt>
                <c:pt idx="3">
                  <c:v>-0.61</c:v>
                </c:pt>
                <c:pt idx="4">
                  <c:v>-0.95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3699200"/>
        <c:axId val="83701120"/>
      </c:lineChart>
      <c:catAx>
        <c:axId val="8369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701120"/>
        <c:crosses val="autoZero"/>
        <c:auto val="1"/>
        <c:lblAlgn val="ctr"/>
        <c:lblOffset val="100"/>
        <c:tickLblSkip val="1"/>
        <c:tickMarkSkip val="1"/>
        <c:noMultiLvlLbl val="0"/>
      </c:catAx>
      <c:valAx>
        <c:axId val="8370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69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0.17</c:v>
                </c:pt>
                <c:pt idx="4">
                  <c:v>#N/A</c:v>
                </c:pt>
                <c:pt idx="5">
                  <c:v>0.04</c:v>
                </c:pt>
                <c:pt idx="6">
                  <c:v>#N/A</c:v>
                </c:pt>
                <c:pt idx="7">
                  <c:v>0.31</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0.24</c:v>
                </c:pt>
                <c:pt idx="4">
                  <c:v>#N/A</c:v>
                </c:pt>
                <c:pt idx="5">
                  <c:v>0.14000000000000001</c:v>
                </c:pt>
                <c:pt idx="6">
                  <c:v>#N/A</c:v>
                </c:pt>
                <c:pt idx="7">
                  <c:v>0.26</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c:v>
                </c:pt>
                <c:pt idx="2">
                  <c:v>#N/A</c:v>
                </c:pt>
                <c:pt idx="3">
                  <c:v>0.85</c:v>
                </c:pt>
                <c:pt idx="4">
                  <c:v>#N/A</c:v>
                </c:pt>
                <c:pt idx="5">
                  <c:v>0.43</c:v>
                </c:pt>
                <c:pt idx="6">
                  <c:v>#N/A</c:v>
                </c:pt>
                <c:pt idx="7">
                  <c:v>0.15</c:v>
                </c:pt>
                <c:pt idx="8">
                  <c:v>#N/A</c:v>
                </c:pt>
                <c:pt idx="9">
                  <c:v>1.35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6.68</c:v>
                </c:pt>
                <c:pt idx="2">
                  <c:v>#N/A</c:v>
                </c:pt>
                <c:pt idx="3">
                  <c:v>2.52</c:v>
                </c:pt>
                <c:pt idx="4">
                  <c:v>#N/A</c:v>
                </c:pt>
                <c:pt idx="5">
                  <c:v>3.44</c:v>
                </c:pt>
                <c:pt idx="6">
                  <c:v>#N/A</c:v>
                </c:pt>
                <c:pt idx="7">
                  <c:v>7.26</c:v>
                </c:pt>
                <c:pt idx="8">
                  <c:v>#N/A</c:v>
                </c:pt>
                <c:pt idx="9">
                  <c:v>4.99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c:v>
                </c:pt>
                <c:pt idx="2">
                  <c:v>#N/A</c:v>
                </c:pt>
                <c:pt idx="3">
                  <c:v>5.36</c:v>
                </c:pt>
                <c:pt idx="4">
                  <c:v>#N/A</c:v>
                </c:pt>
                <c:pt idx="5">
                  <c:v>4.33</c:v>
                </c:pt>
                <c:pt idx="6">
                  <c:v>#N/A</c:v>
                </c:pt>
                <c:pt idx="7">
                  <c:v>2.7</c:v>
                </c:pt>
                <c:pt idx="8">
                  <c:v>#N/A</c:v>
                </c:pt>
                <c:pt idx="9">
                  <c:v>5.18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21.46</c:v>
                </c:pt>
                <c:pt idx="2">
                  <c:v>#N/A</c:v>
                </c:pt>
                <c:pt idx="3">
                  <c:v>23.08</c:v>
                </c:pt>
                <c:pt idx="4">
                  <c:v>#N/A</c:v>
                </c:pt>
                <c:pt idx="5">
                  <c:v>22.07</c:v>
                </c:pt>
                <c:pt idx="6">
                  <c:v>#N/A</c:v>
                </c:pt>
                <c:pt idx="7">
                  <c:v>25.3</c:v>
                </c:pt>
                <c:pt idx="8">
                  <c:v>#N/A</c:v>
                </c:pt>
                <c:pt idx="9">
                  <c:v>24.98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0817024"/>
        <c:axId val="130822912"/>
      </c:barChart>
      <c:catAx>
        <c:axId val="1308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22912"/>
        <c:crosses val="autoZero"/>
        <c:auto val="1"/>
        <c:lblAlgn val="ctr"/>
        <c:lblOffset val="100"/>
        <c:tickLblSkip val="1"/>
        <c:tickMarkSkip val="1"/>
        <c:noMultiLvlLbl val="0"/>
      </c:catAx>
      <c:valAx>
        <c:axId val="13082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17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239</c:v>
                </c:pt>
                <c:pt idx="5">
                  <c:v>241</c:v>
                </c:pt>
                <c:pt idx="8">
                  <c:v>257</c:v>
                </c:pt>
                <c:pt idx="11">
                  <c:v>247</c:v>
                </c:pt>
                <c:pt idx="14">
                  <c:v>258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8</c:v>
                </c:pt>
                <c:pt idx="6">
                  <c:v>8</c:v>
                </c:pt>
                <c:pt idx="9">
                  <c:v>8</c:v>
                </c:pt>
                <c:pt idx="12">
                  <c:v>21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c:v>
                </c:pt>
                <c:pt idx="3">
                  <c:v>25</c:v>
                </c:pt>
                <c:pt idx="6">
                  <c:v>10</c:v>
                </c:pt>
                <c:pt idx="9">
                  <c:v>11</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47</c:v>
                </c:pt>
                <c:pt idx="3">
                  <c:v>42</c:v>
                </c:pt>
                <c:pt idx="6">
                  <c:v>43</c:v>
                </c:pt>
                <c:pt idx="9">
                  <c:v>43</c:v>
                </c:pt>
                <c:pt idx="12">
                  <c:v>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358</c:v>
                </c:pt>
                <c:pt idx="3">
                  <c:v>363</c:v>
                </c:pt>
                <c:pt idx="6">
                  <c:v>326</c:v>
                </c:pt>
                <c:pt idx="9">
                  <c:v>295</c:v>
                </c:pt>
                <c:pt idx="12">
                  <c:v>240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433600"/>
        <c:axId val="54357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211</c:v>
                </c:pt>
                <c:pt idx="2">
                  <c:v>#N/A</c:v>
                </c:pt>
                <c:pt idx="3">
                  <c:v>#N/A</c:v>
                </c:pt>
                <c:pt idx="4">
                  <c:v>197</c:v>
                </c:pt>
                <c:pt idx="5">
                  <c:v>#N/A</c:v>
                </c:pt>
                <c:pt idx="6">
                  <c:v>#N/A</c:v>
                </c:pt>
                <c:pt idx="7">
                  <c:v>130</c:v>
                </c:pt>
                <c:pt idx="8">
                  <c:v>#N/A</c:v>
                </c:pt>
                <c:pt idx="9">
                  <c:v>#N/A</c:v>
                </c:pt>
                <c:pt idx="10">
                  <c:v>110</c:v>
                </c:pt>
                <c:pt idx="11">
                  <c:v>#N/A</c:v>
                </c:pt>
                <c:pt idx="12">
                  <c:v>#N/A</c:v>
                </c:pt>
                <c:pt idx="13">
                  <c:v>65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433600"/>
        <c:axId val="5435776"/>
      </c:lineChart>
      <c:catAx>
        <c:axId val="543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35776"/>
        <c:crosses val="autoZero"/>
        <c:auto val="1"/>
        <c:lblAlgn val="ctr"/>
        <c:lblOffset val="100"/>
        <c:tickLblSkip val="1"/>
        <c:tickMarkSkip val="1"/>
        <c:noMultiLvlLbl val="0"/>
      </c:catAx>
      <c:valAx>
        <c:axId val="5435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2856</c:v>
                </c:pt>
                <c:pt idx="5">
                  <c:v>2973</c:v>
                </c:pt>
                <c:pt idx="8">
                  <c:v>3064</c:v>
                </c:pt>
                <c:pt idx="11">
                  <c:v>2983</c:v>
                </c:pt>
                <c:pt idx="14">
                  <c:v>2927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c:v>
                </c:pt>
                <c:pt idx="5">
                  <c:v>10</c:v>
                </c:pt>
                <c:pt idx="8">
                  <c:v>8</c:v>
                </c:pt>
                <c:pt idx="11">
                  <c:v>6</c:v>
                </c:pt>
                <c:pt idx="14">
                  <c:v>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2237</c:v>
                </c:pt>
                <c:pt idx="5">
                  <c:v>2272</c:v>
                </c:pt>
                <c:pt idx="8">
                  <c:v>2230</c:v>
                </c:pt>
                <c:pt idx="11">
                  <c:v>2136</c:v>
                </c:pt>
                <c:pt idx="14">
                  <c:v>2144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72</c:v>
                </c:pt>
                <c:pt idx="3">
                  <c:v>69</c:v>
                </c:pt>
                <c:pt idx="6">
                  <c:v>62</c:v>
                </c:pt>
                <c:pt idx="9">
                  <c:v>56</c:v>
                </c:pt>
                <c:pt idx="12">
                  <c:v>47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544</c:v>
                </c:pt>
                <c:pt idx="3">
                  <c:v>475</c:v>
                </c:pt>
                <c:pt idx="6">
                  <c:v>460</c:v>
                </c:pt>
                <c:pt idx="9">
                  <c:v>419</c:v>
                </c:pt>
                <c:pt idx="12">
                  <c:v>411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41</c:v>
                </c:pt>
                <c:pt idx="3">
                  <c:v>34</c:v>
                </c:pt>
                <c:pt idx="6">
                  <c:v>28</c:v>
                </c:pt>
                <c:pt idx="9">
                  <c:v>20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2626</c:v>
                </c:pt>
                <c:pt idx="3">
                  <c:v>2625</c:v>
                </c:pt>
                <c:pt idx="6">
                  <c:v>2551</c:v>
                </c:pt>
                <c:pt idx="9">
                  <c:v>2560</c:v>
                </c:pt>
                <c:pt idx="12">
                  <c:v>2653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558400"/>
        <c:axId val="131564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558400"/>
        <c:axId val="131564672"/>
      </c:lineChart>
      <c:catAx>
        <c:axId val="13155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564672"/>
        <c:crosses val="autoZero"/>
        <c:auto val="1"/>
        <c:lblAlgn val="ctr"/>
        <c:lblOffset val="100"/>
        <c:tickLblSkip val="1"/>
        <c:tickMarkSkip val="1"/>
        <c:noMultiLvlLbl val="0"/>
      </c:catAx>
      <c:valAx>
        <c:axId val="13156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5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1260416"/>
        <c:axId val="131262336"/>
      </c:scatterChart>
      <c:valAx>
        <c:axId val="1312604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262336"/>
        <c:crosses val="autoZero"/>
        <c:crossBetween val="midCat"/>
      </c:valAx>
      <c:valAx>
        <c:axId val="131262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260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10.7</c:v>
                </c:pt>
                <c:pt idx="2">
                  <c:v>9.3000000000000007</c:v>
                </c:pt>
                <c:pt idx="3">
                  <c:v>7.6</c:v>
                </c:pt>
                <c:pt idx="4">
                  <c:v>5.3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1905792"/>
        <c:axId val="131596672"/>
      </c:scatterChart>
      <c:valAx>
        <c:axId val="131905792"/>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596672"/>
        <c:crosses val="autoZero"/>
        <c:crossBetween val="midCat"/>
      </c:valAx>
      <c:valAx>
        <c:axId val="131596672"/>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90579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過去の大きな借入れが終了し元利償還金が減少していることにより実質公債費比率は下がっている。しかし、今後は施設の老朽化に対する大規模修繕等も予想されるうえ、新たな施設整備計画もあるため大きな借入れを行うことが考えられる。長期的な視野での財政計画を立て、経常的な借入れを抑えていくよう進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充当可能財源が将来負担額を大きく超えているため将来負担比率は出ていない。しかし、基金は減少傾向にあり、今後は大きな借入れも予想される。人件費の削減や経費の削減、事業の見直しなどを進めて無理な借入れを控え、将来負担の上昇を抑え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8,204
7,652
12.87
3,304,779
3,185,418
108,364
2,170,051
2,652,723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8,204
7,652
12.87
3,304,779
3,185,418
108,364
2,170,051
2,652,723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8,204
7,652
12.87
3,304,779
3,185,418
108,364
2,170,051
2,652,723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8,204
7,652
12.87
3,304,779
3,185,418
108,364
2,170,051
2,652,723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ysClr val="windowText" lastClr="000000"/>
              </a:solidFill>
              <a:effectLst/>
              <a:latin typeface="+mn-lt"/>
              <a:ea typeface="+mn-ea"/>
              <a:cs typeface="+mn-cs"/>
            </a:rPr>
            <a:t>　</a:t>
          </a:r>
          <a:r>
            <a:rPr kumimoji="1" lang="ja-JP" altLang="en-US" sz="1300" baseline="0">
              <a:solidFill>
                <a:sysClr val="windowText" lastClr="000000"/>
              </a:solidFill>
              <a:effectLst/>
              <a:latin typeface="+mn-lt"/>
              <a:ea typeface="+mn-ea"/>
              <a:cs typeface="+mn-cs"/>
            </a:rPr>
            <a:t>基準財政収入額は２年連続で増加しているが、それ以上に基準財政需要額が増加しており、財政力指数は減少している。それでも</a:t>
          </a:r>
          <a:r>
            <a:rPr kumimoji="1" lang="ja-JP" altLang="ja-JP" sz="1300">
              <a:solidFill>
                <a:sysClr val="windowText" lastClr="000000"/>
              </a:solidFill>
              <a:effectLst/>
              <a:latin typeface="+mn-lt"/>
              <a:ea typeface="+mn-ea"/>
              <a:cs typeface="+mn-cs"/>
            </a:rPr>
            <a:t>類似団体平均より高い指数となっているが、今後も</a:t>
          </a:r>
          <a:r>
            <a:rPr kumimoji="1" lang="ja-JP" altLang="en-US" sz="1300">
              <a:solidFill>
                <a:sysClr val="windowText" lastClr="000000"/>
              </a:solidFill>
              <a:effectLst/>
              <a:latin typeface="+mn-lt"/>
              <a:ea typeface="+mn-ea"/>
              <a:cs typeface="+mn-cs"/>
            </a:rPr>
            <a:t>町税の</a:t>
          </a:r>
          <a:r>
            <a:rPr kumimoji="1" lang="ja-JP" altLang="ja-JP" sz="1300">
              <a:solidFill>
                <a:sysClr val="windowText" lastClr="000000"/>
              </a:solidFill>
              <a:effectLst/>
              <a:latin typeface="+mn-lt"/>
              <a:ea typeface="+mn-ea"/>
              <a:cs typeface="+mn-cs"/>
            </a:rPr>
            <a:t>徴収の強化や</a:t>
          </a:r>
          <a:r>
            <a:rPr kumimoji="1" lang="ja-JP" altLang="en-US" sz="1300">
              <a:solidFill>
                <a:sysClr val="windowText" lastClr="000000"/>
              </a:solidFill>
              <a:effectLst/>
              <a:latin typeface="+mn-lt"/>
              <a:ea typeface="+mn-ea"/>
              <a:cs typeface="+mn-cs"/>
            </a:rPr>
            <a:t>、人口増加施策の推進などの努力を行い、</a:t>
          </a:r>
          <a:r>
            <a:rPr kumimoji="1" lang="ja-JP" altLang="ja-JP" sz="1300">
              <a:solidFill>
                <a:sysClr val="windowText" lastClr="000000"/>
              </a:solidFill>
              <a:effectLst/>
              <a:latin typeface="+mn-lt"/>
              <a:ea typeface="+mn-ea"/>
              <a:cs typeface="+mn-cs"/>
            </a:rPr>
            <a:t>指数が下がらないよう</a:t>
          </a:r>
          <a:r>
            <a:rPr kumimoji="1" lang="ja-JP" altLang="en-US" sz="1300">
              <a:solidFill>
                <a:sysClr val="windowText" lastClr="000000"/>
              </a:solidFill>
              <a:effectLst/>
              <a:latin typeface="+mn-lt"/>
              <a:ea typeface="+mn-ea"/>
              <a:cs typeface="+mn-cs"/>
            </a:rPr>
            <a:t>に</a:t>
          </a:r>
          <a:r>
            <a:rPr kumimoji="1" lang="ja-JP" altLang="ja-JP" sz="1300">
              <a:solidFill>
                <a:sysClr val="windowText" lastClr="000000"/>
              </a:solidFill>
              <a:effectLst/>
              <a:latin typeface="+mn-lt"/>
              <a:ea typeface="+mn-ea"/>
              <a:cs typeface="+mn-cs"/>
            </a:rPr>
            <a:t>していく。</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139398</xdr:rowOff>
    </xdr:from>
    <xdr:to>
      <xdr:col>7</xdr:col>
      <xdr:colOff>152400</xdr:colOff>
      <xdr:row>41</xdr:row>
      <xdr:rowOff>150888</xdr:rowOff>
    </xdr:to>
    <xdr:cxnSp macro="">
      <xdr:nvCxnSpPr>
        <xdr:cNvPr id="69" name="直線コネクタ 68"/>
        <xdr:cNvCxnSpPr/>
      </xdr:nvCxnSpPr>
      <xdr:spPr>
        <a:xfrm>
          <a:off x="4114800" y="71688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139398</xdr:rowOff>
    </xdr:to>
    <xdr:cxnSp macro="">
      <xdr:nvCxnSpPr>
        <xdr:cNvPr id="72" name="直線コネクタ 71"/>
        <xdr:cNvCxnSpPr/>
      </xdr:nvCxnSpPr>
      <xdr:spPr>
        <a:xfrm>
          <a:off x="3225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127907</xdr:rowOff>
    </xdr:from>
    <xdr:to>
      <xdr:col>4</xdr:col>
      <xdr:colOff>482600</xdr:colOff>
      <xdr:row>41</xdr:row>
      <xdr:rowOff>127907</xdr:rowOff>
    </xdr:to>
    <xdr:cxnSp macro="">
      <xdr:nvCxnSpPr>
        <xdr:cNvPr id="75" name="直線コネクタ 74"/>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127907</xdr:rowOff>
    </xdr:to>
    <xdr:cxnSp macro="">
      <xdr:nvCxnSpPr>
        <xdr:cNvPr id="78" name="直線コネクタ 77"/>
        <xdr:cNvCxnSpPr/>
      </xdr:nvCxnSpPr>
      <xdr:spPr>
        <a:xfrm>
          <a:off x="1447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100088</xdr:rowOff>
    </xdr:from>
    <xdr:to>
      <xdr:col>7</xdr:col>
      <xdr:colOff>203200</xdr:colOff>
      <xdr:row>42</xdr:row>
      <xdr:rowOff>30238</xdr:rowOff>
    </xdr:to>
    <xdr:sp macro="" textlink="">
      <xdr:nvSpPr>
        <xdr:cNvPr id="88" name="円/楕円 87"/>
        <xdr:cNvSpPr/>
      </xdr:nvSpPr>
      <xdr:spPr>
        <a:xfrm>
          <a:off x="4902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116615</xdr:rowOff>
    </xdr:from>
    <xdr:ext cx="762000" cy="259045"/>
    <xdr:sp macro="" textlink="">
      <xdr:nvSpPr>
        <xdr:cNvPr id="89" name="財政力該当値テキスト"/>
        <xdr:cNvSpPr txBox="1"/>
      </xdr:nvSpPr>
      <xdr:spPr>
        <a:xfrm>
          <a:off x="50419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88598</xdr:rowOff>
    </xdr:from>
    <xdr:to>
      <xdr:col>6</xdr:col>
      <xdr:colOff>50800</xdr:colOff>
      <xdr:row>42</xdr:row>
      <xdr:rowOff>18748</xdr:rowOff>
    </xdr:to>
    <xdr:sp macro="" textlink="">
      <xdr:nvSpPr>
        <xdr:cNvPr id="90" name="円/楕円 89"/>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28925</xdr:rowOff>
    </xdr:from>
    <xdr:ext cx="736600" cy="259045"/>
    <xdr:sp macro="" textlink="">
      <xdr:nvSpPr>
        <xdr:cNvPr id="91" name="テキスト ボックス 90"/>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77107</xdr:rowOff>
    </xdr:from>
    <xdr:to>
      <xdr:col>4</xdr:col>
      <xdr:colOff>533400</xdr:colOff>
      <xdr:row>42</xdr:row>
      <xdr:rowOff>7257</xdr:rowOff>
    </xdr:to>
    <xdr:sp macro="" textlink="">
      <xdr:nvSpPr>
        <xdr:cNvPr id="92" name="円/楕円 91"/>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93" name="テキスト ボックス 92"/>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77107</xdr:rowOff>
    </xdr:from>
    <xdr:to>
      <xdr:col>3</xdr:col>
      <xdr:colOff>330200</xdr:colOff>
      <xdr:row>42</xdr:row>
      <xdr:rowOff>7257</xdr:rowOff>
    </xdr:to>
    <xdr:sp macro="" textlink="">
      <xdr:nvSpPr>
        <xdr:cNvPr id="94" name="円/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6" name="円/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300">
              <a:solidFill>
                <a:sysClr val="windowText" lastClr="000000"/>
              </a:solidFill>
              <a:effectLst/>
              <a:latin typeface="+mn-ea"/>
              <a:ea typeface="+mn-ea"/>
              <a:cs typeface="+mn-cs"/>
            </a:rPr>
            <a:t>　</a:t>
          </a:r>
          <a:r>
            <a:rPr kumimoji="1" lang="ja-JP" altLang="en-US" sz="1300">
              <a:solidFill>
                <a:sysClr val="windowText" lastClr="000000"/>
              </a:solidFill>
              <a:effectLst/>
              <a:latin typeface="+mn-ea"/>
              <a:ea typeface="+mn-ea"/>
              <a:cs typeface="+mn-cs"/>
            </a:rPr>
            <a:t>公債費の減少により、昨年度に引き続いて</a:t>
          </a:r>
          <a:r>
            <a:rPr kumimoji="1" lang="ja-JP" altLang="ja-JP" sz="1300">
              <a:solidFill>
                <a:sysClr val="windowText" lastClr="000000"/>
              </a:solidFill>
              <a:effectLst/>
              <a:latin typeface="+mn-ea"/>
              <a:ea typeface="+mn-ea"/>
              <a:cs typeface="+mn-cs"/>
            </a:rPr>
            <a:t>比率</a:t>
          </a:r>
          <a:r>
            <a:rPr kumimoji="1" lang="ja-JP" altLang="en-US" sz="1300">
              <a:solidFill>
                <a:sysClr val="windowText" lastClr="000000"/>
              </a:solidFill>
              <a:effectLst/>
              <a:latin typeface="+mn-ea"/>
              <a:ea typeface="+mn-ea"/>
              <a:cs typeface="+mn-cs"/>
            </a:rPr>
            <a:t>は下がっている。しかし、公債費の推計によると、現在一旦下がっているが、この先上がっていく傾向にある。また、物件費や人件費も増加傾向にあるため、経常収支比率は上昇する可能性がある。</a:t>
          </a:r>
          <a:r>
            <a:rPr kumimoji="1" lang="ja-JP" altLang="ja-JP" sz="1300">
              <a:solidFill>
                <a:sysClr val="windowText" lastClr="000000"/>
              </a:solidFill>
              <a:effectLst/>
              <a:latin typeface="+mn-ea"/>
              <a:ea typeface="+mn-ea"/>
              <a:cs typeface="+mn-cs"/>
            </a:rPr>
            <a:t>常経費の削減に努め、比率の上昇を抑えていく</a:t>
          </a:r>
          <a:r>
            <a:rPr kumimoji="1" lang="ja-JP" altLang="en-US" sz="1300">
              <a:solidFill>
                <a:sysClr val="windowText" lastClr="000000"/>
              </a:solidFill>
              <a:effectLst/>
              <a:latin typeface="+mn-ea"/>
              <a:ea typeface="+mn-ea"/>
              <a:cs typeface="+mn-cs"/>
            </a:rPr>
            <a:t>必要がある。</a:t>
          </a:r>
          <a:endParaRPr kumimoji="1" lang="en-US" altLang="ja-JP" sz="1300">
            <a:solidFill>
              <a:sysClr val="windowText" lastClr="000000"/>
            </a:solidFill>
            <a:effectLst/>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62</xdr:row>
      <xdr:rowOff>145796</xdr:rowOff>
    </xdr:to>
    <xdr:cxnSp macro="">
      <xdr:nvCxnSpPr>
        <xdr:cNvPr id="130" name="直線コネクタ 129"/>
        <xdr:cNvCxnSpPr/>
      </xdr:nvCxnSpPr>
      <xdr:spPr>
        <a:xfrm flipV="1">
          <a:off x="4114800" y="1075639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63</xdr:row>
      <xdr:rowOff>133604</xdr:rowOff>
    </xdr:to>
    <xdr:cxnSp macro="">
      <xdr:nvCxnSpPr>
        <xdr:cNvPr id="133" name="直線コネクタ 132"/>
        <xdr:cNvCxnSpPr/>
      </xdr:nvCxnSpPr>
      <xdr:spPr>
        <a:xfrm flipV="1">
          <a:off x="3225800" y="1077569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75692</xdr:rowOff>
    </xdr:from>
    <xdr:to>
      <xdr:col>4</xdr:col>
      <xdr:colOff>482600</xdr:colOff>
      <xdr:row>63</xdr:row>
      <xdr:rowOff>133604</xdr:rowOff>
    </xdr:to>
    <xdr:cxnSp macro="">
      <xdr:nvCxnSpPr>
        <xdr:cNvPr id="136" name="直線コネクタ 135"/>
        <xdr:cNvCxnSpPr/>
      </xdr:nvCxnSpPr>
      <xdr:spPr>
        <a:xfrm>
          <a:off x="2336800" y="108770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8" name="テキスト ボックス 137"/>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51562</xdr:rowOff>
    </xdr:from>
    <xdr:to>
      <xdr:col>3</xdr:col>
      <xdr:colOff>279400</xdr:colOff>
      <xdr:row>63</xdr:row>
      <xdr:rowOff>75692</xdr:rowOff>
    </xdr:to>
    <xdr:cxnSp macro="">
      <xdr:nvCxnSpPr>
        <xdr:cNvPr id="139" name="直線コネクタ 138"/>
        <xdr:cNvCxnSpPr/>
      </xdr:nvCxnSpPr>
      <xdr:spPr>
        <a:xfrm>
          <a:off x="1447800" y="1085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41" name="テキスト ボックス 140"/>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43" name="テキスト ボックス 142"/>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9" name="円/楕円 148"/>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92219</xdr:rowOff>
    </xdr:from>
    <xdr:ext cx="762000" cy="259045"/>
    <xdr:sp macro="" textlink="">
      <xdr:nvSpPr>
        <xdr:cNvPr id="150" name="財政構造の弾力性該当値テキスト"/>
        <xdr:cNvSpPr txBox="1"/>
      </xdr:nvSpPr>
      <xdr:spPr>
        <a:xfrm>
          <a:off x="5041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94996</xdr:rowOff>
    </xdr:from>
    <xdr:to>
      <xdr:col>6</xdr:col>
      <xdr:colOff>50800</xdr:colOff>
      <xdr:row>63</xdr:row>
      <xdr:rowOff>25146</xdr:rowOff>
    </xdr:to>
    <xdr:sp macro="" textlink="">
      <xdr:nvSpPr>
        <xdr:cNvPr id="151" name="円/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52" name="テキスト ボックス 151"/>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82804</xdr:rowOff>
    </xdr:from>
    <xdr:to>
      <xdr:col>4</xdr:col>
      <xdr:colOff>533400</xdr:colOff>
      <xdr:row>64</xdr:row>
      <xdr:rowOff>12954</xdr:rowOff>
    </xdr:to>
    <xdr:sp macro="" textlink="">
      <xdr:nvSpPr>
        <xdr:cNvPr id="153" name="円/楕円 152"/>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169181</xdr:rowOff>
    </xdr:from>
    <xdr:ext cx="762000" cy="259045"/>
    <xdr:sp macro="" textlink="">
      <xdr:nvSpPr>
        <xdr:cNvPr id="154" name="テキスト ボックス 153"/>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24892</xdr:rowOff>
    </xdr:from>
    <xdr:to>
      <xdr:col>3</xdr:col>
      <xdr:colOff>330200</xdr:colOff>
      <xdr:row>63</xdr:row>
      <xdr:rowOff>126492</xdr:rowOff>
    </xdr:to>
    <xdr:sp macro="" textlink="">
      <xdr:nvSpPr>
        <xdr:cNvPr id="155" name="円/楕円 154"/>
        <xdr:cNvSpPr/>
      </xdr:nvSpPr>
      <xdr:spPr>
        <a:xfrm>
          <a:off x="2286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111269</xdr:rowOff>
    </xdr:from>
    <xdr:ext cx="762000" cy="259045"/>
    <xdr:sp macro="" textlink="">
      <xdr:nvSpPr>
        <xdr:cNvPr id="156" name="テキスト ボックス 155"/>
        <xdr:cNvSpPr txBox="1"/>
      </xdr:nvSpPr>
      <xdr:spPr>
        <a:xfrm>
          <a:off x="1955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7" name="円/楕円 156"/>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87139</xdr:rowOff>
    </xdr:from>
    <xdr:ext cx="762000" cy="259045"/>
    <xdr:sp macro="" textlink="">
      <xdr:nvSpPr>
        <xdr:cNvPr id="158" name="テキスト ボックス 157"/>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[142,205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人件費・物件費は</a:t>
          </a:r>
          <a:r>
            <a:rPr kumimoji="1" lang="ja-JP" altLang="en-US" sz="1300">
              <a:solidFill>
                <a:sysClr val="windowText" lastClr="000000"/>
              </a:solidFill>
              <a:effectLst/>
              <a:latin typeface="+mn-lt"/>
              <a:ea typeface="+mn-ea"/>
              <a:cs typeface="+mn-cs"/>
            </a:rPr>
            <a:t>年々右肩上がりとなっており、</a:t>
          </a:r>
          <a:r>
            <a:rPr kumimoji="1" lang="ja-JP" altLang="ja-JP" sz="1300">
              <a:solidFill>
                <a:sysClr val="windowText" lastClr="000000"/>
              </a:solidFill>
              <a:effectLst/>
              <a:latin typeface="+mn-lt"/>
              <a:ea typeface="+mn-ea"/>
              <a:cs typeface="+mn-cs"/>
            </a:rPr>
            <a:t>類似団体平均より低い</a:t>
          </a:r>
          <a:r>
            <a:rPr kumimoji="1" lang="ja-JP" altLang="en-US" sz="1300">
              <a:solidFill>
                <a:sysClr val="windowText" lastClr="000000"/>
              </a:solidFill>
              <a:effectLst/>
              <a:latin typeface="+mn-lt"/>
              <a:ea typeface="+mn-ea"/>
              <a:cs typeface="+mn-cs"/>
            </a:rPr>
            <a:t>とはいえ良い傾向とは言えない。</a:t>
          </a:r>
          <a:r>
            <a:rPr kumimoji="1" lang="ja-JP" altLang="ja-JP" sz="1300">
              <a:solidFill>
                <a:sysClr val="windowText" lastClr="000000"/>
              </a:solidFill>
              <a:effectLst/>
              <a:latin typeface="+mn-lt"/>
              <a:ea typeface="+mn-ea"/>
              <a:cs typeface="+mn-cs"/>
            </a:rPr>
            <a:t>委託料</a:t>
          </a:r>
          <a:r>
            <a:rPr kumimoji="1" lang="ja-JP" altLang="en-US" sz="1300">
              <a:solidFill>
                <a:sysClr val="windowText" lastClr="000000"/>
              </a:solidFill>
              <a:effectLst/>
              <a:latin typeface="+mn-lt"/>
              <a:ea typeface="+mn-ea"/>
              <a:cs typeface="+mn-cs"/>
            </a:rPr>
            <a:t>や人件費が特に伸びており、</a:t>
          </a:r>
          <a:r>
            <a:rPr kumimoji="1" lang="ja-JP" altLang="ja-JP" sz="1300">
              <a:solidFill>
                <a:sysClr val="windowText" lastClr="000000"/>
              </a:solidFill>
              <a:effectLst/>
              <a:latin typeface="+mn-lt"/>
              <a:ea typeface="+mn-ea"/>
              <a:cs typeface="+mn-cs"/>
            </a:rPr>
            <a:t>不要な委託</a:t>
          </a:r>
          <a:r>
            <a:rPr kumimoji="1" lang="ja-JP" altLang="en-US" sz="1300">
              <a:solidFill>
                <a:sysClr val="windowText" lastClr="000000"/>
              </a:solidFill>
              <a:effectLst/>
              <a:latin typeface="+mn-lt"/>
              <a:ea typeface="+mn-ea"/>
              <a:cs typeface="+mn-cs"/>
            </a:rPr>
            <a:t>をやめたり、高額な委託料を</a:t>
          </a:r>
          <a:r>
            <a:rPr kumimoji="1" lang="ja-JP" altLang="ja-JP" sz="1300">
              <a:solidFill>
                <a:sysClr val="windowText" lastClr="000000"/>
              </a:solidFill>
              <a:effectLst/>
              <a:latin typeface="+mn-lt"/>
              <a:ea typeface="+mn-ea"/>
              <a:cs typeface="+mn-cs"/>
            </a:rPr>
            <a:t>見直すなどの意識改革が必要である。</a:t>
          </a:r>
          <a:r>
            <a:rPr kumimoji="1" lang="ja-JP" altLang="en-US" sz="1300">
              <a:solidFill>
                <a:sysClr val="windowText" lastClr="000000"/>
              </a:solidFill>
              <a:effectLst/>
              <a:latin typeface="+mn-lt"/>
              <a:ea typeface="+mn-ea"/>
              <a:cs typeface="+mn-cs"/>
            </a:rPr>
            <a:t>また、人材派遣や嘱託職員に頼らずに人員の適正配置や人材の育成に努め、</a:t>
          </a:r>
          <a:r>
            <a:rPr kumimoji="1" lang="ja-JP" altLang="ja-JP" sz="1300">
              <a:solidFill>
                <a:sysClr val="windowText" lastClr="000000"/>
              </a:solidFill>
              <a:effectLst/>
              <a:latin typeface="+mn-lt"/>
              <a:ea typeface="+mn-ea"/>
              <a:cs typeface="+mn-cs"/>
            </a:rPr>
            <a:t>人件費</a:t>
          </a:r>
          <a:r>
            <a:rPr kumimoji="1" lang="ja-JP" altLang="en-US" sz="1300">
              <a:solidFill>
                <a:sysClr val="windowText" lastClr="000000"/>
              </a:solidFill>
              <a:effectLst/>
              <a:latin typeface="+mn-lt"/>
              <a:ea typeface="+mn-ea"/>
              <a:cs typeface="+mn-cs"/>
            </a:rPr>
            <a:t>も抑制していく必要がある。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18278</xdr:rowOff>
    </xdr:from>
    <xdr:to>
      <xdr:col>7</xdr:col>
      <xdr:colOff>152400</xdr:colOff>
      <xdr:row>82</xdr:row>
      <xdr:rowOff>27718</xdr:rowOff>
    </xdr:to>
    <xdr:cxnSp macro="">
      <xdr:nvCxnSpPr>
        <xdr:cNvPr id="192" name="直線コネクタ 191"/>
        <xdr:cNvCxnSpPr/>
      </xdr:nvCxnSpPr>
      <xdr:spPr>
        <a:xfrm>
          <a:off x="4114800" y="14077178"/>
          <a:ext cx="838200" cy="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170842</xdr:rowOff>
    </xdr:from>
    <xdr:to>
      <xdr:col>6</xdr:col>
      <xdr:colOff>0</xdr:colOff>
      <xdr:row>82</xdr:row>
      <xdr:rowOff>18278</xdr:rowOff>
    </xdr:to>
    <xdr:cxnSp macro="">
      <xdr:nvCxnSpPr>
        <xdr:cNvPr id="195" name="直線コネクタ 194"/>
        <xdr:cNvCxnSpPr/>
      </xdr:nvCxnSpPr>
      <xdr:spPr>
        <a:xfrm>
          <a:off x="3225800" y="14058292"/>
          <a:ext cx="8890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159905</xdr:rowOff>
    </xdr:from>
    <xdr:to>
      <xdr:col>4</xdr:col>
      <xdr:colOff>482600</xdr:colOff>
      <xdr:row>81</xdr:row>
      <xdr:rowOff>170842</xdr:rowOff>
    </xdr:to>
    <xdr:cxnSp macro="">
      <xdr:nvCxnSpPr>
        <xdr:cNvPr id="198" name="直線コネクタ 197"/>
        <xdr:cNvCxnSpPr/>
      </xdr:nvCxnSpPr>
      <xdr:spPr>
        <a:xfrm>
          <a:off x="2336800" y="14047355"/>
          <a:ext cx="889000" cy="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150075</xdr:rowOff>
    </xdr:from>
    <xdr:to>
      <xdr:col>3</xdr:col>
      <xdr:colOff>279400</xdr:colOff>
      <xdr:row>81</xdr:row>
      <xdr:rowOff>159905</xdr:rowOff>
    </xdr:to>
    <xdr:cxnSp macro="">
      <xdr:nvCxnSpPr>
        <xdr:cNvPr id="201" name="直線コネクタ 200"/>
        <xdr:cNvCxnSpPr/>
      </xdr:nvCxnSpPr>
      <xdr:spPr>
        <a:xfrm>
          <a:off x="1447800" y="1403752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148368</xdr:rowOff>
    </xdr:from>
    <xdr:to>
      <xdr:col>7</xdr:col>
      <xdr:colOff>203200</xdr:colOff>
      <xdr:row>82</xdr:row>
      <xdr:rowOff>78518</xdr:rowOff>
    </xdr:to>
    <xdr:sp macro="" textlink="">
      <xdr:nvSpPr>
        <xdr:cNvPr id="211" name="円/楕円 210"/>
        <xdr:cNvSpPr/>
      </xdr:nvSpPr>
      <xdr:spPr>
        <a:xfrm>
          <a:off x="4902200" y="1403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69645</xdr:rowOff>
    </xdr:from>
    <xdr:ext cx="762000" cy="259045"/>
    <xdr:sp macro="" textlink="">
      <xdr:nvSpPr>
        <xdr:cNvPr id="212" name="人件費・物件費等の状況該当値テキスト"/>
        <xdr:cNvSpPr txBox="1"/>
      </xdr:nvSpPr>
      <xdr:spPr>
        <a:xfrm>
          <a:off x="5041900" y="1395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142,205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138928</xdr:rowOff>
    </xdr:from>
    <xdr:to>
      <xdr:col>6</xdr:col>
      <xdr:colOff>50800</xdr:colOff>
      <xdr:row>82</xdr:row>
      <xdr:rowOff>69078</xdr:rowOff>
    </xdr:to>
    <xdr:sp macro="" textlink="">
      <xdr:nvSpPr>
        <xdr:cNvPr id="213" name="円/楕円 212"/>
        <xdr:cNvSpPr/>
      </xdr:nvSpPr>
      <xdr:spPr>
        <a:xfrm>
          <a:off x="4064000" y="140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79255</xdr:rowOff>
    </xdr:from>
    <xdr:ext cx="736600" cy="259045"/>
    <xdr:sp macro="" textlink="">
      <xdr:nvSpPr>
        <xdr:cNvPr id="214" name="テキスト ボックス 213"/>
        <xdr:cNvSpPr txBox="1"/>
      </xdr:nvSpPr>
      <xdr:spPr>
        <a:xfrm>
          <a:off x="3733800" y="1379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120042</xdr:rowOff>
    </xdr:from>
    <xdr:to>
      <xdr:col>4</xdr:col>
      <xdr:colOff>533400</xdr:colOff>
      <xdr:row>82</xdr:row>
      <xdr:rowOff>50192</xdr:rowOff>
    </xdr:to>
    <xdr:sp macro="" textlink="">
      <xdr:nvSpPr>
        <xdr:cNvPr id="215" name="円/楕円 214"/>
        <xdr:cNvSpPr/>
      </xdr:nvSpPr>
      <xdr:spPr>
        <a:xfrm>
          <a:off x="3175000" y="140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60369</xdr:rowOff>
    </xdr:from>
    <xdr:ext cx="762000" cy="259045"/>
    <xdr:sp macro="" textlink="">
      <xdr:nvSpPr>
        <xdr:cNvPr id="216" name="テキスト ボックス 215"/>
        <xdr:cNvSpPr txBox="1"/>
      </xdr:nvSpPr>
      <xdr:spPr>
        <a:xfrm>
          <a:off x="2844800" y="1377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109105</xdr:rowOff>
    </xdr:from>
    <xdr:to>
      <xdr:col>3</xdr:col>
      <xdr:colOff>330200</xdr:colOff>
      <xdr:row>82</xdr:row>
      <xdr:rowOff>39255</xdr:rowOff>
    </xdr:to>
    <xdr:sp macro="" textlink="">
      <xdr:nvSpPr>
        <xdr:cNvPr id="217" name="円/楕円 216"/>
        <xdr:cNvSpPr/>
      </xdr:nvSpPr>
      <xdr:spPr>
        <a:xfrm>
          <a:off x="2286000" y="1399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49432</xdr:rowOff>
    </xdr:from>
    <xdr:ext cx="762000" cy="259045"/>
    <xdr:sp macro="" textlink="">
      <xdr:nvSpPr>
        <xdr:cNvPr id="218" name="テキスト ボックス 217"/>
        <xdr:cNvSpPr txBox="1"/>
      </xdr:nvSpPr>
      <xdr:spPr>
        <a:xfrm>
          <a:off x="1955800" y="1376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122,680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99275</xdr:rowOff>
    </xdr:from>
    <xdr:to>
      <xdr:col>2</xdr:col>
      <xdr:colOff>127000</xdr:colOff>
      <xdr:row>82</xdr:row>
      <xdr:rowOff>29425</xdr:rowOff>
    </xdr:to>
    <xdr:sp macro="" textlink="">
      <xdr:nvSpPr>
        <xdr:cNvPr id="219" name="円/楕円 218"/>
        <xdr:cNvSpPr/>
      </xdr:nvSpPr>
      <xdr:spPr>
        <a:xfrm>
          <a:off x="1397000" y="139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39602</xdr:rowOff>
    </xdr:from>
    <xdr:ext cx="762000" cy="259045"/>
    <xdr:sp macro="" textlink="">
      <xdr:nvSpPr>
        <xdr:cNvPr id="220" name="テキスト ボックス 219"/>
        <xdr:cNvSpPr txBox="1"/>
      </xdr:nvSpPr>
      <xdr:spPr>
        <a:xfrm>
          <a:off x="1066800" y="1375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117,791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ラスパイレス指数は類似団体平均とほぼ同じ水準となって</a:t>
          </a:r>
          <a:r>
            <a:rPr kumimoji="1" lang="ja-JP" altLang="en-US" sz="1300">
              <a:solidFill>
                <a:sysClr val="windowText" lastClr="000000"/>
              </a:solidFill>
              <a:effectLst/>
              <a:latin typeface="+mn-lt"/>
              <a:ea typeface="+mn-ea"/>
              <a:cs typeface="+mn-cs"/>
            </a:rPr>
            <a:t>いるが、平成２８年度において若干上昇している。要因としては高校卒１５年以上２０年未満の階層の職員が増えたことにより、平均給料月額が増えたことが考えられる。</a:t>
          </a:r>
          <a:r>
            <a:rPr kumimoji="1" lang="ja-JP" altLang="ja-JP" sz="1300">
              <a:solidFill>
                <a:sysClr val="windowText" lastClr="000000"/>
              </a:solidFill>
              <a:effectLst/>
              <a:latin typeface="+mn-lt"/>
              <a:ea typeface="+mn-ea"/>
              <a:cs typeface="+mn-cs"/>
            </a:rPr>
            <a:t>今後も適正な給与体系の維持に努めていく。</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111277</xdr:rowOff>
    </xdr:to>
    <xdr:cxnSp macro="">
      <xdr:nvCxnSpPr>
        <xdr:cNvPr id="256" name="直線コネクタ 255"/>
        <xdr:cNvCxnSpPr/>
      </xdr:nvCxnSpPr>
      <xdr:spPr>
        <a:xfrm>
          <a:off x="16179800" y="1444413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19550</xdr:rowOff>
    </xdr:from>
    <xdr:ext cx="762000" cy="259045"/>
    <xdr:sp macro="" textlink="">
      <xdr:nvSpPr>
        <xdr:cNvPr id="257" name="給与水準   （国との比較）平均値テキスト"/>
        <xdr:cNvSpPr txBox="1"/>
      </xdr:nvSpPr>
      <xdr:spPr>
        <a:xfrm>
          <a:off x="17106900" y="14249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19352</xdr:rowOff>
    </xdr:from>
    <xdr:to>
      <xdr:col>23</xdr:col>
      <xdr:colOff>406400</xdr:colOff>
      <xdr:row>84</xdr:row>
      <xdr:rowOff>42334</xdr:rowOff>
    </xdr:to>
    <xdr:cxnSp macro="">
      <xdr:nvCxnSpPr>
        <xdr:cNvPr id="259" name="直線コネクタ 258"/>
        <xdr:cNvCxnSpPr/>
      </xdr:nvCxnSpPr>
      <xdr:spPr>
        <a:xfrm>
          <a:off x="15290800" y="144211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61" name="テキスト ボックス 260"/>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84</xdr:row>
      <xdr:rowOff>19352</xdr:rowOff>
    </xdr:to>
    <xdr:cxnSp macro="">
      <xdr:nvCxnSpPr>
        <xdr:cNvPr id="262" name="直線コネクタ 261"/>
        <xdr:cNvCxnSpPr/>
      </xdr:nvCxnSpPr>
      <xdr:spPr>
        <a:xfrm>
          <a:off x="14401800" y="144096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80329</xdr:rowOff>
    </xdr:from>
    <xdr:ext cx="762000" cy="259045"/>
    <xdr:sp macro="" textlink="">
      <xdr:nvSpPr>
        <xdr:cNvPr id="264" name="テキスト ボックス 263"/>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58359</xdr:rowOff>
    </xdr:to>
    <xdr:cxnSp macro="">
      <xdr:nvCxnSpPr>
        <xdr:cNvPr id="265" name="直線コネクタ 264"/>
        <xdr:cNvCxnSpPr/>
      </xdr:nvCxnSpPr>
      <xdr:spPr>
        <a:xfrm flipV="1">
          <a:off x="13512800" y="144096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67" name="テキスト ボックス 266"/>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69" name="テキスト ボックス 268"/>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5" name="円/楕円 274"/>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76"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7" name="円/楕円 276"/>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78" name="テキスト ボックス 277"/>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140002</xdr:rowOff>
    </xdr:from>
    <xdr:to>
      <xdr:col>22</xdr:col>
      <xdr:colOff>254000</xdr:colOff>
      <xdr:row>84</xdr:row>
      <xdr:rowOff>70152</xdr:rowOff>
    </xdr:to>
    <xdr:sp macro="" textlink="">
      <xdr:nvSpPr>
        <xdr:cNvPr id="279" name="円/楕円 278"/>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80" name="テキスト ボックス 27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1" name="円/楕円 280"/>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2" name="テキスト ボックス 281"/>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3" name="円/楕円 282"/>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4" name="テキスト ボックス 283"/>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人口当たりの職員数は依然類似団体より少ないうえ、短時間勤務制度や部分休制度の</a:t>
          </a:r>
          <a:r>
            <a:rPr kumimoji="1" lang="ja-JP" altLang="en-US" sz="1300">
              <a:solidFill>
                <a:sysClr val="windowText" lastClr="000000"/>
              </a:solidFill>
              <a:effectLst/>
              <a:latin typeface="+mn-lt"/>
              <a:ea typeface="+mn-ea"/>
              <a:cs typeface="+mn-cs"/>
            </a:rPr>
            <a:t>普及</a:t>
          </a:r>
          <a:r>
            <a:rPr kumimoji="1" lang="ja-JP" altLang="ja-JP" sz="1300">
              <a:solidFill>
                <a:sysClr val="windowText" lastClr="000000"/>
              </a:solidFill>
              <a:effectLst/>
              <a:latin typeface="+mn-lt"/>
              <a:ea typeface="+mn-ea"/>
              <a:cs typeface="+mn-cs"/>
            </a:rPr>
            <a:t>もあり、職員の業務負担は増えている。</a:t>
          </a:r>
          <a:r>
            <a:rPr kumimoji="1" lang="ja-JP" altLang="en-US" sz="1300">
              <a:solidFill>
                <a:sysClr val="windowText" lastClr="000000"/>
              </a:solidFill>
              <a:effectLst/>
              <a:latin typeface="+mn-lt"/>
              <a:ea typeface="+mn-ea"/>
              <a:cs typeface="+mn-cs"/>
            </a:rPr>
            <a:t>また、人材派遣や嘱託職員の数が増えており、実質的な人件費は増加している。</a:t>
          </a:r>
          <a:r>
            <a:rPr kumimoji="1" lang="ja-JP" altLang="ja-JP" sz="1300">
              <a:solidFill>
                <a:sysClr val="windowText" lastClr="000000"/>
              </a:solidFill>
              <a:effectLst/>
              <a:latin typeface="+mn-lt"/>
              <a:ea typeface="+mn-ea"/>
              <a:cs typeface="+mn-cs"/>
            </a:rPr>
            <a:t>定員管理計画の見直しも視野に入れ、適正な人員管理に努めていく。</a:t>
          </a:r>
          <a:endParaRPr lang="ja-JP" altLang="ja-JP" sz="13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58965</xdr:rowOff>
    </xdr:from>
    <xdr:to>
      <xdr:col>24</xdr:col>
      <xdr:colOff>558800</xdr:colOff>
      <xdr:row>59</xdr:row>
      <xdr:rowOff>78268</xdr:rowOff>
    </xdr:to>
    <xdr:cxnSp macro="">
      <xdr:nvCxnSpPr>
        <xdr:cNvPr id="321" name="直線コネクタ 320"/>
        <xdr:cNvCxnSpPr/>
      </xdr:nvCxnSpPr>
      <xdr:spPr>
        <a:xfrm>
          <a:off x="16179800" y="10174515"/>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18288</xdr:rowOff>
    </xdr:from>
    <xdr:to>
      <xdr:col>23</xdr:col>
      <xdr:colOff>406400</xdr:colOff>
      <xdr:row>59</xdr:row>
      <xdr:rowOff>58965</xdr:rowOff>
    </xdr:to>
    <xdr:cxnSp macro="">
      <xdr:nvCxnSpPr>
        <xdr:cNvPr id="324" name="直線コネクタ 323"/>
        <xdr:cNvCxnSpPr/>
      </xdr:nvCxnSpPr>
      <xdr:spPr>
        <a:xfrm>
          <a:off x="15290800" y="10133838"/>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148372</xdr:rowOff>
    </xdr:from>
    <xdr:to>
      <xdr:col>22</xdr:col>
      <xdr:colOff>203200</xdr:colOff>
      <xdr:row>59</xdr:row>
      <xdr:rowOff>18288</xdr:rowOff>
    </xdr:to>
    <xdr:cxnSp macro="">
      <xdr:nvCxnSpPr>
        <xdr:cNvPr id="327" name="直線コネクタ 326"/>
        <xdr:cNvCxnSpPr/>
      </xdr:nvCxnSpPr>
      <xdr:spPr>
        <a:xfrm>
          <a:off x="14401800" y="10092472"/>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9" name="テキスト ボックス 328"/>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148372</xdr:rowOff>
    </xdr:from>
    <xdr:to>
      <xdr:col>21</xdr:col>
      <xdr:colOff>0</xdr:colOff>
      <xdr:row>59</xdr:row>
      <xdr:rowOff>11394</xdr:rowOff>
    </xdr:to>
    <xdr:cxnSp macro="">
      <xdr:nvCxnSpPr>
        <xdr:cNvPr id="330" name="直線コネクタ 329"/>
        <xdr:cNvCxnSpPr/>
      </xdr:nvCxnSpPr>
      <xdr:spPr>
        <a:xfrm flipV="1">
          <a:off x="13512800" y="1009247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2" name="テキスト ボックス 331"/>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4" name="テキスト ボックス 333"/>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27468</xdr:rowOff>
    </xdr:from>
    <xdr:to>
      <xdr:col>24</xdr:col>
      <xdr:colOff>609600</xdr:colOff>
      <xdr:row>59</xdr:row>
      <xdr:rowOff>129068</xdr:rowOff>
    </xdr:to>
    <xdr:sp macro="" textlink="">
      <xdr:nvSpPr>
        <xdr:cNvPr id="340" name="円/楕円 339"/>
        <xdr:cNvSpPr/>
      </xdr:nvSpPr>
      <xdr:spPr>
        <a:xfrm>
          <a:off x="16967200" y="1014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120195</xdr:rowOff>
    </xdr:from>
    <xdr:ext cx="762000" cy="259045"/>
    <xdr:sp macro="" textlink="">
      <xdr:nvSpPr>
        <xdr:cNvPr id="341" name="定員管理の状況該当値テキスト"/>
        <xdr:cNvSpPr txBox="1"/>
      </xdr:nvSpPr>
      <xdr:spPr>
        <a:xfrm>
          <a:off x="17106900" y="1006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8165</xdr:rowOff>
    </xdr:from>
    <xdr:to>
      <xdr:col>23</xdr:col>
      <xdr:colOff>457200</xdr:colOff>
      <xdr:row>59</xdr:row>
      <xdr:rowOff>109765</xdr:rowOff>
    </xdr:to>
    <xdr:sp macro="" textlink="">
      <xdr:nvSpPr>
        <xdr:cNvPr id="342" name="円/楕円 341"/>
        <xdr:cNvSpPr/>
      </xdr:nvSpPr>
      <xdr:spPr>
        <a:xfrm>
          <a:off x="16129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119942</xdr:rowOff>
    </xdr:from>
    <xdr:ext cx="736600" cy="259045"/>
    <xdr:sp macro="" textlink="">
      <xdr:nvSpPr>
        <xdr:cNvPr id="343" name="テキスト ボックス 342"/>
        <xdr:cNvSpPr txBox="1"/>
      </xdr:nvSpPr>
      <xdr:spPr>
        <a:xfrm>
          <a:off x="15798800" y="989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138938</xdr:rowOff>
    </xdr:from>
    <xdr:to>
      <xdr:col>22</xdr:col>
      <xdr:colOff>254000</xdr:colOff>
      <xdr:row>59</xdr:row>
      <xdr:rowOff>69088</xdr:rowOff>
    </xdr:to>
    <xdr:sp macro="" textlink="">
      <xdr:nvSpPr>
        <xdr:cNvPr id="344" name="円/楕円 343"/>
        <xdr:cNvSpPr/>
      </xdr:nvSpPr>
      <xdr:spPr>
        <a:xfrm>
          <a:off x="15240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79265</xdr:rowOff>
    </xdr:from>
    <xdr:ext cx="762000" cy="259045"/>
    <xdr:sp macro="" textlink="">
      <xdr:nvSpPr>
        <xdr:cNvPr id="345" name="テキスト ボックス 344"/>
        <xdr:cNvSpPr txBox="1"/>
      </xdr:nvSpPr>
      <xdr:spPr>
        <a:xfrm>
          <a:off x="14909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97572</xdr:rowOff>
    </xdr:from>
    <xdr:to>
      <xdr:col>21</xdr:col>
      <xdr:colOff>50800</xdr:colOff>
      <xdr:row>59</xdr:row>
      <xdr:rowOff>27722</xdr:rowOff>
    </xdr:to>
    <xdr:sp macro="" textlink="">
      <xdr:nvSpPr>
        <xdr:cNvPr id="346" name="円/楕円 345"/>
        <xdr:cNvSpPr/>
      </xdr:nvSpPr>
      <xdr:spPr>
        <a:xfrm>
          <a:off x="14351000" y="100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37899</xdr:rowOff>
    </xdr:from>
    <xdr:ext cx="762000" cy="259045"/>
    <xdr:sp macro="" textlink="">
      <xdr:nvSpPr>
        <xdr:cNvPr id="347" name="テキスト ボックス 346"/>
        <xdr:cNvSpPr txBox="1"/>
      </xdr:nvSpPr>
      <xdr:spPr>
        <a:xfrm>
          <a:off x="14020800" y="981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132044</xdr:rowOff>
    </xdr:from>
    <xdr:to>
      <xdr:col>19</xdr:col>
      <xdr:colOff>533400</xdr:colOff>
      <xdr:row>59</xdr:row>
      <xdr:rowOff>62194</xdr:rowOff>
    </xdr:to>
    <xdr:sp macro="" textlink="">
      <xdr:nvSpPr>
        <xdr:cNvPr id="348" name="円/楕円 347"/>
        <xdr:cNvSpPr/>
      </xdr:nvSpPr>
      <xdr:spPr>
        <a:xfrm>
          <a:off x="13462000" y="100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72371</xdr:rowOff>
    </xdr:from>
    <xdr:ext cx="762000" cy="259045"/>
    <xdr:sp macro="" textlink="">
      <xdr:nvSpPr>
        <xdr:cNvPr id="349" name="テキスト ボックス 348"/>
        <xdr:cNvSpPr txBox="1"/>
      </xdr:nvSpPr>
      <xdr:spPr>
        <a:xfrm>
          <a:off x="13131800" y="984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過去の大きな借入が集中的に終了している関係で</a:t>
          </a:r>
          <a:r>
            <a:rPr kumimoji="1" lang="ja-JP" altLang="ja-JP" sz="1300">
              <a:solidFill>
                <a:sysClr val="windowText" lastClr="000000"/>
              </a:solidFill>
              <a:effectLst/>
              <a:latin typeface="+mn-lt"/>
              <a:ea typeface="+mn-ea"/>
              <a:cs typeface="+mn-cs"/>
            </a:rPr>
            <a:t>公債費は減少</a:t>
          </a:r>
          <a:r>
            <a:rPr kumimoji="1" lang="ja-JP" altLang="en-US" sz="1300">
              <a:solidFill>
                <a:sysClr val="windowText" lastClr="000000"/>
              </a:solidFill>
              <a:effectLst/>
              <a:latin typeface="+mn-lt"/>
              <a:ea typeface="+mn-ea"/>
              <a:cs typeface="+mn-cs"/>
            </a:rPr>
            <a:t>している。しかし、今後の公債費は増加傾向となることが見込まれ、</a:t>
          </a:r>
          <a:r>
            <a:rPr kumimoji="1" lang="ja-JP" altLang="ja-JP" sz="1300">
              <a:solidFill>
                <a:sysClr val="windowText" lastClr="000000"/>
              </a:solidFill>
              <a:effectLst/>
              <a:latin typeface="+mn-lt"/>
              <a:ea typeface="+mn-ea"/>
              <a:cs typeface="+mn-cs"/>
            </a:rPr>
            <a:t>施設の老朽化も進んで</a:t>
          </a:r>
          <a:r>
            <a:rPr kumimoji="1" lang="ja-JP" altLang="en-US" sz="1300">
              <a:solidFill>
                <a:sysClr val="windowText" lastClr="000000"/>
              </a:solidFill>
              <a:effectLst/>
              <a:latin typeface="+mn-lt"/>
              <a:ea typeface="+mn-ea"/>
              <a:cs typeface="+mn-cs"/>
            </a:rPr>
            <a:t>いる中</a:t>
          </a:r>
          <a:r>
            <a:rPr kumimoji="1" lang="ja-JP" altLang="ja-JP" sz="1300">
              <a:solidFill>
                <a:sysClr val="windowText" lastClr="000000"/>
              </a:solidFill>
              <a:effectLst/>
              <a:latin typeface="+mn-lt"/>
              <a:ea typeface="+mn-ea"/>
              <a:cs typeface="+mn-cs"/>
            </a:rPr>
            <a:t>、今後の更新や改修によっては大きな借入が発生することも考えられる。</a:t>
          </a:r>
          <a:r>
            <a:rPr kumimoji="1" lang="ja-JP" altLang="en-US" sz="1300">
              <a:solidFill>
                <a:sysClr val="windowText" lastClr="000000"/>
              </a:solidFill>
              <a:effectLst/>
              <a:latin typeface="+mn-lt"/>
              <a:ea typeface="+mn-ea"/>
              <a:cs typeface="+mn-cs"/>
            </a:rPr>
            <a:t>公債費の減少に甘んじることなく、毎年の借入額を抑え、</a:t>
          </a:r>
          <a:r>
            <a:rPr kumimoji="1" lang="ja-JP" altLang="ja-JP" sz="1300">
              <a:solidFill>
                <a:sysClr val="windowText" lastClr="000000"/>
              </a:solidFill>
              <a:effectLst/>
              <a:latin typeface="+mn-lt"/>
              <a:ea typeface="+mn-ea"/>
              <a:cs typeface="+mn-cs"/>
            </a:rPr>
            <a:t>比率が上昇しないよう努める。</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86106</xdr:rowOff>
    </xdr:from>
    <xdr:to>
      <xdr:col>24</xdr:col>
      <xdr:colOff>558800</xdr:colOff>
      <xdr:row>40</xdr:row>
      <xdr:rowOff>136652</xdr:rowOff>
    </xdr:to>
    <xdr:cxnSp macro="">
      <xdr:nvCxnSpPr>
        <xdr:cNvPr id="381" name="直線コネクタ 380"/>
        <xdr:cNvCxnSpPr/>
      </xdr:nvCxnSpPr>
      <xdr:spPr>
        <a:xfrm flipV="1">
          <a:off x="16179800" y="6772656"/>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82"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41</xdr:row>
      <xdr:rowOff>129286</xdr:rowOff>
    </xdr:to>
    <xdr:cxnSp macro="">
      <xdr:nvCxnSpPr>
        <xdr:cNvPr id="384" name="直線コネクタ 383"/>
        <xdr:cNvCxnSpPr/>
      </xdr:nvCxnSpPr>
      <xdr:spPr>
        <a:xfrm flipV="1">
          <a:off x="15290800" y="699465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6" name="テキスト ボックス 385"/>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129286</xdr:rowOff>
    </xdr:from>
    <xdr:to>
      <xdr:col>22</xdr:col>
      <xdr:colOff>203200</xdr:colOff>
      <xdr:row>42</xdr:row>
      <xdr:rowOff>92964</xdr:rowOff>
    </xdr:to>
    <xdr:cxnSp macro="">
      <xdr:nvCxnSpPr>
        <xdr:cNvPr id="387" name="直線コネクタ 386"/>
        <xdr:cNvCxnSpPr/>
      </xdr:nvCxnSpPr>
      <xdr:spPr>
        <a:xfrm flipV="1">
          <a:off x="14401800" y="715873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42</xdr:row>
      <xdr:rowOff>131572</xdr:rowOff>
    </xdr:to>
    <xdr:cxnSp macro="">
      <xdr:nvCxnSpPr>
        <xdr:cNvPr id="390" name="直線コネクタ 389"/>
        <xdr:cNvCxnSpPr/>
      </xdr:nvCxnSpPr>
      <xdr:spPr>
        <a:xfrm flipV="1">
          <a:off x="13512800" y="72938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2" name="テキスト ボックス 39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35306</xdr:rowOff>
    </xdr:from>
    <xdr:to>
      <xdr:col>24</xdr:col>
      <xdr:colOff>609600</xdr:colOff>
      <xdr:row>39</xdr:row>
      <xdr:rowOff>136906</xdr:rowOff>
    </xdr:to>
    <xdr:sp macro="" textlink="">
      <xdr:nvSpPr>
        <xdr:cNvPr id="400" name="円/楕円 399"/>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51833</xdr:rowOff>
    </xdr:from>
    <xdr:ext cx="762000" cy="259045"/>
    <xdr:sp macro="" textlink="">
      <xdr:nvSpPr>
        <xdr:cNvPr id="401"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402" name="円/楕円 401"/>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403" name="テキスト ボックス 402"/>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78486</xdr:rowOff>
    </xdr:from>
    <xdr:to>
      <xdr:col>22</xdr:col>
      <xdr:colOff>254000</xdr:colOff>
      <xdr:row>42</xdr:row>
      <xdr:rowOff>8636</xdr:rowOff>
    </xdr:to>
    <xdr:sp macro="" textlink="">
      <xdr:nvSpPr>
        <xdr:cNvPr id="404" name="円/楕円 403"/>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18813</xdr:rowOff>
    </xdr:from>
    <xdr:ext cx="762000" cy="259045"/>
    <xdr:sp macro="" textlink="">
      <xdr:nvSpPr>
        <xdr:cNvPr id="405" name="テキスト ボックス 404"/>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406" name="円/楕円 405"/>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407" name="テキスト ボックス 40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8" name="円/楕円 407"/>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9" name="テキスト ボックス 408"/>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将来負担比率は出ていないが、財政調整基金はここ数年減少</a:t>
          </a:r>
          <a:r>
            <a:rPr kumimoji="1" lang="ja-JP" altLang="en-US" sz="1300">
              <a:solidFill>
                <a:sysClr val="windowText" lastClr="000000"/>
              </a:solidFill>
              <a:effectLst/>
              <a:latin typeface="+mn-lt"/>
              <a:ea typeface="+mn-ea"/>
              <a:cs typeface="+mn-cs"/>
            </a:rPr>
            <a:t>している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また、</a:t>
          </a:r>
          <a:r>
            <a:rPr kumimoji="1" lang="ja-JP" altLang="ja-JP" sz="1300">
              <a:solidFill>
                <a:sysClr val="windowText" lastClr="000000"/>
              </a:solidFill>
              <a:effectLst/>
              <a:latin typeface="+mn-lt"/>
              <a:ea typeface="+mn-ea"/>
              <a:cs typeface="+mn-cs"/>
            </a:rPr>
            <a:t>公債費も</a:t>
          </a:r>
          <a:r>
            <a:rPr kumimoji="1" lang="ja-JP" altLang="en-US" sz="1300">
              <a:solidFill>
                <a:sysClr val="windowText" lastClr="000000"/>
              </a:solidFill>
              <a:effectLst/>
              <a:latin typeface="+mn-lt"/>
              <a:ea typeface="+mn-ea"/>
              <a:cs typeface="+mn-cs"/>
            </a:rPr>
            <a:t>現在は大きな借入が終了し減少しているが</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今後増加する見込みである。</a:t>
          </a:r>
          <a:r>
            <a:rPr kumimoji="1" lang="ja-JP" altLang="ja-JP" sz="1300">
              <a:solidFill>
                <a:sysClr val="windowText" lastClr="000000"/>
              </a:solidFill>
              <a:effectLst/>
              <a:latin typeface="+mn-lt"/>
              <a:ea typeface="+mn-ea"/>
              <a:cs typeface="+mn-cs"/>
            </a:rPr>
            <a:t>公共施設の</a:t>
          </a:r>
          <a:r>
            <a:rPr kumimoji="1" lang="ja-JP" altLang="en-US" sz="1300">
              <a:solidFill>
                <a:sysClr val="windowText" lastClr="000000"/>
              </a:solidFill>
              <a:effectLst/>
              <a:latin typeface="+mn-lt"/>
              <a:ea typeface="+mn-ea"/>
              <a:cs typeface="+mn-cs"/>
            </a:rPr>
            <a:t>整備や</a:t>
          </a:r>
          <a:r>
            <a:rPr kumimoji="1" lang="ja-JP" altLang="ja-JP" sz="1300">
              <a:solidFill>
                <a:sysClr val="windowText" lastClr="000000"/>
              </a:solidFill>
              <a:effectLst/>
              <a:latin typeface="+mn-lt"/>
              <a:ea typeface="+mn-ea"/>
              <a:cs typeface="+mn-cs"/>
            </a:rPr>
            <a:t>老朽化した施設の改築や建て替えも想定されるため、将来負担</a:t>
          </a:r>
          <a:r>
            <a:rPr kumimoji="1" lang="ja-JP" altLang="en-US" sz="1300">
              <a:solidFill>
                <a:sysClr val="windowText" lastClr="000000"/>
              </a:solidFill>
              <a:effectLst/>
              <a:latin typeface="+mn-lt"/>
              <a:ea typeface="+mn-ea"/>
              <a:cs typeface="+mn-cs"/>
            </a:rPr>
            <a:t>は増加していくことが予想される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公共施設の管理計画も踏まえ、長期的な財政計画を立てていく必要がある。</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4" name="フローチャート :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5" name="フローチャート : 判断 444"/>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6" name="テキスト ボックス 445"/>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101346</xdr:rowOff>
    </xdr:from>
    <xdr:to>
      <xdr:col>22</xdr:col>
      <xdr:colOff>254000</xdr:colOff>
      <xdr:row>15</xdr:row>
      <xdr:rowOff>31496</xdr:rowOff>
    </xdr:to>
    <xdr:sp macro="" textlink="">
      <xdr:nvSpPr>
        <xdr:cNvPr id="447" name="フローチャート : 判断 446"/>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8" name="テキスト ボックス 447"/>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8,204
7,652
12.87
3,304,779
3,185,418
108,364
2,170,051
2,652,723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人件費の占める割合</a:t>
          </a:r>
          <a:r>
            <a:rPr kumimoji="1" lang="ja-JP" altLang="en-US" sz="1300">
              <a:solidFill>
                <a:sysClr val="windowText" lastClr="000000"/>
              </a:solidFill>
              <a:effectLst/>
              <a:latin typeface="+mn-lt"/>
              <a:ea typeface="+mn-ea"/>
              <a:cs typeface="+mn-cs"/>
            </a:rPr>
            <a:t>は増加し、</a:t>
          </a:r>
          <a:r>
            <a:rPr kumimoji="1" lang="ja-JP" altLang="ja-JP" sz="1300">
              <a:solidFill>
                <a:sysClr val="windowText" lastClr="000000"/>
              </a:solidFill>
              <a:effectLst/>
              <a:latin typeface="+mn-lt"/>
              <a:ea typeface="+mn-ea"/>
              <a:cs typeface="+mn-cs"/>
            </a:rPr>
            <a:t>類似団体平均</a:t>
          </a:r>
          <a:r>
            <a:rPr kumimoji="1" lang="ja-JP" altLang="en-US" sz="1300">
              <a:solidFill>
                <a:sysClr val="windowText" lastClr="000000"/>
              </a:solidFill>
              <a:effectLst/>
              <a:latin typeface="+mn-lt"/>
              <a:ea typeface="+mn-ea"/>
              <a:cs typeface="+mn-cs"/>
            </a:rPr>
            <a:t>も</a:t>
          </a:r>
          <a:r>
            <a:rPr kumimoji="1" lang="ja-JP" altLang="ja-JP" sz="1300">
              <a:solidFill>
                <a:sysClr val="windowText" lastClr="000000"/>
              </a:solidFill>
              <a:effectLst/>
              <a:latin typeface="+mn-lt"/>
              <a:ea typeface="+mn-ea"/>
              <a:cs typeface="+mn-cs"/>
            </a:rPr>
            <a:t>上回っている。人口当たり職員数は類似団体より少ないため、</a:t>
          </a:r>
          <a:r>
            <a:rPr kumimoji="1" lang="ja-JP" altLang="en-US" sz="1300">
              <a:solidFill>
                <a:sysClr val="windowText" lastClr="000000"/>
              </a:solidFill>
              <a:effectLst/>
              <a:latin typeface="+mn-lt"/>
              <a:ea typeface="+mn-ea"/>
              <a:cs typeface="+mn-cs"/>
            </a:rPr>
            <a:t>職員の高齢化や嘱託職員</a:t>
          </a:r>
          <a:r>
            <a:rPr kumimoji="1" lang="ja-JP" altLang="ja-JP" sz="1300">
              <a:solidFill>
                <a:sysClr val="windowText" lastClr="000000"/>
              </a:solidFill>
              <a:effectLst/>
              <a:latin typeface="+mn-lt"/>
              <a:ea typeface="+mn-ea"/>
              <a:cs typeface="+mn-cs"/>
            </a:rPr>
            <a:t>の報酬が多くなっている</a:t>
          </a:r>
          <a:r>
            <a:rPr kumimoji="1" lang="ja-JP" altLang="en-US" sz="1300">
              <a:solidFill>
                <a:sysClr val="windowText" lastClr="000000"/>
              </a:solidFill>
              <a:effectLst/>
              <a:latin typeface="+mn-lt"/>
              <a:ea typeface="+mn-ea"/>
              <a:cs typeface="+mn-cs"/>
            </a:rPr>
            <a:t>ことが要因と考えられる</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嘱託職員の</a:t>
          </a:r>
          <a:r>
            <a:rPr kumimoji="1" lang="ja-JP" altLang="ja-JP" sz="1300">
              <a:solidFill>
                <a:sysClr val="windowText" lastClr="000000"/>
              </a:solidFill>
              <a:effectLst/>
              <a:latin typeface="+mn-lt"/>
              <a:ea typeface="+mn-ea"/>
              <a:cs typeface="+mn-cs"/>
            </a:rPr>
            <a:t>配置の適正化も含めた業務改善に努めていく</a:t>
          </a:r>
          <a:r>
            <a:rPr kumimoji="1" lang="ja-JP" altLang="en-US" sz="1300">
              <a:solidFill>
                <a:sysClr val="windowText" lastClr="000000"/>
              </a:solidFill>
              <a:effectLst/>
              <a:latin typeface="+mn-lt"/>
              <a:ea typeface="+mn-ea"/>
              <a:cs typeface="+mn-cs"/>
            </a:rPr>
            <a:t>必要がある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38</xdr:row>
      <xdr:rowOff>58420</xdr:rowOff>
    </xdr:to>
    <xdr:cxnSp macro="">
      <xdr:nvCxnSpPr>
        <xdr:cNvPr id="66" name="直線コネクタ 65"/>
        <xdr:cNvCxnSpPr/>
      </xdr:nvCxnSpPr>
      <xdr:spPr>
        <a:xfrm>
          <a:off x="3987800" y="6482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138430</xdr:rowOff>
    </xdr:from>
    <xdr:to>
      <xdr:col>5</xdr:col>
      <xdr:colOff>549275</xdr:colOff>
      <xdr:row>37</xdr:row>
      <xdr:rowOff>168910</xdr:rowOff>
    </xdr:to>
    <xdr:cxnSp macro="">
      <xdr:nvCxnSpPr>
        <xdr:cNvPr id="69" name="直線コネクタ 68"/>
        <xdr:cNvCxnSpPr/>
      </xdr:nvCxnSpPr>
      <xdr:spPr>
        <a:xfrm flipV="1">
          <a:off x="3098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37</xdr:row>
      <xdr:rowOff>168910</xdr:rowOff>
    </xdr:to>
    <xdr:cxnSp macro="">
      <xdr:nvCxnSpPr>
        <xdr:cNvPr id="72" name="直線コネクタ 71"/>
        <xdr:cNvCxnSpPr/>
      </xdr:nvCxnSpPr>
      <xdr:spPr>
        <a:xfrm>
          <a:off x="2209800" y="645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37</xdr:row>
      <xdr:rowOff>115570</xdr:rowOff>
    </xdr:to>
    <xdr:cxnSp macro="">
      <xdr:nvCxnSpPr>
        <xdr:cNvPr id="75" name="直線コネクタ 74"/>
        <xdr:cNvCxnSpPr/>
      </xdr:nvCxnSpPr>
      <xdr:spPr>
        <a:xfrm>
          <a:off x="1320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5" name="円/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87630</xdr:rowOff>
    </xdr:from>
    <xdr:to>
      <xdr:col>5</xdr:col>
      <xdr:colOff>600075</xdr:colOff>
      <xdr:row>38</xdr:row>
      <xdr:rowOff>17780</xdr:rowOff>
    </xdr:to>
    <xdr:sp macro="" textlink="">
      <xdr:nvSpPr>
        <xdr:cNvPr id="87" name="円/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118110</xdr:rowOff>
    </xdr:from>
    <xdr:to>
      <xdr:col>4</xdr:col>
      <xdr:colOff>396875</xdr:colOff>
      <xdr:row>38</xdr:row>
      <xdr:rowOff>48260</xdr:rowOff>
    </xdr:to>
    <xdr:sp macro="" textlink="">
      <xdr:nvSpPr>
        <xdr:cNvPr id="89" name="円/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91" name="円/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3" name="円/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113047</xdr:rowOff>
    </xdr:from>
    <xdr:ext cx="762000" cy="259045"/>
    <xdr:sp macro="" textlink="">
      <xdr:nvSpPr>
        <xdr:cNvPr id="94" name="テキスト ボックス 93"/>
        <xdr:cNvSpPr txBox="1"/>
      </xdr:nvSpPr>
      <xdr:spPr>
        <a:xfrm>
          <a:off x="939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　物件費は</a:t>
          </a:r>
          <a:r>
            <a:rPr kumimoji="1" lang="ja-JP" altLang="en-US" sz="1300">
              <a:solidFill>
                <a:sysClr val="windowText" lastClr="000000"/>
              </a:solidFill>
              <a:effectLst/>
              <a:latin typeface="+mn-ea"/>
              <a:ea typeface="+mn-ea"/>
              <a:cs typeface="+mn-cs"/>
            </a:rPr>
            <a:t>類似団体平均より</a:t>
          </a:r>
          <a:r>
            <a:rPr kumimoji="1" lang="ja-JP" altLang="ja-JP" sz="1300">
              <a:solidFill>
                <a:sysClr val="windowText" lastClr="000000"/>
              </a:solidFill>
              <a:effectLst/>
              <a:latin typeface="+mn-ea"/>
              <a:ea typeface="+mn-ea"/>
              <a:cs typeface="+mn-cs"/>
            </a:rPr>
            <a:t>高い比率となって</a:t>
          </a:r>
          <a:r>
            <a:rPr kumimoji="1" lang="ja-JP" altLang="en-US" sz="1300">
              <a:solidFill>
                <a:sysClr val="windowText" lastClr="000000"/>
              </a:solidFill>
              <a:effectLst/>
              <a:latin typeface="+mn-ea"/>
              <a:ea typeface="+mn-ea"/>
              <a:cs typeface="+mn-cs"/>
            </a:rPr>
            <a:t>いる。</a:t>
          </a:r>
          <a:r>
            <a:rPr kumimoji="1" lang="ja-JP" altLang="ja-JP" sz="1300">
              <a:solidFill>
                <a:sysClr val="windowText" lastClr="000000"/>
              </a:solidFill>
              <a:effectLst/>
              <a:latin typeface="+mn-ea"/>
              <a:ea typeface="+mn-ea"/>
              <a:cs typeface="+mn-cs"/>
            </a:rPr>
            <a:t>物件費の中でも委託料が</a:t>
          </a:r>
          <a:r>
            <a:rPr kumimoji="1" lang="ja-JP" altLang="en-US" sz="1300">
              <a:solidFill>
                <a:sysClr val="windowText" lastClr="000000"/>
              </a:solidFill>
              <a:effectLst/>
              <a:latin typeface="+mn-ea"/>
              <a:ea typeface="+mn-ea"/>
              <a:cs typeface="+mn-cs"/>
            </a:rPr>
            <a:t>多くを占めており、</a:t>
          </a:r>
          <a:r>
            <a:rPr kumimoji="1" lang="ja-JP" altLang="ja-JP" sz="1300">
              <a:solidFill>
                <a:sysClr val="windowText" lastClr="000000"/>
              </a:solidFill>
              <a:effectLst/>
              <a:latin typeface="+mn-ea"/>
              <a:ea typeface="+mn-ea"/>
              <a:cs typeface="+mn-cs"/>
            </a:rPr>
            <a:t>次いで需用費</a:t>
          </a:r>
          <a:r>
            <a:rPr kumimoji="1" lang="ja-JP" altLang="en-US" sz="1300">
              <a:solidFill>
                <a:sysClr val="windowText" lastClr="000000"/>
              </a:solidFill>
              <a:effectLst/>
              <a:latin typeface="+mn-ea"/>
              <a:ea typeface="+mn-ea"/>
              <a:cs typeface="+mn-cs"/>
            </a:rPr>
            <a:t>となっている。需用費の削減や、不要な</a:t>
          </a:r>
          <a:r>
            <a:rPr kumimoji="1" lang="ja-JP" altLang="ja-JP" sz="1300">
              <a:solidFill>
                <a:sysClr val="windowText" lastClr="000000"/>
              </a:solidFill>
              <a:effectLst/>
              <a:latin typeface="+mn-ea"/>
              <a:ea typeface="+mn-ea"/>
              <a:cs typeface="+mn-cs"/>
            </a:rPr>
            <a:t>委託の削減に努め、物件費の抑制を図る必要がある。</a:t>
          </a:r>
          <a:endParaRPr lang="ja-JP" altLang="ja-JP" sz="1300">
            <a:solidFill>
              <a:sysClr val="windowText" lastClr="000000"/>
            </a:solidFill>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122101</xdr:rowOff>
    </xdr:to>
    <xdr:cxnSp macro="">
      <xdr:nvCxnSpPr>
        <xdr:cNvPr id="129" name="直線コネクタ 128"/>
        <xdr:cNvCxnSpPr/>
      </xdr:nvCxnSpPr>
      <xdr:spPr>
        <a:xfrm flipV="1">
          <a:off x="15671800" y="29845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109038</xdr:rowOff>
    </xdr:from>
    <xdr:to>
      <xdr:col>22</xdr:col>
      <xdr:colOff>565150</xdr:colOff>
      <xdr:row>17</xdr:row>
      <xdr:rowOff>122101</xdr:rowOff>
    </xdr:to>
    <xdr:cxnSp macro="">
      <xdr:nvCxnSpPr>
        <xdr:cNvPr id="132" name="直線コネクタ 131"/>
        <xdr:cNvCxnSpPr/>
      </xdr:nvCxnSpPr>
      <xdr:spPr>
        <a:xfrm>
          <a:off x="14782800" y="30236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95976</xdr:rowOff>
    </xdr:from>
    <xdr:to>
      <xdr:col>21</xdr:col>
      <xdr:colOff>361950</xdr:colOff>
      <xdr:row>17</xdr:row>
      <xdr:rowOff>109038</xdr:rowOff>
    </xdr:to>
    <xdr:cxnSp macro="">
      <xdr:nvCxnSpPr>
        <xdr:cNvPr id="135" name="直線コネクタ 134"/>
        <xdr:cNvCxnSpPr/>
      </xdr:nvCxnSpPr>
      <xdr:spPr>
        <a:xfrm>
          <a:off x="13893800" y="30106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149860</xdr:rowOff>
    </xdr:from>
    <xdr:to>
      <xdr:col>20</xdr:col>
      <xdr:colOff>158750</xdr:colOff>
      <xdr:row>17</xdr:row>
      <xdr:rowOff>95976</xdr:rowOff>
    </xdr:to>
    <xdr:cxnSp macro="">
      <xdr:nvCxnSpPr>
        <xdr:cNvPr id="138" name="直線コネクタ 137"/>
        <xdr:cNvCxnSpPr/>
      </xdr:nvCxnSpPr>
      <xdr:spPr>
        <a:xfrm>
          <a:off x="13004800" y="2893060"/>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8" name="円/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71301</xdr:rowOff>
    </xdr:from>
    <xdr:to>
      <xdr:col>22</xdr:col>
      <xdr:colOff>615950</xdr:colOff>
      <xdr:row>18</xdr:row>
      <xdr:rowOff>1451</xdr:rowOff>
    </xdr:to>
    <xdr:sp macro="" textlink="">
      <xdr:nvSpPr>
        <xdr:cNvPr id="150" name="円/楕円 149"/>
        <xdr:cNvSpPr/>
      </xdr:nvSpPr>
      <xdr:spPr>
        <a:xfrm>
          <a:off x="15621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157678</xdr:rowOff>
    </xdr:from>
    <xdr:ext cx="736600" cy="259045"/>
    <xdr:sp macro="" textlink="">
      <xdr:nvSpPr>
        <xdr:cNvPr id="151" name="テキスト ボックス 150"/>
        <xdr:cNvSpPr txBox="1"/>
      </xdr:nvSpPr>
      <xdr:spPr>
        <a:xfrm>
          <a:off x="15290800" y="307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58238</xdr:rowOff>
    </xdr:from>
    <xdr:to>
      <xdr:col>21</xdr:col>
      <xdr:colOff>412750</xdr:colOff>
      <xdr:row>17</xdr:row>
      <xdr:rowOff>159838</xdr:rowOff>
    </xdr:to>
    <xdr:sp macro="" textlink="">
      <xdr:nvSpPr>
        <xdr:cNvPr id="152" name="円/楕円 151"/>
        <xdr:cNvSpPr/>
      </xdr:nvSpPr>
      <xdr:spPr>
        <a:xfrm>
          <a:off x="14732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144615</xdr:rowOff>
    </xdr:from>
    <xdr:ext cx="762000" cy="259045"/>
    <xdr:sp macro="" textlink="">
      <xdr:nvSpPr>
        <xdr:cNvPr id="153" name="テキスト ボックス 152"/>
        <xdr:cNvSpPr txBox="1"/>
      </xdr:nvSpPr>
      <xdr:spPr>
        <a:xfrm>
          <a:off x="14401800" y="305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45176</xdr:rowOff>
    </xdr:from>
    <xdr:to>
      <xdr:col>20</xdr:col>
      <xdr:colOff>209550</xdr:colOff>
      <xdr:row>17</xdr:row>
      <xdr:rowOff>146776</xdr:rowOff>
    </xdr:to>
    <xdr:sp macro="" textlink="">
      <xdr:nvSpPr>
        <xdr:cNvPr id="154" name="円/楕円 153"/>
        <xdr:cNvSpPr/>
      </xdr:nvSpPr>
      <xdr:spPr>
        <a:xfrm>
          <a:off x="13843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131553</xdr:rowOff>
    </xdr:from>
    <xdr:ext cx="762000" cy="259045"/>
    <xdr:sp macro="" textlink="">
      <xdr:nvSpPr>
        <xdr:cNvPr id="155" name="テキスト ボックス 154"/>
        <xdr:cNvSpPr txBox="1"/>
      </xdr:nvSpPr>
      <xdr:spPr>
        <a:xfrm>
          <a:off x="13512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99060</xdr:rowOff>
    </xdr:from>
    <xdr:to>
      <xdr:col>19</xdr:col>
      <xdr:colOff>6350</xdr:colOff>
      <xdr:row>17</xdr:row>
      <xdr:rowOff>29210</xdr:rowOff>
    </xdr:to>
    <xdr:sp macro="" textlink="">
      <xdr:nvSpPr>
        <xdr:cNvPr id="156" name="円/楕円 155"/>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13987</xdr:rowOff>
    </xdr:from>
    <xdr:ext cx="762000" cy="259045"/>
    <xdr:sp macro="" textlink="">
      <xdr:nvSpPr>
        <xdr:cNvPr id="157" name="テキスト ボックス 156"/>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例年類似団体平均</a:t>
          </a:r>
          <a:r>
            <a:rPr kumimoji="1" lang="ja-JP" altLang="en-US" sz="1300">
              <a:solidFill>
                <a:sysClr val="windowText" lastClr="000000"/>
              </a:solidFill>
              <a:effectLst/>
              <a:latin typeface="+mn-lt"/>
              <a:ea typeface="+mn-ea"/>
              <a:cs typeface="+mn-cs"/>
            </a:rPr>
            <a:t>を</a:t>
          </a:r>
          <a:r>
            <a:rPr kumimoji="1" lang="ja-JP" altLang="ja-JP" sz="1300">
              <a:solidFill>
                <a:sysClr val="windowText" lastClr="000000"/>
              </a:solidFill>
              <a:effectLst/>
              <a:latin typeface="+mn-lt"/>
              <a:ea typeface="+mn-ea"/>
              <a:cs typeface="+mn-cs"/>
            </a:rPr>
            <a:t>上回って</a:t>
          </a:r>
          <a:r>
            <a:rPr kumimoji="1" lang="ja-JP" altLang="en-US" sz="1300">
              <a:solidFill>
                <a:sysClr val="windowText" lastClr="000000"/>
              </a:solidFill>
              <a:effectLst/>
              <a:latin typeface="+mn-lt"/>
              <a:ea typeface="+mn-ea"/>
              <a:cs typeface="+mn-cs"/>
            </a:rPr>
            <a:t>おり、</a:t>
          </a:r>
          <a:r>
            <a:rPr kumimoji="1" lang="ja-JP" altLang="ja-JP" sz="1300">
              <a:solidFill>
                <a:sysClr val="windowText" lastClr="000000"/>
              </a:solidFill>
              <a:effectLst/>
              <a:latin typeface="+mn-lt"/>
              <a:ea typeface="+mn-ea"/>
              <a:cs typeface="+mn-cs"/>
            </a:rPr>
            <a:t>乳幼児福祉医療費や児童手当、保育措置費などが</a:t>
          </a:r>
          <a:r>
            <a:rPr kumimoji="1" lang="ja-JP" altLang="en-US" sz="1300">
              <a:solidFill>
                <a:sysClr val="windowText" lastClr="000000"/>
              </a:solidFill>
              <a:effectLst/>
              <a:latin typeface="+mn-lt"/>
              <a:ea typeface="+mn-ea"/>
              <a:cs typeface="+mn-cs"/>
            </a:rPr>
            <a:t>扶助費の</a:t>
          </a:r>
          <a:r>
            <a:rPr kumimoji="1" lang="ja-JP" altLang="ja-JP" sz="1300">
              <a:solidFill>
                <a:sysClr val="windowText" lastClr="000000"/>
              </a:solidFill>
              <a:effectLst/>
              <a:latin typeface="+mn-lt"/>
              <a:ea typeface="+mn-ea"/>
              <a:cs typeface="+mn-cs"/>
            </a:rPr>
            <a:t>多くを占めている</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比率が高いのは人口構成によるものと思われるが、</a:t>
          </a:r>
          <a:r>
            <a:rPr kumimoji="1" lang="ja-JP" altLang="en-US" sz="1300">
              <a:solidFill>
                <a:sysClr val="windowText" lastClr="000000"/>
              </a:solidFill>
              <a:effectLst/>
              <a:latin typeface="+mn-lt"/>
              <a:ea typeface="+mn-ea"/>
              <a:cs typeface="+mn-cs"/>
            </a:rPr>
            <a:t>扶助費は事務的な削減ができない費用であるため、</a:t>
          </a:r>
          <a:r>
            <a:rPr kumimoji="1" lang="ja-JP" altLang="ja-JP" sz="1300">
              <a:solidFill>
                <a:sysClr val="windowText" lastClr="000000"/>
              </a:solidFill>
              <a:effectLst/>
              <a:latin typeface="+mn-lt"/>
              <a:ea typeface="+mn-ea"/>
              <a:cs typeface="+mn-cs"/>
            </a:rPr>
            <a:t>医療費抑制</a:t>
          </a:r>
          <a:r>
            <a:rPr kumimoji="1" lang="ja-JP" altLang="en-US" sz="1300">
              <a:solidFill>
                <a:sysClr val="windowText" lastClr="000000"/>
              </a:solidFill>
              <a:effectLst/>
              <a:latin typeface="+mn-lt"/>
              <a:ea typeface="+mn-ea"/>
              <a:cs typeface="+mn-cs"/>
            </a:rPr>
            <a:t>の</a:t>
          </a:r>
          <a:r>
            <a:rPr kumimoji="1" lang="ja-JP" altLang="ja-JP" sz="1300">
              <a:solidFill>
                <a:sysClr val="windowText" lastClr="000000"/>
              </a:solidFill>
              <a:effectLst/>
              <a:latin typeface="+mn-lt"/>
              <a:ea typeface="+mn-ea"/>
              <a:cs typeface="+mn-cs"/>
            </a:rPr>
            <a:t>事業</a:t>
          </a:r>
          <a:r>
            <a:rPr kumimoji="1" lang="ja-JP" altLang="en-US" sz="1300">
              <a:solidFill>
                <a:sysClr val="windowText" lastClr="000000"/>
              </a:solidFill>
              <a:effectLst/>
              <a:latin typeface="+mn-lt"/>
              <a:ea typeface="+mn-ea"/>
              <a:cs typeface="+mn-cs"/>
            </a:rPr>
            <a:t>を推進し、</a:t>
          </a:r>
          <a:r>
            <a:rPr kumimoji="1" lang="ja-JP" altLang="ja-JP" sz="1300">
              <a:solidFill>
                <a:sysClr val="windowText" lastClr="000000"/>
              </a:solidFill>
              <a:effectLst/>
              <a:latin typeface="+mn-lt"/>
              <a:ea typeface="+mn-ea"/>
              <a:cs typeface="+mn-cs"/>
            </a:rPr>
            <a:t>扶助費が膨らまないよう努めていく。</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69850</xdr:rowOff>
    </xdr:from>
    <xdr:to>
      <xdr:col>7</xdr:col>
      <xdr:colOff>15875</xdr:colOff>
      <xdr:row>58</xdr:row>
      <xdr:rowOff>127000</xdr:rowOff>
    </xdr:to>
    <xdr:cxnSp macro="">
      <xdr:nvCxnSpPr>
        <xdr:cNvPr id="190" name="直線コネクタ 189"/>
        <xdr:cNvCxnSpPr/>
      </xdr:nvCxnSpPr>
      <xdr:spPr>
        <a:xfrm>
          <a:off x="3987800" y="10013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31750</xdr:rowOff>
    </xdr:from>
    <xdr:to>
      <xdr:col>5</xdr:col>
      <xdr:colOff>549275</xdr:colOff>
      <xdr:row>58</xdr:row>
      <xdr:rowOff>69850</xdr:rowOff>
    </xdr:to>
    <xdr:cxnSp macro="">
      <xdr:nvCxnSpPr>
        <xdr:cNvPr id="193" name="直線コネクタ 192"/>
        <xdr:cNvCxnSpPr/>
      </xdr:nvCxnSpPr>
      <xdr:spPr>
        <a:xfrm>
          <a:off x="3098800" y="997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165100</xdr:rowOff>
    </xdr:from>
    <xdr:to>
      <xdr:col>4</xdr:col>
      <xdr:colOff>346075</xdr:colOff>
      <xdr:row>58</xdr:row>
      <xdr:rowOff>31750</xdr:rowOff>
    </xdr:to>
    <xdr:cxnSp macro="">
      <xdr:nvCxnSpPr>
        <xdr:cNvPr id="196" name="直線コネクタ 195"/>
        <xdr:cNvCxnSpPr/>
      </xdr:nvCxnSpPr>
      <xdr:spPr>
        <a:xfrm>
          <a:off x="2209800" y="993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165100</xdr:rowOff>
    </xdr:from>
    <xdr:to>
      <xdr:col>3</xdr:col>
      <xdr:colOff>142875</xdr:colOff>
      <xdr:row>58</xdr:row>
      <xdr:rowOff>69850</xdr:rowOff>
    </xdr:to>
    <xdr:cxnSp macro="">
      <xdr:nvCxnSpPr>
        <xdr:cNvPr id="199" name="直線コネクタ 198"/>
        <xdr:cNvCxnSpPr/>
      </xdr:nvCxnSpPr>
      <xdr:spPr>
        <a:xfrm flipV="1">
          <a:off x="1320800" y="993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9" name="円/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19050</xdr:rowOff>
    </xdr:from>
    <xdr:to>
      <xdr:col>5</xdr:col>
      <xdr:colOff>600075</xdr:colOff>
      <xdr:row>58</xdr:row>
      <xdr:rowOff>120650</xdr:rowOff>
    </xdr:to>
    <xdr:sp macro="" textlink="">
      <xdr:nvSpPr>
        <xdr:cNvPr id="211" name="円/楕円 210"/>
        <xdr:cNvSpPr/>
      </xdr:nvSpPr>
      <xdr:spPr>
        <a:xfrm>
          <a:off x="3937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105427</xdr:rowOff>
    </xdr:from>
    <xdr:ext cx="736600" cy="259045"/>
    <xdr:sp macro="" textlink="">
      <xdr:nvSpPr>
        <xdr:cNvPr id="212" name="テキスト ボックス 211"/>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152400</xdr:rowOff>
    </xdr:from>
    <xdr:to>
      <xdr:col>4</xdr:col>
      <xdr:colOff>396875</xdr:colOff>
      <xdr:row>58</xdr:row>
      <xdr:rowOff>82550</xdr:rowOff>
    </xdr:to>
    <xdr:sp macro="" textlink="">
      <xdr:nvSpPr>
        <xdr:cNvPr id="213" name="円/楕円 212"/>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67327</xdr:rowOff>
    </xdr:from>
    <xdr:ext cx="762000" cy="259045"/>
    <xdr:sp macro="" textlink="">
      <xdr:nvSpPr>
        <xdr:cNvPr id="214" name="テキスト ボックス 213"/>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114300</xdr:rowOff>
    </xdr:from>
    <xdr:to>
      <xdr:col>3</xdr:col>
      <xdr:colOff>193675</xdr:colOff>
      <xdr:row>58</xdr:row>
      <xdr:rowOff>44450</xdr:rowOff>
    </xdr:to>
    <xdr:sp macro="" textlink="">
      <xdr:nvSpPr>
        <xdr:cNvPr id="215" name="円/楕円 214"/>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29227</xdr:rowOff>
    </xdr:from>
    <xdr:ext cx="762000" cy="259045"/>
    <xdr:sp macro="" textlink="">
      <xdr:nvSpPr>
        <xdr:cNvPr id="216" name="テキスト ボックス 215"/>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217" name="円/楕円 216"/>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218" name="テキスト ボックス 217"/>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その他の経常経費は類似団体より低い比率となっている。多くを占める他会計繰出金については、各会計の</a:t>
          </a:r>
          <a:r>
            <a:rPr kumimoji="1" lang="ja-JP" altLang="en-US" sz="1300">
              <a:solidFill>
                <a:sysClr val="windowText" lastClr="000000"/>
              </a:solidFill>
              <a:effectLst/>
              <a:latin typeface="+mn-lt"/>
              <a:ea typeface="+mn-ea"/>
              <a:cs typeface="+mn-cs"/>
            </a:rPr>
            <a:t>繰出し基準を明確にするとともに</a:t>
          </a:r>
          <a:r>
            <a:rPr kumimoji="1" lang="ja-JP" altLang="ja-JP" sz="1300">
              <a:solidFill>
                <a:sysClr val="windowText" lastClr="000000"/>
              </a:solidFill>
              <a:effectLst/>
              <a:latin typeface="+mn-lt"/>
              <a:ea typeface="+mn-ea"/>
              <a:cs typeface="+mn-cs"/>
            </a:rPr>
            <a:t>運営状況にも注意しながら適正な繰出</a:t>
          </a:r>
          <a:r>
            <a:rPr kumimoji="1" lang="ja-JP" altLang="en-US" sz="1300">
              <a:solidFill>
                <a:sysClr val="windowText" lastClr="000000"/>
              </a:solidFill>
              <a:effectLst/>
              <a:latin typeface="+mn-lt"/>
              <a:ea typeface="+mn-ea"/>
              <a:cs typeface="+mn-cs"/>
            </a:rPr>
            <a:t>し</a:t>
          </a:r>
          <a:r>
            <a:rPr kumimoji="1" lang="ja-JP" altLang="ja-JP" sz="1300">
              <a:solidFill>
                <a:sysClr val="windowText" lastClr="000000"/>
              </a:solidFill>
              <a:effectLst/>
              <a:latin typeface="+mn-lt"/>
              <a:ea typeface="+mn-ea"/>
              <a:cs typeface="+mn-cs"/>
            </a:rPr>
            <a:t>を行っていく。</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54</xdr:row>
      <xdr:rowOff>149860</xdr:rowOff>
    </xdr:to>
    <xdr:cxnSp macro="">
      <xdr:nvCxnSpPr>
        <xdr:cNvPr id="251" name="直線コネクタ 250"/>
        <xdr:cNvCxnSpPr/>
      </xdr:nvCxnSpPr>
      <xdr:spPr>
        <a:xfrm flipV="1">
          <a:off x="15671800" y="9400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54</xdr:row>
      <xdr:rowOff>157480</xdr:rowOff>
    </xdr:to>
    <xdr:cxnSp macro="">
      <xdr:nvCxnSpPr>
        <xdr:cNvPr id="254" name="直線コネクタ 253"/>
        <xdr:cNvCxnSpPr/>
      </xdr:nvCxnSpPr>
      <xdr:spPr>
        <a:xfrm flipV="1">
          <a:off x="14782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111760</xdr:rowOff>
    </xdr:from>
    <xdr:to>
      <xdr:col>21</xdr:col>
      <xdr:colOff>361950</xdr:colOff>
      <xdr:row>54</xdr:row>
      <xdr:rowOff>157480</xdr:rowOff>
    </xdr:to>
    <xdr:cxnSp macro="">
      <xdr:nvCxnSpPr>
        <xdr:cNvPr id="257" name="直線コネクタ 256"/>
        <xdr:cNvCxnSpPr/>
      </xdr:nvCxnSpPr>
      <xdr:spPr>
        <a:xfrm>
          <a:off x="13893800" y="9370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165100</xdr:rowOff>
    </xdr:to>
    <xdr:cxnSp macro="">
      <xdr:nvCxnSpPr>
        <xdr:cNvPr id="260" name="直線コネクタ 259"/>
        <xdr:cNvCxnSpPr/>
      </xdr:nvCxnSpPr>
      <xdr:spPr>
        <a:xfrm flipV="1">
          <a:off x="13004800" y="9370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61" name="フローチャート :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70" name="円/楕円 269"/>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71"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2" name="円/楕円 271"/>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3" name="テキスト ボックス 272"/>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106680</xdr:rowOff>
    </xdr:from>
    <xdr:to>
      <xdr:col>21</xdr:col>
      <xdr:colOff>412750</xdr:colOff>
      <xdr:row>55</xdr:row>
      <xdr:rowOff>36830</xdr:rowOff>
    </xdr:to>
    <xdr:sp macro="" textlink="">
      <xdr:nvSpPr>
        <xdr:cNvPr id="274" name="円/楕円 273"/>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47007</xdr:rowOff>
    </xdr:from>
    <xdr:ext cx="762000" cy="259045"/>
    <xdr:sp macro="" textlink="">
      <xdr:nvSpPr>
        <xdr:cNvPr id="275" name="テキスト ボックス 274"/>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6" name="円/楕円 275"/>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77" name="テキスト ボックス 276"/>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114300</xdr:rowOff>
    </xdr:from>
    <xdr:to>
      <xdr:col>19</xdr:col>
      <xdr:colOff>6350</xdr:colOff>
      <xdr:row>55</xdr:row>
      <xdr:rowOff>44450</xdr:rowOff>
    </xdr:to>
    <xdr:sp macro="" textlink="">
      <xdr:nvSpPr>
        <xdr:cNvPr id="278" name="円/楕円 277"/>
        <xdr:cNvSpPr/>
      </xdr:nvSpPr>
      <xdr:spPr>
        <a:xfrm>
          <a:off x="12954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54627</xdr:rowOff>
    </xdr:from>
    <xdr:ext cx="762000" cy="259045"/>
    <xdr:sp macro="" textlink="">
      <xdr:nvSpPr>
        <xdr:cNvPr id="279" name="テキスト ボックス 278"/>
        <xdr:cNvSpPr txBox="1"/>
      </xdr:nvSpPr>
      <xdr:spPr>
        <a:xfrm>
          <a:off x="12623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補助費等</a:t>
          </a:r>
          <a:r>
            <a:rPr kumimoji="1" lang="ja-JP" altLang="en-US" sz="1300">
              <a:solidFill>
                <a:sysClr val="windowText" lastClr="000000"/>
              </a:solidFill>
              <a:effectLst/>
              <a:latin typeface="+mn-lt"/>
              <a:ea typeface="+mn-ea"/>
              <a:cs typeface="+mn-cs"/>
            </a:rPr>
            <a:t>では消防・</a:t>
          </a:r>
          <a:r>
            <a:rPr kumimoji="1" lang="ja-JP" altLang="ja-JP" sz="1300">
              <a:solidFill>
                <a:sysClr val="windowText" lastClr="000000"/>
              </a:solidFill>
              <a:effectLst/>
              <a:latin typeface="+mn-lt"/>
              <a:ea typeface="+mn-ea"/>
              <a:cs typeface="+mn-cs"/>
            </a:rPr>
            <a:t>衛生関係の一部事務組合負担金が多くを占めている</a:t>
          </a:r>
          <a:r>
            <a:rPr kumimoji="1" lang="ja-JP" altLang="en-US" sz="1300">
              <a:solidFill>
                <a:sysClr val="windowText" lastClr="000000"/>
              </a:solidFill>
              <a:effectLst/>
              <a:latin typeface="+mn-lt"/>
              <a:ea typeface="+mn-ea"/>
              <a:cs typeface="+mn-cs"/>
            </a:rPr>
            <a:t>。補助費の</a:t>
          </a:r>
          <a:r>
            <a:rPr kumimoji="1" lang="ja-JP" altLang="ja-JP" sz="1300">
              <a:solidFill>
                <a:sysClr val="windowText" lastClr="000000"/>
              </a:solidFill>
              <a:effectLst/>
              <a:latin typeface="+mn-lt"/>
              <a:ea typeface="+mn-ea"/>
              <a:cs typeface="+mn-cs"/>
            </a:rPr>
            <a:t>削減は難しい面もあ</a:t>
          </a:r>
          <a:r>
            <a:rPr kumimoji="1" lang="ja-JP" altLang="en-US" sz="1300">
              <a:solidFill>
                <a:sysClr val="windowText" lastClr="000000"/>
              </a:solidFill>
              <a:effectLst/>
              <a:latin typeface="+mn-lt"/>
              <a:ea typeface="+mn-ea"/>
              <a:cs typeface="+mn-cs"/>
            </a:rPr>
            <a:t>るが、</a:t>
          </a:r>
          <a:r>
            <a:rPr kumimoji="1" lang="ja-JP" altLang="ja-JP" sz="1300">
              <a:solidFill>
                <a:sysClr val="windowText" lastClr="000000"/>
              </a:solidFill>
              <a:effectLst/>
              <a:latin typeface="+mn-lt"/>
              <a:ea typeface="+mn-ea"/>
              <a:cs typeface="+mn-cs"/>
            </a:rPr>
            <a:t>単独で行っている町補助金等の交付基準の見直しなどを検討し、経常経費の削減に努めていく。</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127000</xdr:rowOff>
    </xdr:to>
    <xdr:cxnSp macro="">
      <xdr:nvCxnSpPr>
        <xdr:cNvPr id="309" name="直線コネクタ 308"/>
        <xdr:cNvCxnSpPr/>
      </xdr:nvCxnSpPr>
      <xdr:spPr>
        <a:xfrm>
          <a:off x="15671800" y="62397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122428</xdr:rowOff>
    </xdr:to>
    <xdr:cxnSp macro="">
      <xdr:nvCxnSpPr>
        <xdr:cNvPr id="312" name="直線コネクタ 311"/>
        <xdr:cNvCxnSpPr/>
      </xdr:nvCxnSpPr>
      <xdr:spPr>
        <a:xfrm flipV="1">
          <a:off x="14782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122428</xdr:rowOff>
    </xdr:to>
    <xdr:cxnSp macro="">
      <xdr:nvCxnSpPr>
        <xdr:cNvPr id="315" name="直線コネクタ 314"/>
        <xdr:cNvCxnSpPr/>
      </xdr:nvCxnSpPr>
      <xdr:spPr>
        <a:xfrm>
          <a:off x="13893800" y="62489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90424</xdr:rowOff>
    </xdr:to>
    <xdr:cxnSp macro="">
      <xdr:nvCxnSpPr>
        <xdr:cNvPr id="318" name="直線コネクタ 317"/>
        <xdr:cNvCxnSpPr/>
      </xdr:nvCxnSpPr>
      <xdr:spPr>
        <a:xfrm flipV="1">
          <a:off x="13004800" y="6248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1" name="フローチャート : 判断 320"/>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2" name="テキスト ボックス 321"/>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8" name="円/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29"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30" name="円/楕円 329"/>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31" name="テキスト ボックス 330"/>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2" name="円/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4" name="円/楕円 333"/>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5" name="テキスト ボックス 334"/>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36" name="円/楕円 335"/>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37" name="テキスト ボックス 336"/>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公債費は過去の借入れの終了により</a:t>
          </a:r>
          <a:r>
            <a:rPr kumimoji="1" lang="ja-JP" altLang="en-US" sz="1300">
              <a:solidFill>
                <a:sysClr val="windowText" lastClr="000000"/>
              </a:solidFill>
              <a:effectLst/>
              <a:latin typeface="+mn-lt"/>
              <a:ea typeface="+mn-ea"/>
              <a:cs typeface="+mn-cs"/>
            </a:rPr>
            <a:t>現在は抑えられている状況にあるが、今後は増加傾向となることが見込まれ、施設の老朽化も進んでいる中、今後の更新や改修によっては大きな借入が発生することも考えられる。</a:t>
          </a:r>
          <a:r>
            <a:rPr kumimoji="1" lang="ja-JP" altLang="ja-JP" sz="1300">
              <a:solidFill>
                <a:sysClr val="windowText" lastClr="000000"/>
              </a:solidFill>
              <a:effectLst/>
              <a:latin typeface="+mn-lt"/>
              <a:ea typeface="+mn-ea"/>
              <a:cs typeface="+mn-cs"/>
            </a:rPr>
            <a:t>財政を圧迫しないよう、計画的</a:t>
          </a:r>
          <a:r>
            <a:rPr kumimoji="1" lang="ja-JP" altLang="en-US" sz="1300">
              <a:solidFill>
                <a:sysClr val="windowText" lastClr="000000"/>
              </a:solidFill>
              <a:effectLst/>
              <a:latin typeface="+mn-lt"/>
              <a:ea typeface="+mn-ea"/>
              <a:cs typeface="+mn-cs"/>
            </a:rPr>
            <a:t>な</a:t>
          </a:r>
          <a:r>
            <a:rPr kumimoji="1" lang="ja-JP" altLang="ja-JP" sz="1300">
              <a:solidFill>
                <a:sysClr val="windowText" lastClr="000000"/>
              </a:solidFill>
              <a:effectLst/>
              <a:latin typeface="+mn-lt"/>
              <a:ea typeface="+mn-ea"/>
              <a:cs typeface="+mn-cs"/>
            </a:rPr>
            <a:t>借入れを行</a:t>
          </a:r>
          <a:r>
            <a:rPr kumimoji="1" lang="ja-JP" altLang="en-US" sz="1300">
              <a:solidFill>
                <a:sysClr val="windowText" lastClr="000000"/>
              </a:solidFill>
              <a:effectLst/>
              <a:latin typeface="+mn-lt"/>
              <a:ea typeface="+mn-ea"/>
              <a:cs typeface="+mn-cs"/>
            </a:rPr>
            <a:t>うよう努める。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44704</xdr:rowOff>
    </xdr:from>
    <xdr:to>
      <xdr:col>7</xdr:col>
      <xdr:colOff>15875</xdr:colOff>
      <xdr:row>76</xdr:row>
      <xdr:rowOff>149861</xdr:rowOff>
    </xdr:to>
    <xdr:cxnSp macro="">
      <xdr:nvCxnSpPr>
        <xdr:cNvPr id="367" name="直線コネクタ 366"/>
        <xdr:cNvCxnSpPr/>
      </xdr:nvCxnSpPr>
      <xdr:spPr>
        <a:xfrm flipV="1">
          <a:off x="3987800" y="13074904"/>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69850</xdr:rowOff>
    </xdr:to>
    <xdr:cxnSp macro="">
      <xdr:nvCxnSpPr>
        <xdr:cNvPr id="370" name="直線コネクタ 369"/>
        <xdr:cNvCxnSpPr/>
      </xdr:nvCxnSpPr>
      <xdr:spPr>
        <a:xfrm flipV="1">
          <a:off x="3098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77</xdr:row>
      <xdr:rowOff>138430</xdr:rowOff>
    </xdr:to>
    <xdr:cxnSp macro="">
      <xdr:nvCxnSpPr>
        <xdr:cNvPr id="373" name="直線コネクタ 372"/>
        <xdr:cNvCxnSpPr/>
      </xdr:nvCxnSpPr>
      <xdr:spPr>
        <a:xfrm flipV="1">
          <a:off x="2209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4" name="フローチャート : 判断 373"/>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5" name="テキスト ボックス 374"/>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77</xdr:row>
      <xdr:rowOff>156718</xdr:rowOff>
    </xdr:to>
    <xdr:cxnSp macro="">
      <xdr:nvCxnSpPr>
        <xdr:cNvPr id="376" name="直線コネクタ 375"/>
        <xdr:cNvCxnSpPr/>
      </xdr:nvCxnSpPr>
      <xdr:spPr>
        <a:xfrm flipV="1">
          <a:off x="1320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8" name="テキスト ボックス 377"/>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0" name="テキスト ボックス 379"/>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86" name="円/楕円 385"/>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10431</xdr:rowOff>
    </xdr:from>
    <xdr:ext cx="762000" cy="259045"/>
    <xdr:sp macro="" textlink="">
      <xdr:nvSpPr>
        <xdr:cNvPr id="387"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8" name="円/楕円 38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9" name="テキスト ボックス 38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90" name="円/楕円 389"/>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91" name="テキスト ボックス 390"/>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92" name="円/楕円 391"/>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93" name="テキスト ボックス 392"/>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105918</xdr:rowOff>
    </xdr:from>
    <xdr:to>
      <xdr:col>1</xdr:col>
      <xdr:colOff>676275</xdr:colOff>
      <xdr:row>78</xdr:row>
      <xdr:rowOff>36068</xdr:rowOff>
    </xdr:to>
    <xdr:sp macro="" textlink="">
      <xdr:nvSpPr>
        <xdr:cNvPr id="394" name="円/楕円 393"/>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46245</xdr:rowOff>
    </xdr:from>
    <xdr:ext cx="762000" cy="259045"/>
    <xdr:sp macro="" textlink="">
      <xdr:nvSpPr>
        <xdr:cNvPr id="395" name="テキスト ボックス 394"/>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公債費が減少している中、人件費や物件費の増加により比率が高くなっている。今後公債費が増加した場合、経常収支比率はさらに上昇していくことが予想される。人件費、物件費をはじめ、行政努力による経費削減に努める必要がある。</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85852</xdr:rowOff>
    </xdr:from>
    <xdr:to>
      <xdr:col>24</xdr:col>
      <xdr:colOff>31750</xdr:colOff>
      <xdr:row>77</xdr:row>
      <xdr:rowOff>1270</xdr:rowOff>
    </xdr:to>
    <xdr:cxnSp macro="">
      <xdr:nvCxnSpPr>
        <xdr:cNvPr id="426" name="直線コネクタ 425"/>
        <xdr:cNvCxnSpPr/>
      </xdr:nvCxnSpPr>
      <xdr:spPr>
        <a:xfrm>
          <a:off x="15671800" y="131160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7"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85852</xdr:rowOff>
    </xdr:from>
    <xdr:to>
      <xdr:col>22</xdr:col>
      <xdr:colOff>565150</xdr:colOff>
      <xdr:row>76</xdr:row>
      <xdr:rowOff>145287</xdr:rowOff>
    </xdr:to>
    <xdr:cxnSp macro="">
      <xdr:nvCxnSpPr>
        <xdr:cNvPr id="429" name="直線コネクタ 428"/>
        <xdr:cNvCxnSpPr/>
      </xdr:nvCxnSpPr>
      <xdr:spPr>
        <a:xfrm flipV="1">
          <a:off x="14782800" y="131160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1" name="テキスト ボックス 430"/>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21844</xdr:rowOff>
    </xdr:from>
    <xdr:to>
      <xdr:col>21</xdr:col>
      <xdr:colOff>361950</xdr:colOff>
      <xdr:row>76</xdr:row>
      <xdr:rowOff>145287</xdr:rowOff>
    </xdr:to>
    <xdr:cxnSp macro="">
      <xdr:nvCxnSpPr>
        <xdr:cNvPr id="432" name="直線コネクタ 431"/>
        <xdr:cNvCxnSpPr/>
      </xdr:nvCxnSpPr>
      <xdr:spPr>
        <a:xfrm>
          <a:off x="13893800" y="130520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3" name="フローチャート : 判断 432"/>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4" name="テキスト ボックス 433"/>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152146</xdr:rowOff>
    </xdr:from>
    <xdr:to>
      <xdr:col>20</xdr:col>
      <xdr:colOff>158750</xdr:colOff>
      <xdr:row>76</xdr:row>
      <xdr:rowOff>21844</xdr:rowOff>
    </xdr:to>
    <xdr:cxnSp macro="">
      <xdr:nvCxnSpPr>
        <xdr:cNvPr id="435" name="直線コネクタ 434"/>
        <xdr:cNvCxnSpPr/>
      </xdr:nvCxnSpPr>
      <xdr:spPr>
        <a:xfrm>
          <a:off x="13004800" y="13010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6" name="フローチャート : 判断 435"/>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7" name="テキスト ボックス 436"/>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8" name="フローチャート : 判断 437"/>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34815</xdr:rowOff>
    </xdr:from>
    <xdr:ext cx="762000" cy="259045"/>
    <xdr:sp macro="" textlink="">
      <xdr:nvSpPr>
        <xdr:cNvPr id="439" name="テキスト ボックス 438"/>
        <xdr:cNvSpPr txBox="1"/>
      </xdr:nvSpPr>
      <xdr:spPr>
        <a:xfrm>
          <a:off x="12623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5" name="円/楕円 444"/>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93997</xdr:rowOff>
    </xdr:from>
    <xdr:ext cx="762000" cy="259045"/>
    <xdr:sp macro="" textlink="">
      <xdr:nvSpPr>
        <xdr:cNvPr id="446" name="公債費以外該当値テキスト"/>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35052</xdr:rowOff>
    </xdr:from>
    <xdr:to>
      <xdr:col>22</xdr:col>
      <xdr:colOff>615950</xdr:colOff>
      <xdr:row>76</xdr:row>
      <xdr:rowOff>136652</xdr:rowOff>
    </xdr:to>
    <xdr:sp macro="" textlink="">
      <xdr:nvSpPr>
        <xdr:cNvPr id="447" name="円/楕円 446"/>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121429</xdr:rowOff>
    </xdr:from>
    <xdr:ext cx="736600" cy="259045"/>
    <xdr:sp macro="" textlink="">
      <xdr:nvSpPr>
        <xdr:cNvPr id="448" name="テキスト ボックス 44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94487</xdr:rowOff>
    </xdr:from>
    <xdr:to>
      <xdr:col>21</xdr:col>
      <xdr:colOff>412750</xdr:colOff>
      <xdr:row>77</xdr:row>
      <xdr:rowOff>24637</xdr:rowOff>
    </xdr:to>
    <xdr:sp macro="" textlink="">
      <xdr:nvSpPr>
        <xdr:cNvPr id="449" name="円/楕円 448"/>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9414</xdr:rowOff>
    </xdr:from>
    <xdr:ext cx="762000" cy="259045"/>
    <xdr:sp macro="" textlink="">
      <xdr:nvSpPr>
        <xdr:cNvPr id="450" name="テキスト ボックス 449"/>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142494</xdr:rowOff>
    </xdr:from>
    <xdr:to>
      <xdr:col>20</xdr:col>
      <xdr:colOff>209550</xdr:colOff>
      <xdr:row>76</xdr:row>
      <xdr:rowOff>72644</xdr:rowOff>
    </xdr:to>
    <xdr:sp macro="" textlink="">
      <xdr:nvSpPr>
        <xdr:cNvPr id="451" name="円/楕円 450"/>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57421</xdr:rowOff>
    </xdr:from>
    <xdr:ext cx="762000" cy="259045"/>
    <xdr:sp macro="" textlink="">
      <xdr:nvSpPr>
        <xdr:cNvPr id="452" name="テキスト ボックス 451"/>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101346</xdr:rowOff>
    </xdr:from>
    <xdr:to>
      <xdr:col>19</xdr:col>
      <xdr:colOff>6350</xdr:colOff>
      <xdr:row>76</xdr:row>
      <xdr:rowOff>31496</xdr:rowOff>
    </xdr:to>
    <xdr:sp macro="" textlink="">
      <xdr:nvSpPr>
        <xdr:cNvPr id="453" name="円/楕円 452"/>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16273</xdr:rowOff>
    </xdr:from>
    <xdr:ext cx="762000" cy="259045"/>
    <xdr:sp macro="" textlink="">
      <xdr:nvSpPr>
        <xdr:cNvPr id="454" name="テキスト ボックス 453"/>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岐阜県坂祝町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155285</xdr:rowOff>
    </xdr:from>
    <xdr:to>
      <xdr:col>4</xdr:col>
      <xdr:colOff>1117600</xdr:colOff>
      <xdr:row>18</xdr:row>
      <xdr:rowOff>124417</xdr:rowOff>
    </xdr:to>
    <xdr:cxnSp macro="">
      <xdr:nvCxnSpPr>
        <xdr:cNvPr id="45" name="直線コネクタ 44"/>
        <xdr:cNvCxnSpPr/>
      </xdr:nvCxnSpPr>
      <xdr:spPr bwMode="auto">
        <a:xfrm flipV="1">
          <a:off x="5651500" y="2088860"/>
          <a:ext cx="0" cy="11692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104000</xdr:rowOff>
    </xdr:from>
    <xdr:ext cx="762000" cy="259045"/>
    <xdr:sp macro="" textlink="">
      <xdr:nvSpPr>
        <xdr:cNvPr id="46" name="人口1人当たり決算額の推移最小値テキスト130"/>
        <xdr:cNvSpPr txBox="1"/>
      </xdr:nvSpPr>
      <xdr:spPr>
        <a:xfrm>
          <a:off x="5740400" y="323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18</xdr:row>
      <xdr:rowOff>124417</xdr:rowOff>
    </xdr:from>
    <xdr:to>
      <xdr:col>5</xdr:col>
      <xdr:colOff>73025</xdr:colOff>
      <xdr:row>18</xdr:row>
      <xdr:rowOff>124417</xdr:rowOff>
    </xdr:to>
    <xdr:cxnSp macro="">
      <xdr:nvCxnSpPr>
        <xdr:cNvPr id="47" name="直線コネクタ 46"/>
        <xdr:cNvCxnSpPr/>
      </xdr:nvCxnSpPr>
      <xdr:spPr bwMode="auto">
        <a:xfrm>
          <a:off x="5562600" y="32581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70212</xdr:rowOff>
    </xdr:from>
    <xdr:ext cx="762000" cy="259045"/>
    <xdr:sp macro="" textlink="">
      <xdr:nvSpPr>
        <xdr:cNvPr id="48" name="人口1人当たり決算額の推移最大値テキスト130"/>
        <xdr:cNvSpPr txBox="1"/>
      </xdr:nvSpPr>
      <xdr:spPr>
        <a:xfrm>
          <a:off x="5740400" y="18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11</xdr:row>
      <xdr:rowOff>155285</xdr:rowOff>
    </xdr:from>
    <xdr:to>
      <xdr:col>5</xdr:col>
      <xdr:colOff>73025</xdr:colOff>
      <xdr:row>11</xdr:row>
      <xdr:rowOff>155285</xdr:rowOff>
    </xdr:to>
    <xdr:cxnSp macro="">
      <xdr:nvCxnSpPr>
        <xdr:cNvPr id="49" name="直線コネクタ 48"/>
        <xdr:cNvCxnSpPr/>
      </xdr:nvCxnSpPr>
      <xdr:spPr bwMode="auto">
        <a:xfrm>
          <a:off x="5562600" y="2088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93823</xdr:rowOff>
    </xdr:from>
    <xdr:to>
      <xdr:col>4</xdr:col>
      <xdr:colOff>1117600</xdr:colOff>
      <xdr:row>18</xdr:row>
      <xdr:rowOff>109482</xdr:rowOff>
    </xdr:to>
    <xdr:cxnSp macro="">
      <xdr:nvCxnSpPr>
        <xdr:cNvPr id="50" name="直線コネクタ 49"/>
        <xdr:cNvCxnSpPr/>
      </xdr:nvCxnSpPr>
      <xdr:spPr bwMode="auto">
        <a:xfrm flipV="1">
          <a:off x="5003800" y="3227548"/>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100911</xdr:rowOff>
    </xdr:from>
    <xdr:ext cx="762000" cy="259045"/>
    <xdr:sp macro="" textlink="">
      <xdr:nvSpPr>
        <xdr:cNvPr id="51" name="人口1人当たり決算額の推移平均値テキスト130"/>
        <xdr:cNvSpPr txBox="1"/>
      </xdr:nvSpPr>
      <xdr:spPr>
        <a:xfrm>
          <a:off x="5740400" y="2720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84384</xdr:rowOff>
    </xdr:from>
    <xdr:to>
      <xdr:col>5</xdr:col>
      <xdr:colOff>34925</xdr:colOff>
      <xdr:row>17</xdr:row>
      <xdr:rowOff>14534</xdr:rowOff>
    </xdr:to>
    <xdr:sp macro="" textlink="">
      <xdr:nvSpPr>
        <xdr:cNvPr id="52" name="フローチャート : 判断 51"/>
        <xdr:cNvSpPr/>
      </xdr:nvSpPr>
      <xdr:spPr bwMode="auto">
        <a:xfrm>
          <a:off x="56007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109482</xdr:rowOff>
    </xdr:from>
    <xdr:to>
      <xdr:col>4</xdr:col>
      <xdr:colOff>469900</xdr:colOff>
      <xdr:row>18</xdr:row>
      <xdr:rowOff>146400</xdr:rowOff>
    </xdr:to>
    <xdr:cxnSp macro="">
      <xdr:nvCxnSpPr>
        <xdr:cNvPr id="53" name="直線コネクタ 52"/>
        <xdr:cNvCxnSpPr/>
      </xdr:nvCxnSpPr>
      <xdr:spPr bwMode="auto">
        <a:xfrm flipV="1">
          <a:off x="4305300" y="3243207"/>
          <a:ext cx="698500" cy="3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106291</xdr:rowOff>
    </xdr:from>
    <xdr:to>
      <xdr:col>4</xdr:col>
      <xdr:colOff>520700</xdr:colOff>
      <xdr:row>17</xdr:row>
      <xdr:rowOff>36441</xdr:rowOff>
    </xdr:to>
    <xdr:sp macro="" textlink="">
      <xdr:nvSpPr>
        <xdr:cNvPr id="54" name="フローチャート : 判断 53"/>
        <xdr:cNvSpPr/>
      </xdr:nvSpPr>
      <xdr:spPr bwMode="auto">
        <a:xfrm>
          <a:off x="49530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46618</xdr:rowOff>
    </xdr:from>
    <xdr:ext cx="736600" cy="259045"/>
    <xdr:sp macro="" textlink="">
      <xdr:nvSpPr>
        <xdr:cNvPr id="55" name="テキスト ボックス 54"/>
        <xdr:cNvSpPr txBox="1"/>
      </xdr:nvSpPr>
      <xdr:spPr>
        <a:xfrm>
          <a:off x="4622800" y="2665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146400</xdr:rowOff>
    </xdr:from>
    <xdr:to>
      <xdr:col>3</xdr:col>
      <xdr:colOff>904875</xdr:colOff>
      <xdr:row>18</xdr:row>
      <xdr:rowOff>157952</xdr:rowOff>
    </xdr:to>
    <xdr:cxnSp macro="">
      <xdr:nvCxnSpPr>
        <xdr:cNvPr id="56" name="直線コネクタ 55"/>
        <xdr:cNvCxnSpPr/>
      </xdr:nvCxnSpPr>
      <xdr:spPr bwMode="auto">
        <a:xfrm flipV="1">
          <a:off x="3606800" y="3280125"/>
          <a:ext cx="698500" cy="1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94038</xdr:rowOff>
    </xdr:from>
    <xdr:to>
      <xdr:col>3</xdr:col>
      <xdr:colOff>955675</xdr:colOff>
      <xdr:row>17</xdr:row>
      <xdr:rowOff>24188</xdr:rowOff>
    </xdr:to>
    <xdr:sp macro="" textlink="">
      <xdr:nvSpPr>
        <xdr:cNvPr id="57" name="フローチャート : 判断 56"/>
        <xdr:cNvSpPr/>
      </xdr:nvSpPr>
      <xdr:spPr bwMode="auto">
        <a:xfrm>
          <a:off x="4254500" y="288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34365</xdr:rowOff>
    </xdr:from>
    <xdr:ext cx="762000" cy="259045"/>
    <xdr:sp macro="" textlink="">
      <xdr:nvSpPr>
        <xdr:cNvPr id="58" name="テキスト ボックス 57"/>
        <xdr:cNvSpPr txBox="1"/>
      </xdr:nvSpPr>
      <xdr:spPr>
        <a:xfrm>
          <a:off x="3924300" y="265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153098</xdr:rowOff>
    </xdr:from>
    <xdr:to>
      <xdr:col>3</xdr:col>
      <xdr:colOff>206375</xdr:colOff>
      <xdr:row>18</xdr:row>
      <xdr:rowOff>157952</xdr:rowOff>
    </xdr:to>
    <xdr:cxnSp macro="">
      <xdr:nvCxnSpPr>
        <xdr:cNvPr id="59" name="直線コネクタ 58"/>
        <xdr:cNvCxnSpPr/>
      </xdr:nvCxnSpPr>
      <xdr:spPr bwMode="auto">
        <a:xfrm>
          <a:off x="2908300" y="3286823"/>
          <a:ext cx="698500" cy="4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114178</xdr:rowOff>
    </xdr:from>
    <xdr:to>
      <xdr:col>3</xdr:col>
      <xdr:colOff>257175</xdr:colOff>
      <xdr:row>17</xdr:row>
      <xdr:rowOff>44328</xdr:rowOff>
    </xdr:to>
    <xdr:sp macro="" textlink="">
      <xdr:nvSpPr>
        <xdr:cNvPr id="60" name="フローチャート : 判断 59"/>
        <xdr:cNvSpPr/>
      </xdr:nvSpPr>
      <xdr:spPr bwMode="auto">
        <a:xfrm>
          <a:off x="3556000" y="290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54505</xdr:rowOff>
    </xdr:from>
    <xdr:ext cx="762000" cy="259045"/>
    <xdr:sp macro="" textlink="">
      <xdr:nvSpPr>
        <xdr:cNvPr id="61" name="テキスト ボックス 60"/>
        <xdr:cNvSpPr txBox="1"/>
      </xdr:nvSpPr>
      <xdr:spPr>
        <a:xfrm>
          <a:off x="3225800" y="26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105606</xdr:rowOff>
    </xdr:from>
    <xdr:to>
      <xdr:col>2</xdr:col>
      <xdr:colOff>692150</xdr:colOff>
      <xdr:row>17</xdr:row>
      <xdr:rowOff>35756</xdr:rowOff>
    </xdr:to>
    <xdr:sp macro="" textlink="">
      <xdr:nvSpPr>
        <xdr:cNvPr id="62" name="フローチャート : 判断 61"/>
        <xdr:cNvSpPr/>
      </xdr:nvSpPr>
      <xdr:spPr bwMode="auto">
        <a:xfrm>
          <a:off x="2857500" y="2896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45933</xdr:rowOff>
    </xdr:from>
    <xdr:ext cx="762000" cy="259045"/>
    <xdr:sp macro="" textlink="">
      <xdr:nvSpPr>
        <xdr:cNvPr id="63" name="テキスト ボックス 62"/>
        <xdr:cNvSpPr txBox="1"/>
      </xdr:nvSpPr>
      <xdr:spPr>
        <a:xfrm>
          <a:off x="2527300" y="266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43023</xdr:rowOff>
    </xdr:from>
    <xdr:to>
      <xdr:col>5</xdr:col>
      <xdr:colOff>34925</xdr:colOff>
      <xdr:row>18</xdr:row>
      <xdr:rowOff>144623</xdr:rowOff>
    </xdr:to>
    <xdr:sp macro="" textlink="">
      <xdr:nvSpPr>
        <xdr:cNvPr id="69" name="円/楕円 68"/>
        <xdr:cNvSpPr/>
      </xdr:nvSpPr>
      <xdr:spPr bwMode="auto">
        <a:xfrm>
          <a:off x="5600700" y="317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123050</xdr:rowOff>
    </xdr:from>
    <xdr:ext cx="762000" cy="259045"/>
    <xdr:sp macro="" textlink="">
      <xdr:nvSpPr>
        <xdr:cNvPr id="70" name="人口1人当たり決算額の推移該当値テキスト130"/>
        <xdr:cNvSpPr txBox="1"/>
      </xdr:nvSpPr>
      <xdr:spPr>
        <a:xfrm>
          <a:off x="5740400" y="308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58682</xdr:rowOff>
    </xdr:from>
    <xdr:to>
      <xdr:col>4</xdr:col>
      <xdr:colOff>520700</xdr:colOff>
      <xdr:row>18</xdr:row>
      <xdr:rowOff>160282</xdr:rowOff>
    </xdr:to>
    <xdr:sp macro="" textlink="">
      <xdr:nvSpPr>
        <xdr:cNvPr id="71" name="円/楕円 70"/>
        <xdr:cNvSpPr/>
      </xdr:nvSpPr>
      <xdr:spPr bwMode="auto">
        <a:xfrm>
          <a:off x="4953000" y="3192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145059</xdr:rowOff>
    </xdr:from>
    <xdr:ext cx="736600" cy="259045"/>
    <xdr:sp macro="" textlink="">
      <xdr:nvSpPr>
        <xdr:cNvPr id="72" name="テキスト ボックス 71"/>
        <xdr:cNvSpPr txBox="1"/>
      </xdr:nvSpPr>
      <xdr:spPr>
        <a:xfrm>
          <a:off x="4622800" y="327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95601</xdr:rowOff>
    </xdr:from>
    <xdr:to>
      <xdr:col>3</xdr:col>
      <xdr:colOff>955675</xdr:colOff>
      <xdr:row>19</xdr:row>
      <xdr:rowOff>25750</xdr:rowOff>
    </xdr:to>
    <xdr:sp macro="" textlink="">
      <xdr:nvSpPr>
        <xdr:cNvPr id="73" name="円/楕円 72"/>
        <xdr:cNvSpPr/>
      </xdr:nvSpPr>
      <xdr:spPr bwMode="auto">
        <a:xfrm>
          <a:off x="4254500" y="322932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10527</xdr:rowOff>
    </xdr:from>
    <xdr:ext cx="762000" cy="259045"/>
    <xdr:sp macro="" textlink="">
      <xdr:nvSpPr>
        <xdr:cNvPr id="74" name="テキスト ボックス 73"/>
        <xdr:cNvSpPr txBox="1"/>
      </xdr:nvSpPr>
      <xdr:spPr>
        <a:xfrm>
          <a:off x="3924300" y="331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107152</xdr:rowOff>
    </xdr:from>
    <xdr:to>
      <xdr:col>3</xdr:col>
      <xdr:colOff>257175</xdr:colOff>
      <xdr:row>19</xdr:row>
      <xdr:rowOff>37302</xdr:rowOff>
    </xdr:to>
    <xdr:sp macro="" textlink="">
      <xdr:nvSpPr>
        <xdr:cNvPr id="75" name="円/楕円 74"/>
        <xdr:cNvSpPr/>
      </xdr:nvSpPr>
      <xdr:spPr bwMode="auto">
        <a:xfrm>
          <a:off x="3556000" y="3240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22079</xdr:rowOff>
    </xdr:from>
    <xdr:ext cx="762000" cy="259045"/>
    <xdr:sp macro="" textlink="">
      <xdr:nvSpPr>
        <xdr:cNvPr id="76" name="テキスト ボックス 75"/>
        <xdr:cNvSpPr txBox="1"/>
      </xdr:nvSpPr>
      <xdr:spPr>
        <a:xfrm>
          <a:off x="3225800" y="332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84,688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102298</xdr:rowOff>
    </xdr:from>
    <xdr:to>
      <xdr:col>2</xdr:col>
      <xdr:colOff>692150</xdr:colOff>
      <xdr:row>19</xdr:row>
      <xdr:rowOff>32448</xdr:rowOff>
    </xdr:to>
    <xdr:sp macro="" textlink="">
      <xdr:nvSpPr>
        <xdr:cNvPr id="77" name="円/楕円 76"/>
        <xdr:cNvSpPr/>
      </xdr:nvSpPr>
      <xdr:spPr bwMode="auto">
        <a:xfrm>
          <a:off x="2857500" y="3236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17225</xdr:rowOff>
    </xdr:from>
    <xdr:ext cx="762000" cy="259045"/>
    <xdr:sp macro="" textlink="">
      <xdr:nvSpPr>
        <xdr:cNvPr id="78" name="テキスト ボックス 77"/>
        <xdr:cNvSpPr txBox="1"/>
      </xdr:nvSpPr>
      <xdr:spPr>
        <a:xfrm>
          <a:off x="2527300" y="332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6" name="直線コネクタ 105"/>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7"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8" name="直線コネクタ 107"/>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9"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10" name="直線コネクタ 109"/>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309766</xdr:rowOff>
    </xdr:from>
    <xdr:to>
      <xdr:col>4</xdr:col>
      <xdr:colOff>1117600</xdr:colOff>
      <xdr:row>36</xdr:row>
      <xdr:rowOff>72022</xdr:rowOff>
    </xdr:to>
    <xdr:cxnSp macro="">
      <xdr:nvCxnSpPr>
        <xdr:cNvPr id="111" name="直線コネクタ 110"/>
        <xdr:cNvCxnSpPr/>
      </xdr:nvCxnSpPr>
      <xdr:spPr bwMode="auto">
        <a:xfrm>
          <a:off x="5003800" y="6920116"/>
          <a:ext cx="647700" cy="10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220457</xdr:rowOff>
    </xdr:from>
    <xdr:ext cx="762000" cy="259045"/>
    <xdr:sp macro="" textlink="">
      <xdr:nvSpPr>
        <xdr:cNvPr id="112" name="人口1人当たり決算額の推移平均値テキスト445"/>
        <xdr:cNvSpPr txBox="1"/>
      </xdr:nvSpPr>
      <xdr:spPr>
        <a:xfrm>
          <a:off x="5740400" y="6487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3" name="フローチャート : 判断 112"/>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268198</xdr:rowOff>
    </xdr:from>
    <xdr:to>
      <xdr:col>4</xdr:col>
      <xdr:colOff>469900</xdr:colOff>
      <xdr:row>35</xdr:row>
      <xdr:rowOff>309766</xdr:rowOff>
    </xdr:to>
    <xdr:cxnSp macro="">
      <xdr:nvCxnSpPr>
        <xdr:cNvPr id="114" name="直線コネクタ 113"/>
        <xdr:cNvCxnSpPr/>
      </xdr:nvCxnSpPr>
      <xdr:spPr bwMode="auto">
        <a:xfrm>
          <a:off x="4305300" y="6878548"/>
          <a:ext cx="698500" cy="41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5" name="フローチャート : 判断 114"/>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148848</xdr:rowOff>
    </xdr:from>
    <xdr:ext cx="736600" cy="259045"/>
    <xdr:sp macro="" textlink="">
      <xdr:nvSpPr>
        <xdr:cNvPr id="116" name="テキスト ボックス 115"/>
        <xdr:cNvSpPr txBox="1"/>
      </xdr:nvSpPr>
      <xdr:spPr>
        <a:xfrm>
          <a:off x="4622800" y="641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122409</xdr:rowOff>
    </xdr:from>
    <xdr:to>
      <xdr:col>3</xdr:col>
      <xdr:colOff>904875</xdr:colOff>
      <xdr:row>35</xdr:row>
      <xdr:rowOff>268198</xdr:rowOff>
    </xdr:to>
    <xdr:cxnSp macro="">
      <xdr:nvCxnSpPr>
        <xdr:cNvPr id="117" name="直線コネクタ 116"/>
        <xdr:cNvCxnSpPr/>
      </xdr:nvCxnSpPr>
      <xdr:spPr bwMode="auto">
        <a:xfrm>
          <a:off x="3606800" y="6732759"/>
          <a:ext cx="698500" cy="145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8" name="フローチャート : 判断 117"/>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9" name="テキスト ボックス 118"/>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90462</xdr:rowOff>
    </xdr:from>
    <xdr:to>
      <xdr:col>3</xdr:col>
      <xdr:colOff>206375</xdr:colOff>
      <xdr:row>35</xdr:row>
      <xdr:rowOff>122409</xdr:rowOff>
    </xdr:to>
    <xdr:cxnSp macro="">
      <xdr:nvCxnSpPr>
        <xdr:cNvPr id="120" name="直線コネクタ 119"/>
        <xdr:cNvCxnSpPr/>
      </xdr:nvCxnSpPr>
      <xdr:spPr bwMode="auto">
        <a:xfrm>
          <a:off x="2908300" y="6700812"/>
          <a:ext cx="698500" cy="31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21" name="フローチャート : 判断 120"/>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2" name="テキスト ボックス 121"/>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3" name="フローチャート : 判断 122"/>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4" name="テキスト ボックス 123"/>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21222</xdr:rowOff>
    </xdr:from>
    <xdr:to>
      <xdr:col>5</xdr:col>
      <xdr:colOff>34925</xdr:colOff>
      <xdr:row>36</xdr:row>
      <xdr:rowOff>122822</xdr:rowOff>
    </xdr:to>
    <xdr:sp macro="" textlink="">
      <xdr:nvSpPr>
        <xdr:cNvPr id="130" name="円/楕円 129"/>
        <xdr:cNvSpPr/>
      </xdr:nvSpPr>
      <xdr:spPr bwMode="auto">
        <a:xfrm>
          <a:off x="5600700" y="6974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336199</xdr:rowOff>
    </xdr:from>
    <xdr:ext cx="762000" cy="259045"/>
    <xdr:sp macro="" textlink="">
      <xdr:nvSpPr>
        <xdr:cNvPr id="131" name="人口1人当たり決算額の推移該当値テキスト445"/>
        <xdr:cNvSpPr txBox="1"/>
      </xdr:nvSpPr>
      <xdr:spPr>
        <a:xfrm>
          <a:off x="5740400" y="694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258966</xdr:rowOff>
    </xdr:from>
    <xdr:to>
      <xdr:col>4</xdr:col>
      <xdr:colOff>520700</xdr:colOff>
      <xdr:row>36</xdr:row>
      <xdr:rowOff>17666</xdr:rowOff>
    </xdr:to>
    <xdr:sp macro="" textlink="">
      <xdr:nvSpPr>
        <xdr:cNvPr id="132" name="円/楕円 131"/>
        <xdr:cNvSpPr/>
      </xdr:nvSpPr>
      <xdr:spPr bwMode="auto">
        <a:xfrm>
          <a:off x="4953000" y="6869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2443</xdr:rowOff>
    </xdr:from>
    <xdr:ext cx="736600" cy="259045"/>
    <xdr:sp macro="" textlink="">
      <xdr:nvSpPr>
        <xdr:cNvPr id="133" name="テキスト ボックス 132"/>
        <xdr:cNvSpPr txBox="1"/>
      </xdr:nvSpPr>
      <xdr:spPr>
        <a:xfrm>
          <a:off x="4622800" y="695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217398</xdr:rowOff>
    </xdr:from>
    <xdr:to>
      <xdr:col>3</xdr:col>
      <xdr:colOff>955675</xdr:colOff>
      <xdr:row>35</xdr:row>
      <xdr:rowOff>318998</xdr:rowOff>
    </xdr:to>
    <xdr:sp macro="" textlink="">
      <xdr:nvSpPr>
        <xdr:cNvPr id="134" name="円/楕円 133"/>
        <xdr:cNvSpPr/>
      </xdr:nvSpPr>
      <xdr:spPr bwMode="auto">
        <a:xfrm>
          <a:off x="4254500" y="6827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303775</xdr:rowOff>
    </xdr:from>
    <xdr:ext cx="762000" cy="259045"/>
    <xdr:sp macro="" textlink="">
      <xdr:nvSpPr>
        <xdr:cNvPr id="135" name="テキスト ボックス 134"/>
        <xdr:cNvSpPr txBox="1"/>
      </xdr:nvSpPr>
      <xdr:spPr>
        <a:xfrm>
          <a:off x="3924300" y="691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71609</xdr:rowOff>
    </xdr:from>
    <xdr:to>
      <xdr:col>3</xdr:col>
      <xdr:colOff>257175</xdr:colOff>
      <xdr:row>35</xdr:row>
      <xdr:rowOff>173209</xdr:rowOff>
    </xdr:to>
    <xdr:sp macro="" textlink="">
      <xdr:nvSpPr>
        <xdr:cNvPr id="136" name="円/楕円 135"/>
        <xdr:cNvSpPr/>
      </xdr:nvSpPr>
      <xdr:spPr bwMode="auto">
        <a:xfrm>
          <a:off x="3556000" y="668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157986</xdr:rowOff>
    </xdr:from>
    <xdr:ext cx="762000" cy="259045"/>
    <xdr:sp macro="" textlink="">
      <xdr:nvSpPr>
        <xdr:cNvPr id="137" name="テキスト ボックス 136"/>
        <xdr:cNvSpPr txBox="1"/>
      </xdr:nvSpPr>
      <xdr:spPr>
        <a:xfrm>
          <a:off x="3225800" y="676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23,241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39662</xdr:rowOff>
    </xdr:from>
    <xdr:to>
      <xdr:col>2</xdr:col>
      <xdr:colOff>692150</xdr:colOff>
      <xdr:row>35</xdr:row>
      <xdr:rowOff>141262</xdr:rowOff>
    </xdr:to>
    <xdr:sp macro="" textlink="">
      <xdr:nvSpPr>
        <xdr:cNvPr id="138" name="円/楕円 137"/>
        <xdr:cNvSpPr/>
      </xdr:nvSpPr>
      <xdr:spPr bwMode="auto">
        <a:xfrm>
          <a:off x="2857500" y="665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126039</xdr:rowOff>
    </xdr:from>
    <xdr:ext cx="762000" cy="259045"/>
    <xdr:sp macro="" textlink="">
      <xdr:nvSpPr>
        <xdr:cNvPr id="139" name="テキスト ボックス 138"/>
        <xdr:cNvSpPr txBox="1"/>
      </xdr:nvSpPr>
      <xdr:spPr>
        <a:xfrm>
          <a:off x="2527300" y="673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8,204
7,652
12.87
3,304,779
3,185,418
108,364
2,170,051
2,652,723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69912</xdr:rowOff>
    </xdr:from>
    <xdr:to>
      <xdr:col>6</xdr:col>
      <xdr:colOff>511175</xdr:colOff>
      <xdr:row>38</xdr:row>
      <xdr:rowOff>88047</xdr:rowOff>
    </xdr:to>
    <xdr:cxnSp macro="">
      <xdr:nvCxnSpPr>
        <xdr:cNvPr id="63" name="直線コネクタ 62"/>
        <xdr:cNvCxnSpPr/>
      </xdr:nvCxnSpPr>
      <xdr:spPr>
        <a:xfrm flipV="1">
          <a:off x="3797300" y="6585012"/>
          <a:ext cx="8382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88047</xdr:rowOff>
    </xdr:from>
    <xdr:to>
      <xdr:col>5</xdr:col>
      <xdr:colOff>358775</xdr:colOff>
      <xdr:row>38</xdr:row>
      <xdr:rowOff>133538</xdr:rowOff>
    </xdr:to>
    <xdr:cxnSp macro="">
      <xdr:nvCxnSpPr>
        <xdr:cNvPr id="66" name="直線コネクタ 65"/>
        <xdr:cNvCxnSpPr/>
      </xdr:nvCxnSpPr>
      <xdr:spPr>
        <a:xfrm flipV="1">
          <a:off x="2908300" y="6603147"/>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133538</xdr:rowOff>
    </xdr:from>
    <xdr:to>
      <xdr:col>4</xdr:col>
      <xdr:colOff>155575</xdr:colOff>
      <xdr:row>38</xdr:row>
      <xdr:rowOff>149007</xdr:rowOff>
    </xdr:to>
    <xdr:cxnSp macro="">
      <xdr:nvCxnSpPr>
        <xdr:cNvPr id="69" name="直線コネクタ 68"/>
        <xdr:cNvCxnSpPr/>
      </xdr:nvCxnSpPr>
      <xdr:spPr>
        <a:xfrm flipV="1">
          <a:off x="2019300" y="664863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149007</xdr:rowOff>
    </xdr:from>
    <xdr:to>
      <xdr:col>2</xdr:col>
      <xdr:colOff>638175</xdr:colOff>
      <xdr:row>39</xdr:row>
      <xdr:rowOff>5435</xdr:rowOff>
    </xdr:to>
    <xdr:cxnSp macro="">
      <xdr:nvCxnSpPr>
        <xdr:cNvPr id="72" name="直線コネクタ 71"/>
        <xdr:cNvCxnSpPr/>
      </xdr:nvCxnSpPr>
      <xdr:spPr>
        <a:xfrm flipV="1">
          <a:off x="1130300" y="6664107"/>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19112</xdr:rowOff>
    </xdr:from>
    <xdr:to>
      <xdr:col>6</xdr:col>
      <xdr:colOff>561975</xdr:colOff>
      <xdr:row>38</xdr:row>
      <xdr:rowOff>120712</xdr:rowOff>
    </xdr:to>
    <xdr:sp macro="" textlink="">
      <xdr:nvSpPr>
        <xdr:cNvPr id="82" name="円/楕円 81"/>
        <xdr:cNvSpPr/>
      </xdr:nvSpPr>
      <xdr:spPr>
        <a:xfrm>
          <a:off x="4584700" y="65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168989</xdr:rowOff>
    </xdr:from>
    <xdr:ext cx="534377" cy="259045"/>
    <xdr:sp macro="" textlink="">
      <xdr:nvSpPr>
        <xdr:cNvPr id="83" name="人件費該当値テキスト"/>
        <xdr:cNvSpPr txBox="1"/>
      </xdr:nvSpPr>
      <xdr:spPr>
        <a:xfrm>
          <a:off x="4686300" y="65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78,411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37247</xdr:rowOff>
    </xdr:from>
    <xdr:to>
      <xdr:col>5</xdr:col>
      <xdr:colOff>409575</xdr:colOff>
      <xdr:row>38</xdr:row>
      <xdr:rowOff>138847</xdr:rowOff>
    </xdr:to>
    <xdr:sp macro="" textlink="">
      <xdr:nvSpPr>
        <xdr:cNvPr id="84" name="円/楕円 83"/>
        <xdr:cNvSpPr/>
      </xdr:nvSpPr>
      <xdr:spPr>
        <a:xfrm>
          <a:off x="3746500" y="65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129974</xdr:rowOff>
    </xdr:from>
    <xdr:ext cx="534377" cy="259045"/>
    <xdr:sp macro="" textlink="">
      <xdr:nvSpPr>
        <xdr:cNvPr id="85" name="テキスト ボックス 84"/>
        <xdr:cNvSpPr txBox="1"/>
      </xdr:nvSpPr>
      <xdr:spPr>
        <a:xfrm>
          <a:off x="3530111" y="66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82738</xdr:rowOff>
    </xdr:from>
    <xdr:to>
      <xdr:col>4</xdr:col>
      <xdr:colOff>206375</xdr:colOff>
      <xdr:row>39</xdr:row>
      <xdr:rowOff>12888</xdr:rowOff>
    </xdr:to>
    <xdr:sp macro="" textlink="">
      <xdr:nvSpPr>
        <xdr:cNvPr id="86" name="円/楕円 85"/>
        <xdr:cNvSpPr/>
      </xdr:nvSpPr>
      <xdr:spPr>
        <a:xfrm>
          <a:off x="2857500" y="65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4015</xdr:rowOff>
    </xdr:from>
    <xdr:ext cx="534377" cy="259045"/>
    <xdr:sp macro="" textlink="">
      <xdr:nvSpPr>
        <xdr:cNvPr id="87" name="テキスト ボックス 86"/>
        <xdr:cNvSpPr txBox="1"/>
      </xdr:nvSpPr>
      <xdr:spPr>
        <a:xfrm>
          <a:off x="2641111" y="66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72,566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98207</xdr:rowOff>
    </xdr:from>
    <xdr:to>
      <xdr:col>3</xdr:col>
      <xdr:colOff>3175</xdr:colOff>
      <xdr:row>39</xdr:row>
      <xdr:rowOff>28357</xdr:rowOff>
    </xdr:to>
    <xdr:sp macro="" textlink="">
      <xdr:nvSpPr>
        <xdr:cNvPr id="88" name="円/楕円 87"/>
        <xdr:cNvSpPr/>
      </xdr:nvSpPr>
      <xdr:spPr>
        <a:xfrm>
          <a:off x="1968500" y="66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19484</xdr:rowOff>
    </xdr:from>
    <xdr:ext cx="534377" cy="259045"/>
    <xdr:sp macro="" textlink="">
      <xdr:nvSpPr>
        <xdr:cNvPr id="89" name="テキスト ボックス 88"/>
        <xdr:cNvSpPr txBox="1"/>
      </xdr:nvSpPr>
      <xdr:spPr>
        <a:xfrm>
          <a:off x="1752111" y="67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71,145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126085</xdr:rowOff>
    </xdr:from>
    <xdr:to>
      <xdr:col>1</xdr:col>
      <xdr:colOff>485775</xdr:colOff>
      <xdr:row>39</xdr:row>
      <xdr:rowOff>56235</xdr:rowOff>
    </xdr:to>
    <xdr:sp macro="" textlink="">
      <xdr:nvSpPr>
        <xdr:cNvPr id="90" name="円/楕円 89"/>
        <xdr:cNvSpPr/>
      </xdr:nvSpPr>
      <xdr:spPr>
        <a:xfrm>
          <a:off x="1079500" y="66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47362</xdr:rowOff>
    </xdr:from>
    <xdr:ext cx="534377" cy="259045"/>
    <xdr:sp macro="" textlink="">
      <xdr:nvSpPr>
        <xdr:cNvPr id="91" name="テキスト ボックス 90"/>
        <xdr:cNvSpPr txBox="1"/>
      </xdr:nvSpPr>
      <xdr:spPr>
        <a:xfrm>
          <a:off x="863111" y="673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157114</xdr:rowOff>
    </xdr:from>
    <xdr:to>
      <xdr:col>6</xdr:col>
      <xdr:colOff>511175</xdr:colOff>
      <xdr:row>57</xdr:row>
      <xdr:rowOff>165457</xdr:rowOff>
    </xdr:to>
    <xdr:cxnSp macro="">
      <xdr:nvCxnSpPr>
        <xdr:cNvPr id="118" name="直線コネクタ 117"/>
        <xdr:cNvCxnSpPr/>
      </xdr:nvCxnSpPr>
      <xdr:spPr>
        <a:xfrm flipV="1">
          <a:off x="3797300" y="9929764"/>
          <a:ext cx="8382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165457</xdr:rowOff>
    </xdr:from>
    <xdr:to>
      <xdr:col>5</xdr:col>
      <xdr:colOff>358775</xdr:colOff>
      <xdr:row>58</xdr:row>
      <xdr:rowOff>4963</xdr:rowOff>
    </xdr:to>
    <xdr:cxnSp macro="">
      <xdr:nvCxnSpPr>
        <xdr:cNvPr id="121" name="直線コネクタ 120"/>
        <xdr:cNvCxnSpPr/>
      </xdr:nvCxnSpPr>
      <xdr:spPr>
        <a:xfrm flipV="1">
          <a:off x="2908300" y="9938107"/>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4963</xdr:rowOff>
    </xdr:from>
    <xdr:to>
      <xdr:col>4</xdr:col>
      <xdr:colOff>155575</xdr:colOff>
      <xdr:row>58</xdr:row>
      <xdr:rowOff>14670</xdr:rowOff>
    </xdr:to>
    <xdr:cxnSp macro="">
      <xdr:nvCxnSpPr>
        <xdr:cNvPr id="124" name="直線コネクタ 123"/>
        <xdr:cNvCxnSpPr/>
      </xdr:nvCxnSpPr>
      <xdr:spPr>
        <a:xfrm flipV="1">
          <a:off x="2019300" y="9949063"/>
          <a:ext cx="889000"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14670</xdr:rowOff>
    </xdr:from>
    <xdr:to>
      <xdr:col>2</xdr:col>
      <xdr:colOff>638175</xdr:colOff>
      <xdr:row>58</xdr:row>
      <xdr:rowOff>23548</xdr:rowOff>
    </xdr:to>
    <xdr:cxnSp macro="">
      <xdr:nvCxnSpPr>
        <xdr:cNvPr id="127" name="直線コネクタ 126"/>
        <xdr:cNvCxnSpPr/>
      </xdr:nvCxnSpPr>
      <xdr:spPr>
        <a:xfrm flipV="1">
          <a:off x="1130300" y="9958770"/>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106314</xdr:rowOff>
    </xdr:from>
    <xdr:to>
      <xdr:col>6</xdr:col>
      <xdr:colOff>561975</xdr:colOff>
      <xdr:row>58</xdr:row>
      <xdr:rowOff>36464</xdr:rowOff>
    </xdr:to>
    <xdr:sp macro="" textlink="">
      <xdr:nvSpPr>
        <xdr:cNvPr id="137" name="円/楕円 136"/>
        <xdr:cNvSpPr/>
      </xdr:nvSpPr>
      <xdr:spPr>
        <a:xfrm>
          <a:off x="4584700" y="98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21241</xdr:rowOff>
    </xdr:from>
    <xdr:ext cx="534377" cy="259045"/>
    <xdr:sp macro="" textlink="">
      <xdr:nvSpPr>
        <xdr:cNvPr id="138" name="物件費該当値テキスト"/>
        <xdr:cNvSpPr txBox="1"/>
      </xdr:nvSpPr>
      <xdr:spPr>
        <a:xfrm>
          <a:off x="4686300" y="979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114657</xdr:rowOff>
    </xdr:from>
    <xdr:to>
      <xdr:col>5</xdr:col>
      <xdr:colOff>409575</xdr:colOff>
      <xdr:row>58</xdr:row>
      <xdr:rowOff>44807</xdr:rowOff>
    </xdr:to>
    <xdr:sp macro="" textlink="">
      <xdr:nvSpPr>
        <xdr:cNvPr id="139" name="円/楕円 138"/>
        <xdr:cNvSpPr/>
      </xdr:nvSpPr>
      <xdr:spPr>
        <a:xfrm>
          <a:off x="3746500" y="988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35934</xdr:rowOff>
    </xdr:from>
    <xdr:ext cx="534377" cy="259045"/>
    <xdr:sp macro="" textlink="">
      <xdr:nvSpPr>
        <xdr:cNvPr id="140" name="テキスト ボックス 139"/>
        <xdr:cNvSpPr txBox="1"/>
      </xdr:nvSpPr>
      <xdr:spPr>
        <a:xfrm>
          <a:off x="3530111" y="99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125613</xdr:rowOff>
    </xdr:from>
    <xdr:to>
      <xdr:col>4</xdr:col>
      <xdr:colOff>206375</xdr:colOff>
      <xdr:row>58</xdr:row>
      <xdr:rowOff>55763</xdr:rowOff>
    </xdr:to>
    <xdr:sp macro="" textlink="">
      <xdr:nvSpPr>
        <xdr:cNvPr id="141" name="円/楕円 140"/>
        <xdr:cNvSpPr/>
      </xdr:nvSpPr>
      <xdr:spPr>
        <a:xfrm>
          <a:off x="2857500" y="9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46890</xdr:rowOff>
    </xdr:from>
    <xdr:ext cx="534377" cy="259045"/>
    <xdr:sp macro="" textlink="">
      <xdr:nvSpPr>
        <xdr:cNvPr id="142" name="テキスト ボックス 141"/>
        <xdr:cNvSpPr txBox="1"/>
      </xdr:nvSpPr>
      <xdr:spPr>
        <a:xfrm>
          <a:off x="2641111" y="999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135320</xdr:rowOff>
    </xdr:from>
    <xdr:to>
      <xdr:col>3</xdr:col>
      <xdr:colOff>3175</xdr:colOff>
      <xdr:row>58</xdr:row>
      <xdr:rowOff>65470</xdr:rowOff>
    </xdr:to>
    <xdr:sp macro="" textlink="">
      <xdr:nvSpPr>
        <xdr:cNvPr id="143" name="円/楕円 142"/>
        <xdr:cNvSpPr/>
      </xdr:nvSpPr>
      <xdr:spPr>
        <a:xfrm>
          <a:off x="1968500" y="99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56597</xdr:rowOff>
    </xdr:from>
    <xdr:ext cx="534377" cy="259045"/>
    <xdr:sp macro="" textlink="">
      <xdr:nvSpPr>
        <xdr:cNvPr id="144" name="テキスト ボックス 143"/>
        <xdr:cNvSpPr txBox="1"/>
      </xdr:nvSpPr>
      <xdr:spPr>
        <a:xfrm>
          <a:off x="1752111" y="1000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144198</xdr:rowOff>
    </xdr:from>
    <xdr:to>
      <xdr:col>1</xdr:col>
      <xdr:colOff>485775</xdr:colOff>
      <xdr:row>58</xdr:row>
      <xdr:rowOff>74348</xdr:rowOff>
    </xdr:to>
    <xdr:sp macro="" textlink="">
      <xdr:nvSpPr>
        <xdr:cNvPr id="145" name="円/楕円 144"/>
        <xdr:cNvSpPr/>
      </xdr:nvSpPr>
      <xdr:spPr>
        <a:xfrm>
          <a:off x="1079500" y="991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65475</xdr:rowOff>
    </xdr:from>
    <xdr:ext cx="534377" cy="259045"/>
    <xdr:sp macro="" textlink="">
      <xdr:nvSpPr>
        <xdr:cNvPr id="146" name="テキスト ボックス 145"/>
        <xdr:cNvSpPr txBox="1"/>
      </xdr:nvSpPr>
      <xdr:spPr>
        <a:xfrm>
          <a:off x="863111" y="100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64033</xdr:rowOff>
    </xdr:from>
    <xdr:to>
      <xdr:col>6</xdr:col>
      <xdr:colOff>511175</xdr:colOff>
      <xdr:row>79</xdr:row>
      <xdr:rowOff>71349</xdr:rowOff>
    </xdr:to>
    <xdr:cxnSp macro="">
      <xdr:nvCxnSpPr>
        <xdr:cNvPr id="177" name="直線コネクタ 176"/>
        <xdr:cNvCxnSpPr/>
      </xdr:nvCxnSpPr>
      <xdr:spPr>
        <a:xfrm>
          <a:off x="3797300" y="13608583"/>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64033</xdr:rowOff>
    </xdr:from>
    <xdr:to>
      <xdr:col>5</xdr:col>
      <xdr:colOff>358775</xdr:colOff>
      <xdr:row>79</xdr:row>
      <xdr:rowOff>77978</xdr:rowOff>
    </xdr:to>
    <xdr:cxnSp macro="">
      <xdr:nvCxnSpPr>
        <xdr:cNvPr id="180" name="直線コネクタ 179"/>
        <xdr:cNvCxnSpPr/>
      </xdr:nvCxnSpPr>
      <xdr:spPr>
        <a:xfrm flipV="1">
          <a:off x="2908300" y="13608583"/>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69225</xdr:rowOff>
    </xdr:from>
    <xdr:to>
      <xdr:col>4</xdr:col>
      <xdr:colOff>155575</xdr:colOff>
      <xdr:row>79</xdr:row>
      <xdr:rowOff>77978</xdr:rowOff>
    </xdr:to>
    <xdr:cxnSp macro="">
      <xdr:nvCxnSpPr>
        <xdr:cNvPr id="183" name="直線コネクタ 182"/>
        <xdr:cNvCxnSpPr/>
      </xdr:nvCxnSpPr>
      <xdr:spPr>
        <a:xfrm>
          <a:off x="2019300" y="13613775"/>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54759</xdr:rowOff>
    </xdr:from>
    <xdr:to>
      <xdr:col>2</xdr:col>
      <xdr:colOff>638175</xdr:colOff>
      <xdr:row>79</xdr:row>
      <xdr:rowOff>69225</xdr:rowOff>
    </xdr:to>
    <xdr:cxnSp macro="">
      <xdr:nvCxnSpPr>
        <xdr:cNvPr id="186" name="直線コネクタ 185"/>
        <xdr:cNvCxnSpPr/>
      </xdr:nvCxnSpPr>
      <xdr:spPr>
        <a:xfrm>
          <a:off x="1130300" y="13599309"/>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20549</xdr:rowOff>
    </xdr:from>
    <xdr:to>
      <xdr:col>6</xdr:col>
      <xdr:colOff>561975</xdr:colOff>
      <xdr:row>79</xdr:row>
      <xdr:rowOff>122149</xdr:rowOff>
    </xdr:to>
    <xdr:sp macro="" textlink="">
      <xdr:nvSpPr>
        <xdr:cNvPr id="196" name="円/楕円 195"/>
        <xdr:cNvSpPr/>
      </xdr:nvSpPr>
      <xdr:spPr>
        <a:xfrm>
          <a:off x="4584700" y="135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106926</xdr:rowOff>
    </xdr:from>
    <xdr:ext cx="378565" cy="259045"/>
    <xdr:sp macro="" textlink="">
      <xdr:nvSpPr>
        <xdr:cNvPr id="197" name="維持補修費該当値テキスト"/>
        <xdr:cNvSpPr txBox="1"/>
      </xdr:nvSpPr>
      <xdr:spPr>
        <a:xfrm>
          <a:off x="4686300" y="13480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13233</xdr:rowOff>
    </xdr:from>
    <xdr:to>
      <xdr:col>5</xdr:col>
      <xdr:colOff>409575</xdr:colOff>
      <xdr:row>79</xdr:row>
      <xdr:rowOff>114833</xdr:rowOff>
    </xdr:to>
    <xdr:sp macro="" textlink="">
      <xdr:nvSpPr>
        <xdr:cNvPr id="198" name="円/楕円 197"/>
        <xdr:cNvSpPr/>
      </xdr:nvSpPr>
      <xdr:spPr>
        <a:xfrm>
          <a:off x="3746500" y="135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105960</xdr:rowOff>
    </xdr:from>
    <xdr:ext cx="469744" cy="259045"/>
    <xdr:sp macro="" textlink="">
      <xdr:nvSpPr>
        <xdr:cNvPr id="199" name="テキスト ボックス 198"/>
        <xdr:cNvSpPr txBox="1"/>
      </xdr:nvSpPr>
      <xdr:spPr>
        <a:xfrm>
          <a:off x="3562427" y="1365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27178</xdr:rowOff>
    </xdr:from>
    <xdr:to>
      <xdr:col>4</xdr:col>
      <xdr:colOff>206375</xdr:colOff>
      <xdr:row>79</xdr:row>
      <xdr:rowOff>128778</xdr:rowOff>
    </xdr:to>
    <xdr:sp macro="" textlink="">
      <xdr:nvSpPr>
        <xdr:cNvPr id="200" name="円/楕円 199"/>
        <xdr:cNvSpPr/>
      </xdr:nvSpPr>
      <xdr:spPr>
        <a:xfrm>
          <a:off x="2857500" y="135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119905</xdr:rowOff>
    </xdr:from>
    <xdr:ext cx="378565" cy="259045"/>
    <xdr:sp macro="" textlink="">
      <xdr:nvSpPr>
        <xdr:cNvPr id="201" name="テキスト ボックス 200"/>
        <xdr:cNvSpPr txBox="1"/>
      </xdr:nvSpPr>
      <xdr:spPr>
        <a:xfrm>
          <a:off x="2719017" y="13664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18425</xdr:rowOff>
    </xdr:from>
    <xdr:to>
      <xdr:col>3</xdr:col>
      <xdr:colOff>3175</xdr:colOff>
      <xdr:row>79</xdr:row>
      <xdr:rowOff>120025</xdr:rowOff>
    </xdr:to>
    <xdr:sp macro="" textlink="">
      <xdr:nvSpPr>
        <xdr:cNvPr id="202" name="円/楕円 201"/>
        <xdr:cNvSpPr/>
      </xdr:nvSpPr>
      <xdr:spPr>
        <a:xfrm>
          <a:off x="1968500" y="135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111152</xdr:rowOff>
    </xdr:from>
    <xdr:ext cx="378565" cy="259045"/>
    <xdr:sp macro="" textlink="">
      <xdr:nvSpPr>
        <xdr:cNvPr id="203" name="テキスト ボックス 202"/>
        <xdr:cNvSpPr txBox="1"/>
      </xdr:nvSpPr>
      <xdr:spPr>
        <a:xfrm>
          <a:off x="1830017" y="13655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3959</xdr:rowOff>
    </xdr:from>
    <xdr:to>
      <xdr:col>1</xdr:col>
      <xdr:colOff>485775</xdr:colOff>
      <xdr:row>79</xdr:row>
      <xdr:rowOff>105559</xdr:rowOff>
    </xdr:to>
    <xdr:sp macro="" textlink="">
      <xdr:nvSpPr>
        <xdr:cNvPr id="204" name="円/楕円 203"/>
        <xdr:cNvSpPr/>
      </xdr:nvSpPr>
      <xdr:spPr>
        <a:xfrm>
          <a:off x="1079500" y="135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96686</xdr:rowOff>
    </xdr:from>
    <xdr:ext cx="469744" cy="259045"/>
    <xdr:sp macro="" textlink="">
      <xdr:nvSpPr>
        <xdr:cNvPr id="205" name="テキスト ボックス 204"/>
        <xdr:cNvSpPr txBox="1"/>
      </xdr:nvSpPr>
      <xdr:spPr>
        <a:xfrm>
          <a:off x="895427" y="136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113967</xdr:rowOff>
    </xdr:from>
    <xdr:to>
      <xdr:col>6</xdr:col>
      <xdr:colOff>511175</xdr:colOff>
      <xdr:row>95</xdr:row>
      <xdr:rowOff>131911</xdr:rowOff>
    </xdr:to>
    <xdr:cxnSp macro="">
      <xdr:nvCxnSpPr>
        <xdr:cNvPr id="237" name="直線コネクタ 236"/>
        <xdr:cNvCxnSpPr/>
      </xdr:nvCxnSpPr>
      <xdr:spPr>
        <a:xfrm flipV="1">
          <a:off x="3797300" y="16401717"/>
          <a:ext cx="8382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131911</xdr:rowOff>
    </xdr:from>
    <xdr:to>
      <xdr:col>5</xdr:col>
      <xdr:colOff>358775</xdr:colOff>
      <xdr:row>96</xdr:row>
      <xdr:rowOff>13822</xdr:rowOff>
    </xdr:to>
    <xdr:cxnSp macro="">
      <xdr:nvCxnSpPr>
        <xdr:cNvPr id="240" name="直線コネクタ 239"/>
        <xdr:cNvCxnSpPr/>
      </xdr:nvCxnSpPr>
      <xdr:spPr>
        <a:xfrm flipV="1">
          <a:off x="2908300" y="16419661"/>
          <a:ext cx="889000" cy="5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13822</xdr:rowOff>
    </xdr:from>
    <xdr:to>
      <xdr:col>4</xdr:col>
      <xdr:colOff>155575</xdr:colOff>
      <xdr:row>96</xdr:row>
      <xdr:rowOff>79808</xdr:rowOff>
    </xdr:to>
    <xdr:cxnSp macro="">
      <xdr:nvCxnSpPr>
        <xdr:cNvPr id="243" name="直線コネクタ 242"/>
        <xdr:cNvCxnSpPr/>
      </xdr:nvCxnSpPr>
      <xdr:spPr>
        <a:xfrm flipV="1">
          <a:off x="2019300" y="16473022"/>
          <a:ext cx="889000" cy="6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79808</xdr:rowOff>
    </xdr:from>
    <xdr:to>
      <xdr:col>2</xdr:col>
      <xdr:colOff>638175</xdr:colOff>
      <xdr:row>96</xdr:row>
      <xdr:rowOff>96315</xdr:rowOff>
    </xdr:to>
    <xdr:cxnSp macro="">
      <xdr:nvCxnSpPr>
        <xdr:cNvPr id="246" name="直線コネクタ 245"/>
        <xdr:cNvCxnSpPr/>
      </xdr:nvCxnSpPr>
      <xdr:spPr>
        <a:xfrm flipV="1">
          <a:off x="1130300" y="16539008"/>
          <a:ext cx="889000" cy="1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63167</xdr:rowOff>
    </xdr:from>
    <xdr:to>
      <xdr:col>6</xdr:col>
      <xdr:colOff>561975</xdr:colOff>
      <xdr:row>95</xdr:row>
      <xdr:rowOff>164767</xdr:rowOff>
    </xdr:to>
    <xdr:sp macro="" textlink="">
      <xdr:nvSpPr>
        <xdr:cNvPr id="256" name="円/楕円 255"/>
        <xdr:cNvSpPr/>
      </xdr:nvSpPr>
      <xdr:spPr>
        <a:xfrm>
          <a:off x="4584700" y="163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86044</xdr:rowOff>
    </xdr:from>
    <xdr:ext cx="534377" cy="259045"/>
    <xdr:sp macro="" textlink="">
      <xdr:nvSpPr>
        <xdr:cNvPr id="257" name="扶助費該当値テキスト"/>
        <xdr:cNvSpPr txBox="1"/>
      </xdr:nvSpPr>
      <xdr:spPr>
        <a:xfrm>
          <a:off x="4686300" y="1620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61,076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81111</xdr:rowOff>
    </xdr:from>
    <xdr:to>
      <xdr:col>5</xdr:col>
      <xdr:colOff>409575</xdr:colOff>
      <xdr:row>96</xdr:row>
      <xdr:rowOff>11261</xdr:rowOff>
    </xdr:to>
    <xdr:sp macro="" textlink="">
      <xdr:nvSpPr>
        <xdr:cNvPr id="258" name="円/楕円 257"/>
        <xdr:cNvSpPr/>
      </xdr:nvSpPr>
      <xdr:spPr>
        <a:xfrm>
          <a:off x="3746500" y="1636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27788</xdr:rowOff>
    </xdr:from>
    <xdr:ext cx="534377" cy="259045"/>
    <xdr:sp macro="" textlink="">
      <xdr:nvSpPr>
        <xdr:cNvPr id="259" name="テキスト ボックス 258"/>
        <xdr:cNvSpPr txBox="1"/>
      </xdr:nvSpPr>
      <xdr:spPr>
        <a:xfrm>
          <a:off x="3530111" y="161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134472</xdr:rowOff>
    </xdr:from>
    <xdr:to>
      <xdr:col>4</xdr:col>
      <xdr:colOff>206375</xdr:colOff>
      <xdr:row>96</xdr:row>
      <xdr:rowOff>64622</xdr:rowOff>
    </xdr:to>
    <xdr:sp macro="" textlink="">
      <xdr:nvSpPr>
        <xdr:cNvPr id="260" name="円/楕円 259"/>
        <xdr:cNvSpPr/>
      </xdr:nvSpPr>
      <xdr:spPr>
        <a:xfrm>
          <a:off x="2857500" y="164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81149</xdr:rowOff>
    </xdr:from>
    <xdr:ext cx="534377" cy="259045"/>
    <xdr:sp macro="" textlink="">
      <xdr:nvSpPr>
        <xdr:cNvPr id="261" name="テキスト ボックス 260"/>
        <xdr:cNvSpPr txBox="1"/>
      </xdr:nvSpPr>
      <xdr:spPr>
        <a:xfrm>
          <a:off x="2641111" y="1619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29008</xdr:rowOff>
    </xdr:from>
    <xdr:to>
      <xdr:col>3</xdr:col>
      <xdr:colOff>3175</xdr:colOff>
      <xdr:row>96</xdr:row>
      <xdr:rowOff>130608</xdr:rowOff>
    </xdr:to>
    <xdr:sp macro="" textlink="">
      <xdr:nvSpPr>
        <xdr:cNvPr id="262" name="円/楕円 261"/>
        <xdr:cNvSpPr/>
      </xdr:nvSpPr>
      <xdr:spPr>
        <a:xfrm>
          <a:off x="1968500" y="164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147135</xdr:rowOff>
    </xdr:from>
    <xdr:ext cx="534377" cy="259045"/>
    <xdr:sp macro="" textlink="">
      <xdr:nvSpPr>
        <xdr:cNvPr id="263" name="テキスト ボックス 262"/>
        <xdr:cNvSpPr txBox="1"/>
      </xdr:nvSpPr>
      <xdr:spPr>
        <a:xfrm>
          <a:off x="175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45515</xdr:rowOff>
    </xdr:from>
    <xdr:to>
      <xdr:col>1</xdr:col>
      <xdr:colOff>485775</xdr:colOff>
      <xdr:row>96</xdr:row>
      <xdr:rowOff>147115</xdr:rowOff>
    </xdr:to>
    <xdr:sp macro="" textlink="">
      <xdr:nvSpPr>
        <xdr:cNvPr id="264" name="円/楕円 263"/>
        <xdr:cNvSpPr/>
      </xdr:nvSpPr>
      <xdr:spPr>
        <a:xfrm>
          <a:off x="1079500" y="165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163642</xdr:rowOff>
    </xdr:from>
    <xdr:ext cx="534377" cy="259045"/>
    <xdr:sp macro="" textlink="">
      <xdr:nvSpPr>
        <xdr:cNvPr id="265" name="テキスト ボックス 264"/>
        <xdr:cNvSpPr txBox="1"/>
      </xdr:nvSpPr>
      <xdr:spPr>
        <a:xfrm>
          <a:off x="863111" y="16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87574</xdr:rowOff>
    </xdr:from>
    <xdr:to>
      <xdr:col>15</xdr:col>
      <xdr:colOff>180975</xdr:colOff>
      <xdr:row>37</xdr:row>
      <xdr:rowOff>114796</xdr:rowOff>
    </xdr:to>
    <xdr:cxnSp macro="">
      <xdr:nvCxnSpPr>
        <xdr:cNvPr id="292" name="直線コネクタ 291"/>
        <xdr:cNvCxnSpPr/>
      </xdr:nvCxnSpPr>
      <xdr:spPr>
        <a:xfrm flipV="1">
          <a:off x="9639300" y="6431224"/>
          <a:ext cx="838200" cy="2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114796</xdr:rowOff>
    </xdr:from>
    <xdr:to>
      <xdr:col>14</xdr:col>
      <xdr:colOff>28575</xdr:colOff>
      <xdr:row>37</xdr:row>
      <xdr:rowOff>129221</xdr:rowOff>
    </xdr:to>
    <xdr:cxnSp macro="">
      <xdr:nvCxnSpPr>
        <xdr:cNvPr id="295" name="直線コネクタ 294"/>
        <xdr:cNvCxnSpPr/>
      </xdr:nvCxnSpPr>
      <xdr:spPr>
        <a:xfrm flipV="1">
          <a:off x="8750300" y="6458446"/>
          <a:ext cx="8890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118605</xdr:rowOff>
    </xdr:from>
    <xdr:to>
      <xdr:col>12</xdr:col>
      <xdr:colOff>511175</xdr:colOff>
      <xdr:row>37</xdr:row>
      <xdr:rowOff>129221</xdr:rowOff>
    </xdr:to>
    <xdr:cxnSp macro="">
      <xdr:nvCxnSpPr>
        <xdr:cNvPr id="298" name="直線コネクタ 297"/>
        <xdr:cNvCxnSpPr/>
      </xdr:nvCxnSpPr>
      <xdr:spPr>
        <a:xfrm>
          <a:off x="7861300" y="6462255"/>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118605</xdr:rowOff>
    </xdr:from>
    <xdr:to>
      <xdr:col>11</xdr:col>
      <xdr:colOff>307975</xdr:colOff>
      <xdr:row>37</xdr:row>
      <xdr:rowOff>134031</xdr:rowOff>
    </xdr:to>
    <xdr:cxnSp macro="">
      <xdr:nvCxnSpPr>
        <xdr:cNvPr id="301" name="直線コネクタ 300"/>
        <xdr:cNvCxnSpPr/>
      </xdr:nvCxnSpPr>
      <xdr:spPr>
        <a:xfrm flipV="1">
          <a:off x="6972300" y="6462255"/>
          <a:ext cx="8890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1859</xdr:rowOff>
    </xdr:from>
    <xdr:ext cx="534377" cy="259045"/>
    <xdr:sp macro="" textlink="">
      <xdr:nvSpPr>
        <xdr:cNvPr id="303" name="テキスト ボックス 302"/>
        <xdr:cNvSpPr txBox="1"/>
      </xdr:nvSpPr>
      <xdr:spPr>
        <a:xfrm>
          <a:off x="7594111" y="60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36774</xdr:rowOff>
    </xdr:from>
    <xdr:to>
      <xdr:col>15</xdr:col>
      <xdr:colOff>231775</xdr:colOff>
      <xdr:row>37</xdr:row>
      <xdr:rowOff>138374</xdr:rowOff>
    </xdr:to>
    <xdr:sp macro="" textlink="">
      <xdr:nvSpPr>
        <xdr:cNvPr id="311" name="円/楕円 310"/>
        <xdr:cNvSpPr/>
      </xdr:nvSpPr>
      <xdr:spPr>
        <a:xfrm>
          <a:off x="10426700" y="638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123151</xdr:rowOff>
    </xdr:from>
    <xdr:ext cx="534377" cy="259045"/>
    <xdr:sp macro="" textlink="">
      <xdr:nvSpPr>
        <xdr:cNvPr id="312" name="補助費等該当値テキスト"/>
        <xdr:cNvSpPr txBox="1"/>
      </xdr:nvSpPr>
      <xdr:spPr>
        <a:xfrm>
          <a:off x="10528300" y="62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63996</xdr:rowOff>
    </xdr:from>
    <xdr:to>
      <xdr:col>14</xdr:col>
      <xdr:colOff>79375</xdr:colOff>
      <xdr:row>37</xdr:row>
      <xdr:rowOff>165596</xdr:rowOff>
    </xdr:to>
    <xdr:sp macro="" textlink="">
      <xdr:nvSpPr>
        <xdr:cNvPr id="313" name="円/楕円 312"/>
        <xdr:cNvSpPr/>
      </xdr:nvSpPr>
      <xdr:spPr>
        <a:xfrm>
          <a:off x="9588500" y="64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156723</xdr:rowOff>
    </xdr:from>
    <xdr:ext cx="534377" cy="259045"/>
    <xdr:sp macro="" textlink="">
      <xdr:nvSpPr>
        <xdr:cNvPr id="314" name="テキスト ボックス 313"/>
        <xdr:cNvSpPr txBox="1"/>
      </xdr:nvSpPr>
      <xdr:spPr>
        <a:xfrm>
          <a:off x="9372111" y="65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78421</xdr:rowOff>
    </xdr:from>
    <xdr:to>
      <xdr:col>12</xdr:col>
      <xdr:colOff>561975</xdr:colOff>
      <xdr:row>38</xdr:row>
      <xdr:rowOff>8571</xdr:rowOff>
    </xdr:to>
    <xdr:sp macro="" textlink="">
      <xdr:nvSpPr>
        <xdr:cNvPr id="315" name="円/楕円 314"/>
        <xdr:cNvSpPr/>
      </xdr:nvSpPr>
      <xdr:spPr>
        <a:xfrm>
          <a:off x="8699500" y="6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171148</xdr:rowOff>
    </xdr:from>
    <xdr:ext cx="534377" cy="259045"/>
    <xdr:sp macro="" textlink="">
      <xdr:nvSpPr>
        <xdr:cNvPr id="316" name="テキスト ボックス 315"/>
        <xdr:cNvSpPr txBox="1"/>
      </xdr:nvSpPr>
      <xdr:spPr>
        <a:xfrm>
          <a:off x="8483111" y="651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39,792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67805</xdr:rowOff>
    </xdr:from>
    <xdr:to>
      <xdr:col>11</xdr:col>
      <xdr:colOff>358775</xdr:colOff>
      <xdr:row>37</xdr:row>
      <xdr:rowOff>169405</xdr:rowOff>
    </xdr:to>
    <xdr:sp macro="" textlink="">
      <xdr:nvSpPr>
        <xdr:cNvPr id="317" name="円/楕円 316"/>
        <xdr:cNvSpPr/>
      </xdr:nvSpPr>
      <xdr:spPr>
        <a:xfrm>
          <a:off x="7810500" y="641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160532</xdr:rowOff>
    </xdr:from>
    <xdr:ext cx="534377" cy="259045"/>
    <xdr:sp macro="" textlink="">
      <xdr:nvSpPr>
        <xdr:cNvPr id="318" name="テキスト ボックス 317"/>
        <xdr:cNvSpPr txBox="1"/>
      </xdr:nvSpPr>
      <xdr:spPr>
        <a:xfrm>
          <a:off x="7594111" y="650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83231</xdr:rowOff>
    </xdr:from>
    <xdr:to>
      <xdr:col>10</xdr:col>
      <xdr:colOff>155575</xdr:colOff>
      <xdr:row>38</xdr:row>
      <xdr:rowOff>13381</xdr:rowOff>
    </xdr:to>
    <xdr:sp macro="" textlink="">
      <xdr:nvSpPr>
        <xdr:cNvPr id="319" name="円/楕円 318"/>
        <xdr:cNvSpPr/>
      </xdr:nvSpPr>
      <xdr:spPr>
        <a:xfrm>
          <a:off x="6921500" y="64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4508</xdr:rowOff>
    </xdr:from>
    <xdr:ext cx="534377" cy="259045"/>
    <xdr:sp macro="" textlink="">
      <xdr:nvSpPr>
        <xdr:cNvPr id="320" name="テキスト ボックス 319"/>
        <xdr:cNvSpPr txBox="1"/>
      </xdr:nvSpPr>
      <xdr:spPr>
        <a:xfrm>
          <a:off x="6705111" y="651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80473</xdr:rowOff>
    </xdr:from>
    <xdr:to>
      <xdr:col>15</xdr:col>
      <xdr:colOff>180975</xdr:colOff>
      <xdr:row>59</xdr:row>
      <xdr:rowOff>80634</xdr:rowOff>
    </xdr:to>
    <xdr:cxnSp macro="">
      <xdr:nvCxnSpPr>
        <xdr:cNvPr id="351" name="直線コネクタ 350"/>
        <xdr:cNvCxnSpPr/>
      </xdr:nvCxnSpPr>
      <xdr:spPr>
        <a:xfrm>
          <a:off x="9639300" y="10196023"/>
          <a:ext cx="838200" cy="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80473</xdr:rowOff>
    </xdr:from>
    <xdr:to>
      <xdr:col>14</xdr:col>
      <xdr:colOff>28575</xdr:colOff>
      <xdr:row>59</xdr:row>
      <xdr:rowOff>86203</xdr:rowOff>
    </xdr:to>
    <xdr:cxnSp macro="">
      <xdr:nvCxnSpPr>
        <xdr:cNvPr id="354" name="直線コネクタ 353"/>
        <xdr:cNvCxnSpPr/>
      </xdr:nvCxnSpPr>
      <xdr:spPr>
        <a:xfrm flipV="1">
          <a:off x="8750300" y="10196023"/>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78387</xdr:rowOff>
    </xdr:from>
    <xdr:to>
      <xdr:col>12</xdr:col>
      <xdr:colOff>511175</xdr:colOff>
      <xdr:row>59</xdr:row>
      <xdr:rowOff>86203</xdr:rowOff>
    </xdr:to>
    <xdr:cxnSp macro="">
      <xdr:nvCxnSpPr>
        <xdr:cNvPr id="357" name="直線コネクタ 356"/>
        <xdr:cNvCxnSpPr/>
      </xdr:nvCxnSpPr>
      <xdr:spPr>
        <a:xfrm>
          <a:off x="7861300" y="10193937"/>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75051</xdr:rowOff>
    </xdr:from>
    <xdr:to>
      <xdr:col>11</xdr:col>
      <xdr:colOff>307975</xdr:colOff>
      <xdr:row>59</xdr:row>
      <xdr:rowOff>78387</xdr:rowOff>
    </xdr:to>
    <xdr:cxnSp macro="">
      <xdr:nvCxnSpPr>
        <xdr:cNvPr id="360" name="直線コネクタ 359"/>
        <xdr:cNvCxnSpPr/>
      </xdr:nvCxnSpPr>
      <xdr:spPr>
        <a:xfrm>
          <a:off x="6972300" y="10190601"/>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29834</xdr:rowOff>
    </xdr:from>
    <xdr:to>
      <xdr:col>15</xdr:col>
      <xdr:colOff>231775</xdr:colOff>
      <xdr:row>59</xdr:row>
      <xdr:rowOff>131434</xdr:rowOff>
    </xdr:to>
    <xdr:sp macro="" textlink="">
      <xdr:nvSpPr>
        <xdr:cNvPr id="370" name="円/楕円 369"/>
        <xdr:cNvSpPr/>
      </xdr:nvSpPr>
      <xdr:spPr>
        <a:xfrm>
          <a:off x="10426700" y="1014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55,868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29673</xdr:rowOff>
    </xdr:from>
    <xdr:to>
      <xdr:col>14</xdr:col>
      <xdr:colOff>79375</xdr:colOff>
      <xdr:row>59</xdr:row>
      <xdr:rowOff>131273</xdr:rowOff>
    </xdr:to>
    <xdr:sp macro="" textlink="">
      <xdr:nvSpPr>
        <xdr:cNvPr id="372" name="円/楕円 371"/>
        <xdr:cNvSpPr/>
      </xdr:nvSpPr>
      <xdr:spPr>
        <a:xfrm>
          <a:off x="9588500" y="1014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122400</xdr:rowOff>
    </xdr:from>
    <xdr:ext cx="534377" cy="259045"/>
    <xdr:sp macro="" textlink="">
      <xdr:nvSpPr>
        <xdr:cNvPr id="373" name="テキスト ボックス 372"/>
        <xdr:cNvSpPr txBox="1"/>
      </xdr:nvSpPr>
      <xdr:spPr>
        <a:xfrm>
          <a:off x="9372111" y="102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56,358</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35403</xdr:rowOff>
    </xdr:from>
    <xdr:to>
      <xdr:col>12</xdr:col>
      <xdr:colOff>561975</xdr:colOff>
      <xdr:row>59</xdr:row>
      <xdr:rowOff>137003</xdr:rowOff>
    </xdr:to>
    <xdr:sp macro="" textlink="">
      <xdr:nvSpPr>
        <xdr:cNvPr id="374" name="円/楕円 373"/>
        <xdr:cNvSpPr/>
      </xdr:nvSpPr>
      <xdr:spPr>
        <a:xfrm>
          <a:off x="8699500" y="101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128130</xdr:rowOff>
    </xdr:from>
    <xdr:ext cx="534377" cy="259045"/>
    <xdr:sp macro="" textlink="">
      <xdr:nvSpPr>
        <xdr:cNvPr id="375" name="テキスト ボックス 374"/>
        <xdr:cNvSpPr txBox="1"/>
      </xdr:nvSpPr>
      <xdr:spPr>
        <a:xfrm>
          <a:off x="8483111" y="102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38,813</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27587</xdr:rowOff>
    </xdr:from>
    <xdr:to>
      <xdr:col>11</xdr:col>
      <xdr:colOff>358775</xdr:colOff>
      <xdr:row>59</xdr:row>
      <xdr:rowOff>129187</xdr:rowOff>
    </xdr:to>
    <xdr:sp macro="" textlink="">
      <xdr:nvSpPr>
        <xdr:cNvPr id="376" name="円/楕円 375"/>
        <xdr:cNvSpPr/>
      </xdr:nvSpPr>
      <xdr:spPr>
        <a:xfrm>
          <a:off x="7810500" y="101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120314</xdr:rowOff>
    </xdr:from>
    <xdr:ext cx="534377" cy="259045"/>
    <xdr:sp macro="" textlink="">
      <xdr:nvSpPr>
        <xdr:cNvPr id="377" name="テキスト ボックス 376"/>
        <xdr:cNvSpPr txBox="1"/>
      </xdr:nvSpPr>
      <xdr:spPr>
        <a:xfrm>
          <a:off x="7594111" y="1023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24251</xdr:rowOff>
    </xdr:from>
    <xdr:to>
      <xdr:col>10</xdr:col>
      <xdr:colOff>155575</xdr:colOff>
      <xdr:row>59</xdr:row>
      <xdr:rowOff>125851</xdr:rowOff>
    </xdr:to>
    <xdr:sp macro="" textlink="">
      <xdr:nvSpPr>
        <xdr:cNvPr id="378" name="円/楕円 377"/>
        <xdr:cNvSpPr/>
      </xdr:nvSpPr>
      <xdr:spPr>
        <a:xfrm>
          <a:off x="69215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116978</xdr:rowOff>
    </xdr:from>
    <xdr:ext cx="534377" cy="259045"/>
    <xdr:sp macro="" textlink="">
      <xdr:nvSpPr>
        <xdr:cNvPr id="379" name="テキスト ボックス 378"/>
        <xdr:cNvSpPr txBox="1"/>
      </xdr:nvSpPr>
      <xdr:spPr>
        <a:xfrm>
          <a:off x="6705111" y="102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40821</xdr:rowOff>
    </xdr:from>
    <xdr:to>
      <xdr:col>15</xdr:col>
      <xdr:colOff>180975</xdr:colOff>
      <xdr:row>79</xdr:row>
      <xdr:rowOff>44159</xdr:rowOff>
    </xdr:to>
    <xdr:cxnSp macro="">
      <xdr:nvCxnSpPr>
        <xdr:cNvPr id="408" name="直線コネクタ 407"/>
        <xdr:cNvCxnSpPr/>
      </xdr:nvCxnSpPr>
      <xdr:spPr>
        <a:xfrm>
          <a:off x="9639300" y="13585371"/>
          <a:ext cx="8382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37086</xdr:rowOff>
    </xdr:from>
    <xdr:to>
      <xdr:col>14</xdr:col>
      <xdr:colOff>28575</xdr:colOff>
      <xdr:row>79</xdr:row>
      <xdr:rowOff>40821</xdr:rowOff>
    </xdr:to>
    <xdr:cxnSp macro="">
      <xdr:nvCxnSpPr>
        <xdr:cNvPr id="411" name="直線コネクタ 410"/>
        <xdr:cNvCxnSpPr/>
      </xdr:nvCxnSpPr>
      <xdr:spPr>
        <a:xfrm>
          <a:off x="8750300" y="13581636"/>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164809</xdr:rowOff>
    </xdr:from>
    <xdr:to>
      <xdr:col>15</xdr:col>
      <xdr:colOff>231775</xdr:colOff>
      <xdr:row>79</xdr:row>
      <xdr:rowOff>94959</xdr:rowOff>
    </xdr:to>
    <xdr:sp macro="" textlink="">
      <xdr:nvSpPr>
        <xdr:cNvPr id="421" name="円/楕円 420"/>
        <xdr:cNvSpPr/>
      </xdr:nvSpPr>
      <xdr:spPr>
        <a:xfrm>
          <a:off x="10426700" y="13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119546</xdr:rowOff>
    </xdr:from>
    <xdr:ext cx="378565" cy="259045"/>
    <xdr:sp macro="" textlink="">
      <xdr:nvSpPr>
        <xdr:cNvPr id="422" name="普通建設事業費 （ うち新規整備　）該当値テキスト"/>
        <xdr:cNvSpPr txBox="1"/>
      </xdr:nvSpPr>
      <xdr:spPr>
        <a:xfrm>
          <a:off x="10528300" y="1349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161471</xdr:rowOff>
    </xdr:from>
    <xdr:to>
      <xdr:col>14</xdr:col>
      <xdr:colOff>79375</xdr:colOff>
      <xdr:row>79</xdr:row>
      <xdr:rowOff>91621</xdr:rowOff>
    </xdr:to>
    <xdr:sp macro="" textlink="">
      <xdr:nvSpPr>
        <xdr:cNvPr id="423" name="円/楕円 422"/>
        <xdr:cNvSpPr/>
      </xdr:nvSpPr>
      <xdr:spPr>
        <a:xfrm>
          <a:off x="9588500" y="135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82748</xdr:rowOff>
    </xdr:from>
    <xdr:ext cx="469744" cy="259045"/>
    <xdr:sp macro="" textlink="">
      <xdr:nvSpPr>
        <xdr:cNvPr id="424" name="テキスト ボックス 423"/>
        <xdr:cNvSpPr txBox="1"/>
      </xdr:nvSpPr>
      <xdr:spPr>
        <a:xfrm>
          <a:off x="9404427" y="1362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157736</xdr:rowOff>
    </xdr:from>
    <xdr:to>
      <xdr:col>12</xdr:col>
      <xdr:colOff>561975</xdr:colOff>
      <xdr:row>79</xdr:row>
      <xdr:rowOff>87886</xdr:rowOff>
    </xdr:to>
    <xdr:sp macro="" textlink="">
      <xdr:nvSpPr>
        <xdr:cNvPr id="425" name="円/楕円 424"/>
        <xdr:cNvSpPr/>
      </xdr:nvSpPr>
      <xdr:spPr>
        <a:xfrm>
          <a:off x="8699500" y="1353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79013</xdr:rowOff>
    </xdr:from>
    <xdr:ext cx="534377" cy="259045"/>
    <xdr:sp macro="" textlink="">
      <xdr:nvSpPr>
        <xdr:cNvPr id="426" name="テキスト ボックス 425"/>
        <xdr:cNvSpPr txBox="1"/>
      </xdr:nvSpPr>
      <xdr:spPr>
        <a:xfrm>
          <a:off x="8483111" y="136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101478</xdr:rowOff>
    </xdr:from>
    <xdr:to>
      <xdr:col>15</xdr:col>
      <xdr:colOff>180975</xdr:colOff>
      <xdr:row>97</xdr:row>
      <xdr:rowOff>123583</xdr:rowOff>
    </xdr:to>
    <xdr:cxnSp macro="">
      <xdr:nvCxnSpPr>
        <xdr:cNvPr id="453" name="直線コネクタ 452"/>
        <xdr:cNvCxnSpPr/>
      </xdr:nvCxnSpPr>
      <xdr:spPr>
        <a:xfrm flipV="1">
          <a:off x="9639300" y="16732128"/>
          <a:ext cx="8382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123583</xdr:rowOff>
    </xdr:from>
    <xdr:to>
      <xdr:col>14</xdr:col>
      <xdr:colOff>28575</xdr:colOff>
      <xdr:row>98</xdr:row>
      <xdr:rowOff>79606</xdr:rowOff>
    </xdr:to>
    <xdr:cxnSp macro="">
      <xdr:nvCxnSpPr>
        <xdr:cNvPr id="456" name="直線コネクタ 455"/>
        <xdr:cNvCxnSpPr/>
      </xdr:nvCxnSpPr>
      <xdr:spPr>
        <a:xfrm flipV="1">
          <a:off x="8750300" y="16754233"/>
          <a:ext cx="889000" cy="12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50678</xdr:rowOff>
    </xdr:from>
    <xdr:to>
      <xdr:col>15</xdr:col>
      <xdr:colOff>231775</xdr:colOff>
      <xdr:row>97</xdr:row>
      <xdr:rowOff>152278</xdr:rowOff>
    </xdr:to>
    <xdr:sp macro="" textlink="">
      <xdr:nvSpPr>
        <xdr:cNvPr id="466" name="円/楕円 465"/>
        <xdr:cNvSpPr/>
      </xdr:nvSpPr>
      <xdr:spPr>
        <a:xfrm>
          <a:off x="10426700" y="1668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29105</xdr:rowOff>
    </xdr:from>
    <xdr:ext cx="534377" cy="259045"/>
    <xdr:sp macro="" textlink="">
      <xdr:nvSpPr>
        <xdr:cNvPr id="467" name="普通建設事業費 （ うち更新整備　）該当値テキスト"/>
        <xdr:cNvSpPr txBox="1"/>
      </xdr:nvSpPr>
      <xdr:spPr>
        <a:xfrm>
          <a:off x="10528300" y="166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72783</xdr:rowOff>
    </xdr:from>
    <xdr:to>
      <xdr:col>14</xdr:col>
      <xdr:colOff>79375</xdr:colOff>
      <xdr:row>98</xdr:row>
      <xdr:rowOff>2933</xdr:rowOff>
    </xdr:to>
    <xdr:sp macro="" textlink="">
      <xdr:nvSpPr>
        <xdr:cNvPr id="468" name="円/楕円 467"/>
        <xdr:cNvSpPr/>
      </xdr:nvSpPr>
      <xdr:spPr>
        <a:xfrm>
          <a:off x="9588500" y="1670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165510</xdr:rowOff>
    </xdr:from>
    <xdr:ext cx="534377" cy="259045"/>
    <xdr:sp macro="" textlink="">
      <xdr:nvSpPr>
        <xdr:cNvPr id="469" name="テキスト ボックス 468"/>
        <xdr:cNvSpPr txBox="1"/>
      </xdr:nvSpPr>
      <xdr:spPr>
        <a:xfrm>
          <a:off x="9372111" y="167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28806</xdr:rowOff>
    </xdr:from>
    <xdr:to>
      <xdr:col>12</xdr:col>
      <xdr:colOff>561975</xdr:colOff>
      <xdr:row>98</xdr:row>
      <xdr:rowOff>130406</xdr:rowOff>
    </xdr:to>
    <xdr:sp macro="" textlink="">
      <xdr:nvSpPr>
        <xdr:cNvPr id="470" name="円/楕円 469"/>
        <xdr:cNvSpPr/>
      </xdr:nvSpPr>
      <xdr:spPr>
        <a:xfrm>
          <a:off x="8699500" y="168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121533</xdr:rowOff>
    </xdr:from>
    <xdr:ext cx="534377" cy="259045"/>
    <xdr:sp macro="" textlink="">
      <xdr:nvSpPr>
        <xdr:cNvPr id="471" name="テキスト ボックス 470"/>
        <xdr:cNvSpPr txBox="1"/>
      </xdr:nvSpPr>
      <xdr:spPr>
        <a:xfrm>
          <a:off x="8483111" y="169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8" name="直線コネクタ 49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138946</xdr:rowOff>
    </xdr:from>
    <xdr:to>
      <xdr:col>21</xdr:col>
      <xdr:colOff>161925</xdr:colOff>
      <xdr:row>38</xdr:row>
      <xdr:rowOff>139700</xdr:rowOff>
    </xdr:to>
    <xdr:cxnSp macro="">
      <xdr:nvCxnSpPr>
        <xdr:cNvPr id="504" name="直線コネクタ 503"/>
        <xdr:cNvCxnSpPr/>
      </xdr:nvCxnSpPr>
      <xdr:spPr>
        <a:xfrm>
          <a:off x="13703300" y="665404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138946</xdr:rowOff>
    </xdr:from>
    <xdr:to>
      <xdr:col>19</xdr:col>
      <xdr:colOff>644525</xdr:colOff>
      <xdr:row>38</xdr:row>
      <xdr:rowOff>139700</xdr:rowOff>
    </xdr:to>
    <xdr:cxnSp macro="">
      <xdr:nvCxnSpPr>
        <xdr:cNvPr id="507" name="直線コネクタ 506"/>
        <xdr:cNvCxnSpPr/>
      </xdr:nvCxnSpPr>
      <xdr:spPr>
        <a:xfrm flipV="1">
          <a:off x="12814300" y="6654046"/>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7" name="円/楕円 51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249299" cy="259045"/>
    <xdr:sp macro="" textlink="">
      <xdr:nvSpPr>
        <xdr:cNvPr id="518" name="災害復旧事業費該当値テキスト"/>
        <xdr:cNvSpPr txBox="1"/>
      </xdr:nvSpPr>
      <xdr:spPr>
        <a:xfrm>
          <a:off x="16370300" y="656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88146</xdr:rowOff>
    </xdr:from>
    <xdr:to>
      <xdr:col>20</xdr:col>
      <xdr:colOff>9525</xdr:colOff>
      <xdr:row>39</xdr:row>
      <xdr:rowOff>18296</xdr:rowOff>
    </xdr:to>
    <xdr:sp macro="" textlink="">
      <xdr:nvSpPr>
        <xdr:cNvPr id="523" name="円/楕円 522"/>
        <xdr:cNvSpPr/>
      </xdr:nvSpPr>
      <xdr:spPr>
        <a:xfrm>
          <a:off x="13652500" y="660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9423</xdr:rowOff>
    </xdr:from>
    <xdr:ext cx="378565" cy="259045"/>
    <xdr:sp macro="" textlink="">
      <xdr:nvSpPr>
        <xdr:cNvPr id="524" name="テキスト ボックス 523"/>
        <xdr:cNvSpPr txBox="1"/>
      </xdr:nvSpPr>
      <xdr:spPr>
        <a:xfrm>
          <a:off x="13514017" y="669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5" name="円/楕円 52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6" name="テキスト ボックス 52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163337</xdr:rowOff>
    </xdr:from>
    <xdr:to>
      <xdr:col>23</xdr:col>
      <xdr:colOff>517525</xdr:colOff>
      <xdr:row>77</xdr:row>
      <xdr:rowOff>29904</xdr:rowOff>
    </xdr:to>
    <xdr:cxnSp macro="">
      <xdr:nvCxnSpPr>
        <xdr:cNvPr id="600" name="直線コネクタ 599"/>
        <xdr:cNvCxnSpPr/>
      </xdr:nvCxnSpPr>
      <xdr:spPr>
        <a:xfrm>
          <a:off x="15481300" y="13193537"/>
          <a:ext cx="838200" cy="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145106</xdr:rowOff>
    </xdr:from>
    <xdr:to>
      <xdr:col>22</xdr:col>
      <xdr:colOff>365125</xdr:colOff>
      <xdr:row>76</xdr:row>
      <xdr:rowOff>163337</xdr:rowOff>
    </xdr:to>
    <xdr:cxnSp macro="">
      <xdr:nvCxnSpPr>
        <xdr:cNvPr id="603" name="直線コネクタ 602"/>
        <xdr:cNvCxnSpPr/>
      </xdr:nvCxnSpPr>
      <xdr:spPr>
        <a:xfrm>
          <a:off x="14592300" y="13175306"/>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123704</xdr:rowOff>
    </xdr:from>
    <xdr:to>
      <xdr:col>21</xdr:col>
      <xdr:colOff>161925</xdr:colOff>
      <xdr:row>76</xdr:row>
      <xdr:rowOff>145106</xdr:rowOff>
    </xdr:to>
    <xdr:cxnSp macro="">
      <xdr:nvCxnSpPr>
        <xdr:cNvPr id="606" name="直線コネクタ 605"/>
        <xdr:cNvCxnSpPr/>
      </xdr:nvCxnSpPr>
      <xdr:spPr>
        <a:xfrm>
          <a:off x="13703300" y="13153904"/>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123704</xdr:rowOff>
    </xdr:from>
    <xdr:to>
      <xdr:col>19</xdr:col>
      <xdr:colOff>644525</xdr:colOff>
      <xdr:row>76</xdr:row>
      <xdr:rowOff>126223</xdr:rowOff>
    </xdr:to>
    <xdr:cxnSp macro="">
      <xdr:nvCxnSpPr>
        <xdr:cNvPr id="609" name="直線コネクタ 608"/>
        <xdr:cNvCxnSpPr/>
      </xdr:nvCxnSpPr>
      <xdr:spPr>
        <a:xfrm flipV="1">
          <a:off x="12814300" y="13153904"/>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150554</xdr:rowOff>
    </xdr:from>
    <xdr:to>
      <xdr:col>23</xdr:col>
      <xdr:colOff>568325</xdr:colOff>
      <xdr:row>77</xdr:row>
      <xdr:rowOff>80704</xdr:rowOff>
    </xdr:to>
    <xdr:sp macro="" textlink="">
      <xdr:nvSpPr>
        <xdr:cNvPr id="619" name="円/楕円 618"/>
        <xdr:cNvSpPr/>
      </xdr:nvSpPr>
      <xdr:spPr>
        <a:xfrm>
          <a:off x="16268700" y="131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65481</xdr:rowOff>
    </xdr:from>
    <xdr:ext cx="534377" cy="259045"/>
    <xdr:sp macro="" textlink="">
      <xdr:nvSpPr>
        <xdr:cNvPr id="620" name="公債費該当値テキスト"/>
        <xdr:cNvSpPr txBox="1"/>
      </xdr:nvSpPr>
      <xdr:spPr>
        <a:xfrm>
          <a:off x="16370300" y="1309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112537</xdr:rowOff>
    </xdr:from>
    <xdr:to>
      <xdr:col>22</xdr:col>
      <xdr:colOff>415925</xdr:colOff>
      <xdr:row>77</xdr:row>
      <xdr:rowOff>42687</xdr:rowOff>
    </xdr:to>
    <xdr:sp macro="" textlink="">
      <xdr:nvSpPr>
        <xdr:cNvPr id="621" name="円/楕円 620"/>
        <xdr:cNvSpPr/>
      </xdr:nvSpPr>
      <xdr:spPr>
        <a:xfrm>
          <a:off x="15430500" y="131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33814</xdr:rowOff>
    </xdr:from>
    <xdr:ext cx="534377" cy="259045"/>
    <xdr:sp macro="" textlink="">
      <xdr:nvSpPr>
        <xdr:cNvPr id="622" name="テキスト ボックス 621"/>
        <xdr:cNvSpPr txBox="1"/>
      </xdr:nvSpPr>
      <xdr:spPr>
        <a:xfrm>
          <a:off x="15214111" y="132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94306</xdr:rowOff>
    </xdr:from>
    <xdr:to>
      <xdr:col>21</xdr:col>
      <xdr:colOff>212725</xdr:colOff>
      <xdr:row>77</xdr:row>
      <xdr:rowOff>24456</xdr:rowOff>
    </xdr:to>
    <xdr:sp macro="" textlink="">
      <xdr:nvSpPr>
        <xdr:cNvPr id="623" name="円/楕円 622"/>
        <xdr:cNvSpPr/>
      </xdr:nvSpPr>
      <xdr:spPr>
        <a:xfrm>
          <a:off x="14541500" y="131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15583</xdr:rowOff>
    </xdr:from>
    <xdr:ext cx="534377" cy="259045"/>
    <xdr:sp macro="" textlink="">
      <xdr:nvSpPr>
        <xdr:cNvPr id="624" name="テキスト ボックス 623"/>
        <xdr:cNvSpPr txBox="1"/>
      </xdr:nvSpPr>
      <xdr:spPr>
        <a:xfrm>
          <a:off x="14325111" y="1321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72904</xdr:rowOff>
    </xdr:from>
    <xdr:to>
      <xdr:col>20</xdr:col>
      <xdr:colOff>9525</xdr:colOff>
      <xdr:row>77</xdr:row>
      <xdr:rowOff>3054</xdr:rowOff>
    </xdr:to>
    <xdr:sp macro="" textlink="">
      <xdr:nvSpPr>
        <xdr:cNvPr id="625" name="円/楕円 624"/>
        <xdr:cNvSpPr/>
      </xdr:nvSpPr>
      <xdr:spPr>
        <a:xfrm>
          <a:off x="13652500" y="131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165631</xdr:rowOff>
    </xdr:from>
    <xdr:ext cx="534377" cy="259045"/>
    <xdr:sp macro="" textlink="">
      <xdr:nvSpPr>
        <xdr:cNvPr id="626" name="テキスト ボックス 625"/>
        <xdr:cNvSpPr txBox="1"/>
      </xdr:nvSpPr>
      <xdr:spPr>
        <a:xfrm>
          <a:off x="13436111" y="131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75423</xdr:rowOff>
    </xdr:from>
    <xdr:to>
      <xdr:col>18</xdr:col>
      <xdr:colOff>492125</xdr:colOff>
      <xdr:row>77</xdr:row>
      <xdr:rowOff>5573</xdr:rowOff>
    </xdr:to>
    <xdr:sp macro="" textlink="">
      <xdr:nvSpPr>
        <xdr:cNvPr id="627" name="円/楕円 626"/>
        <xdr:cNvSpPr/>
      </xdr:nvSpPr>
      <xdr:spPr>
        <a:xfrm>
          <a:off x="12763500" y="131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168150</xdr:rowOff>
    </xdr:from>
    <xdr:ext cx="534377" cy="259045"/>
    <xdr:sp macro="" textlink="">
      <xdr:nvSpPr>
        <xdr:cNvPr id="628" name="テキスト ボックス 627"/>
        <xdr:cNvSpPr txBox="1"/>
      </xdr:nvSpPr>
      <xdr:spPr>
        <a:xfrm>
          <a:off x="12547111" y="1319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138089</xdr:rowOff>
    </xdr:from>
    <xdr:to>
      <xdr:col>23</xdr:col>
      <xdr:colOff>517525</xdr:colOff>
      <xdr:row>98</xdr:row>
      <xdr:rowOff>139567</xdr:rowOff>
    </xdr:to>
    <xdr:cxnSp macro="">
      <xdr:nvCxnSpPr>
        <xdr:cNvPr id="655" name="直線コネクタ 654"/>
        <xdr:cNvCxnSpPr/>
      </xdr:nvCxnSpPr>
      <xdr:spPr>
        <a:xfrm flipV="1">
          <a:off x="15481300" y="16940189"/>
          <a:ext cx="8382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139567</xdr:rowOff>
    </xdr:from>
    <xdr:to>
      <xdr:col>22</xdr:col>
      <xdr:colOff>365125</xdr:colOff>
      <xdr:row>98</xdr:row>
      <xdr:rowOff>139567</xdr:rowOff>
    </xdr:to>
    <xdr:cxnSp macro="">
      <xdr:nvCxnSpPr>
        <xdr:cNvPr id="658" name="直線コネクタ 657"/>
        <xdr:cNvCxnSpPr/>
      </xdr:nvCxnSpPr>
      <xdr:spPr>
        <a:xfrm>
          <a:off x="14592300" y="16941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107883</xdr:rowOff>
    </xdr:from>
    <xdr:to>
      <xdr:col>21</xdr:col>
      <xdr:colOff>161925</xdr:colOff>
      <xdr:row>98</xdr:row>
      <xdr:rowOff>139567</xdr:rowOff>
    </xdr:to>
    <xdr:cxnSp macro="">
      <xdr:nvCxnSpPr>
        <xdr:cNvPr id="661" name="直線コネクタ 660"/>
        <xdr:cNvCxnSpPr/>
      </xdr:nvCxnSpPr>
      <xdr:spPr>
        <a:xfrm>
          <a:off x="13703300" y="16909983"/>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107883</xdr:rowOff>
    </xdr:from>
    <xdr:to>
      <xdr:col>19</xdr:col>
      <xdr:colOff>644525</xdr:colOff>
      <xdr:row>98</xdr:row>
      <xdr:rowOff>139529</xdr:rowOff>
    </xdr:to>
    <xdr:cxnSp macro="">
      <xdr:nvCxnSpPr>
        <xdr:cNvPr id="664" name="直線コネクタ 663"/>
        <xdr:cNvCxnSpPr/>
      </xdr:nvCxnSpPr>
      <xdr:spPr>
        <a:xfrm flipV="1">
          <a:off x="12814300" y="16909983"/>
          <a:ext cx="889000" cy="3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6" name="テキスト ボックス 665"/>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87289</xdr:rowOff>
    </xdr:from>
    <xdr:to>
      <xdr:col>23</xdr:col>
      <xdr:colOff>568325</xdr:colOff>
      <xdr:row>99</xdr:row>
      <xdr:rowOff>17439</xdr:rowOff>
    </xdr:to>
    <xdr:sp macro="" textlink="">
      <xdr:nvSpPr>
        <xdr:cNvPr id="674" name="円/楕円 673"/>
        <xdr:cNvSpPr/>
      </xdr:nvSpPr>
      <xdr:spPr>
        <a:xfrm>
          <a:off x="16268700" y="1688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51778</xdr:rowOff>
    </xdr:from>
    <xdr:ext cx="469744" cy="259045"/>
    <xdr:sp macro="" textlink="">
      <xdr:nvSpPr>
        <xdr:cNvPr id="675" name="積立金該当値テキスト"/>
        <xdr:cNvSpPr txBox="1"/>
      </xdr:nvSpPr>
      <xdr:spPr>
        <a:xfrm>
          <a:off x="16370300" y="168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88767</xdr:rowOff>
    </xdr:from>
    <xdr:to>
      <xdr:col>22</xdr:col>
      <xdr:colOff>415925</xdr:colOff>
      <xdr:row>99</xdr:row>
      <xdr:rowOff>18917</xdr:rowOff>
    </xdr:to>
    <xdr:sp macro="" textlink="">
      <xdr:nvSpPr>
        <xdr:cNvPr id="676" name="円/楕円 675"/>
        <xdr:cNvSpPr/>
      </xdr:nvSpPr>
      <xdr:spPr>
        <a:xfrm>
          <a:off x="15430500" y="168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10044</xdr:rowOff>
    </xdr:from>
    <xdr:ext cx="378565" cy="259045"/>
    <xdr:sp macro="" textlink="">
      <xdr:nvSpPr>
        <xdr:cNvPr id="677" name="テキスト ボックス 676"/>
        <xdr:cNvSpPr txBox="1"/>
      </xdr:nvSpPr>
      <xdr:spPr>
        <a:xfrm>
          <a:off x="15292017" y="16983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88767</xdr:rowOff>
    </xdr:from>
    <xdr:to>
      <xdr:col>21</xdr:col>
      <xdr:colOff>212725</xdr:colOff>
      <xdr:row>99</xdr:row>
      <xdr:rowOff>18917</xdr:rowOff>
    </xdr:to>
    <xdr:sp macro="" textlink="">
      <xdr:nvSpPr>
        <xdr:cNvPr id="678" name="円/楕円 677"/>
        <xdr:cNvSpPr/>
      </xdr:nvSpPr>
      <xdr:spPr>
        <a:xfrm>
          <a:off x="14541500" y="1689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10044</xdr:rowOff>
    </xdr:from>
    <xdr:ext cx="378565" cy="259045"/>
    <xdr:sp macro="" textlink="">
      <xdr:nvSpPr>
        <xdr:cNvPr id="679" name="テキスト ボックス 678"/>
        <xdr:cNvSpPr txBox="1"/>
      </xdr:nvSpPr>
      <xdr:spPr>
        <a:xfrm>
          <a:off x="14403017" y="16983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57083</xdr:rowOff>
    </xdr:from>
    <xdr:to>
      <xdr:col>20</xdr:col>
      <xdr:colOff>9525</xdr:colOff>
      <xdr:row>98</xdr:row>
      <xdr:rowOff>158683</xdr:rowOff>
    </xdr:to>
    <xdr:sp macro="" textlink="">
      <xdr:nvSpPr>
        <xdr:cNvPr id="680" name="円/楕円 679"/>
        <xdr:cNvSpPr/>
      </xdr:nvSpPr>
      <xdr:spPr>
        <a:xfrm>
          <a:off x="13652500" y="168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3760</xdr:rowOff>
    </xdr:from>
    <xdr:ext cx="534377" cy="259045"/>
    <xdr:sp macro="" textlink="">
      <xdr:nvSpPr>
        <xdr:cNvPr id="681" name="テキスト ボックス 680"/>
        <xdr:cNvSpPr txBox="1"/>
      </xdr:nvSpPr>
      <xdr:spPr>
        <a:xfrm>
          <a:off x="13436111" y="1663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88729</xdr:rowOff>
    </xdr:from>
    <xdr:to>
      <xdr:col>18</xdr:col>
      <xdr:colOff>492125</xdr:colOff>
      <xdr:row>99</xdr:row>
      <xdr:rowOff>18879</xdr:rowOff>
    </xdr:to>
    <xdr:sp macro="" textlink="">
      <xdr:nvSpPr>
        <xdr:cNvPr id="682" name="円/楕円 681"/>
        <xdr:cNvSpPr/>
      </xdr:nvSpPr>
      <xdr:spPr>
        <a:xfrm>
          <a:off x="12763500" y="168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10006</xdr:rowOff>
    </xdr:from>
    <xdr:ext cx="378565" cy="259045"/>
    <xdr:sp macro="" textlink="">
      <xdr:nvSpPr>
        <xdr:cNvPr id="683" name="テキスト ボックス 682"/>
        <xdr:cNvSpPr txBox="1"/>
      </xdr:nvSpPr>
      <xdr:spPr>
        <a:xfrm>
          <a:off x="12625017" y="16983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0" name="直線コネクタ 70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139700</xdr:rowOff>
    </xdr:to>
    <xdr:cxnSp macro="">
      <xdr:nvCxnSpPr>
        <xdr:cNvPr id="713" name="直線コネクタ 712"/>
        <xdr:cNvCxnSpPr/>
      </xdr:nvCxnSpPr>
      <xdr:spPr>
        <a:xfrm>
          <a:off x="20434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139654</xdr:rowOff>
    </xdr:to>
    <xdr:cxnSp macro="">
      <xdr:nvCxnSpPr>
        <xdr:cNvPr id="716" name="直線コネクタ 715"/>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18" name="テキスト ボックス 717"/>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19" name="直線コネクタ 718"/>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9" name="円/楕円 72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1" name="円/楕円 73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2" name="テキスト ボックス 73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33" name="円/楕円 732"/>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34" name="テキスト ボックス 733"/>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35" name="円/楕円 734"/>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36" name="テキスト ボックス 735"/>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37" name="円/楕円 736"/>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38" name="テキスト ボックス 737"/>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42823</xdr:rowOff>
    </xdr:from>
    <xdr:to>
      <xdr:col>32</xdr:col>
      <xdr:colOff>187325</xdr:colOff>
      <xdr:row>59</xdr:row>
      <xdr:rowOff>42831</xdr:rowOff>
    </xdr:to>
    <xdr:cxnSp macro="">
      <xdr:nvCxnSpPr>
        <xdr:cNvPr id="767" name="直線コネクタ 766"/>
        <xdr:cNvCxnSpPr/>
      </xdr:nvCxnSpPr>
      <xdr:spPr>
        <a:xfrm flipV="1">
          <a:off x="21323300" y="10158373"/>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42831</xdr:rowOff>
    </xdr:from>
    <xdr:to>
      <xdr:col>31</xdr:col>
      <xdr:colOff>34925</xdr:colOff>
      <xdr:row>59</xdr:row>
      <xdr:rowOff>42854</xdr:rowOff>
    </xdr:to>
    <xdr:cxnSp macro="">
      <xdr:nvCxnSpPr>
        <xdr:cNvPr id="770" name="直線コネクタ 769"/>
        <xdr:cNvCxnSpPr/>
      </xdr:nvCxnSpPr>
      <xdr:spPr>
        <a:xfrm flipV="1">
          <a:off x="20434300" y="1015838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42854</xdr:rowOff>
    </xdr:from>
    <xdr:to>
      <xdr:col>29</xdr:col>
      <xdr:colOff>517525</xdr:colOff>
      <xdr:row>59</xdr:row>
      <xdr:rowOff>42876</xdr:rowOff>
    </xdr:to>
    <xdr:cxnSp macro="">
      <xdr:nvCxnSpPr>
        <xdr:cNvPr id="773" name="直線コネクタ 772"/>
        <xdr:cNvCxnSpPr/>
      </xdr:nvCxnSpPr>
      <xdr:spPr>
        <a:xfrm flipV="1">
          <a:off x="19545300" y="10158404"/>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42873</xdr:rowOff>
    </xdr:from>
    <xdr:to>
      <xdr:col>28</xdr:col>
      <xdr:colOff>314325</xdr:colOff>
      <xdr:row>59</xdr:row>
      <xdr:rowOff>42876</xdr:rowOff>
    </xdr:to>
    <xdr:cxnSp macro="">
      <xdr:nvCxnSpPr>
        <xdr:cNvPr id="776" name="直線コネクタ 775"/>
        <xdr:cNvCxnSpPr/>
      </xdr:nvCxnSpPr>
      <xdr:spPr>
        <a:xfrm>
          <a:off x="18656300" y="10158423"/>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163473</xdr:rowOff>
    </xdr:from>
    <xdr:to>
      <xdr:col>32</xdr:col>
      <xdr:colOff>238125</xdr:colOff>
      <xdr:row>59</xdr:row>
      <xdr:rowOff>93623</xdr:rowOff>
    </xdr:to>
    <xdr:sp macro="" textlink="">
      <xdr:nvSpPr>
        <xdr:cNvPr id="786" name="円/楕円 785"/>
        <xdr:cNvSpPr/>
      </xdr:nvSpPr>
      <xdr:spPr>
        <a:xfrm>
          <a:off x="22110700" y="1010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7"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163481</xdr:rowOff>
    </xdr:from>
    <xdr:to>
      <xdr:col>31</xdr:col>
      <xdr:colOff>85725</xdr:colOff>
      <xdr:row>59</xdr:row>
      <xdr:rowOff>93631</xdr:rowOff>
    </xdr:to>
    <xdr:sp macro="" textlink="">
      <xdr:nvSpPr>
        <xdr:cNvPr id="788" name="円/楕円 787"/>
        <xdr:cNvSpPr/>
      </xdr:nvSpPr>
      <xdr:spPr>
        <a:xfrm>
          <a:off x="21272500" y="101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84758</xdr:rowOff>
    </xdr:from>
    <xdr:ext cx="378565" cy="259045"/>
    <xdr:sp macro="" textlink="">
      <xdr:nvSpPr>
        <xdr:cNvPr id="789" name="テキスト ボックス 788"/>
        <xdr:cNvSpPr txBox="1"/>
      </xdr:nvSpPr>
      <xdr:spPr>
        <a:xfrm>
          <a:off x="21134017" y="10200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163504</xdr:rowOff>
    </xdr:from>
    <xdr:to>
      <xdr:col>29</xdr:col>
      <xdr:colOff>568325</xdr:colOff>
      <xdr:row>59</xdr:row>
      <xdr:rowOff>93654</xdr:rowOff>
    </xdr:to>
    <xdr:sp macro="" textlink="">
      <xdr:nvSpPr>
        <xdr:cNvPr id="790" name="円/楕円 789"/>
        <xdr:cNvSpPr/>
      </xdr:nvSpPr>
      <xdr:spPr>
        <a:xfrm>
          <a:off x="20383500" y="1010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84781</xdr:rowOff>
    </xdr:from>
    <xdr:ext cx="378565" cy="259045"/>
    <xdr:sp macro="" textlink="">
      <xdr:nvSpPr>
        <xdr:cNvPr id="791" name="テキスト ボックス 790"/>
        <xdr:cNvSpPr txBox="1"/>
      </xdr:nvSpPr>
      <xdr:spPr>
        <a:xfrm>
          <a:off x="20245017" y="10200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163526</xdr:rowOff>
    </xdr:from>
    <xdr:to>
      <xdr:col>28</xdr:col>
      <xdr:colOff>365125</xdr:colOff>
      <xdr:row>59</xdr:row>
      <xdr:rowOff>93676</xdr:rowOff>
    </xdr:to>
    <xdr:sp macro="" textlink="">
      <xdr:nvSpPr>
        <xdr:cNvPr id="792" name="円/楕円 791"/>
        <xdr:cNvSpPr/>
      </xdr:nvSpPr>
      <xdr:spPr>
        <a:xfrm>
          <a:off x="19494500" y="101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84803</xdr:rowOff>
    </xdr:from>
    <xdr:ext cx="378565" cy="259045"/>
    <xdr:sp macro="" textlink="">
      <xdr:nvSpPr>
        <xdr:cNvPr id="793" name="テキスト ボックス 792"/>
        <xdr:cNvSpPr txBox="1"/>
      </xdr:nvSpPr>
      <xdr:spPr>
        <a:xfrm>
          <a:off x="19356017" y="10200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163523</xdr:rowOff>
    </xdr:from>
    <xdr:to>
      <xdr:col>27</xdr:col>
      <xdr:colOff>161925</xdr:colOff>
      <xdr:row>59</xdr:row>
      <xdr:rowOff>93673</xdr:rowOff>
    </xdr:to>
    <xdr:sp macro="" textlink="">
      <xdr:nvSpPr>
        <xdr:cNvPr id="794" name="円/楕円 793"/>
        <xdr:cNvSpPr/>
      </xdr:nvSpPr>
      <xdr:spPr>
        <a:xfrm>
          <a:off x="18605500" y="1010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84800</xdr:rowOff>
    </xdr:from>
    <xdr:ext cx="378565" cy="259045"/>
    <xdr:sp macro="" textlink="">
      <xdr:nvSpPr>
        <xdr:cNvPr id="795" name="テキスト ボックス 794"/>
        <xdr:cNvSpPr txBox="1"/>
      </xdr:nvSpPr>
      <xdr:spPr>
        <a:xfrm>
          <a:off x="18467017" y="1020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132135</xdr:rowOff>
    </xdr:from>
    <xdr:to>
      <xdr:col>32</xdr:col>
      <xdr:colOff>187325</xdr:colOff>
      <xdr:row>78</xdr:row>
      <xdr:rowOff>132776</xdr:rowOff>
    </xdr:to>
    <xdr:cxnSp macro="">
      <xdr:nvCxnSpPr>
        <xdr:cNvPr id="827" name="直線コネクタ 826"/>
        <xdr:cNvCxnSpPr/>
      </xdr:nvCxnSpPr>
      <xdr:spPr>
        <a:xfrm>
          <a:off x="21323300" y="13505235"/>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132135</xdr:rowOff>
    </xdr:from>
    <xdr:to>
      <xdr:col>31</xdr:col>
      <xdr:colOff>34925</xdr:colOff>
      <xdr:row>79</xdr:row>
      <xdr:rowOff>1930</xdr:rowOff>
    </xdr:to>
    <xdr:cxnSp macro="">
      <xdr:nvCxnSpPr>
        <xdr:cNvPr id="830" name="直線コネクタ 829"/>
        <xdr:cNvCxnSpPr/>
      </xdr:nvCxnSpPr>
      <xdr:spPr>
        <a:xfrm flipV="1">
          <a:off x="20434300" y="13505235"/>
          <a:ext cx="8890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1930</xdr:rowOff>
    </xdr:from>
    <xdr:to>
      <xdr:col>29</xdr:col>
      <xdr:colOff>517525</xdr:colOff>
      <xdr:row>79</xdr:row>
      <xdr:rowOff>30876</xdr:rowOff>
    </xdr:to>
    <xdr:cxnSp macro="">
      <xdr:nvCxnSpPr>
        <xdr:cNvPr id="833" name="直線コネクタ 832"/>
        <xdr:cNvCxnSpPr/>
      </xdr:nvCxnSpPr>
      <xdr:spPr>
        <a:xfrm flipV="1">
          <a:off x="19545300" y="13546480"/>
          <a:ext cx="889000" cy="2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23202</xdr:rowOff>
    </xdr:from>
    <xdr:to>
      <xdr:col>28</xdr:col>
      <xdr:colOff>314325</xdr:colOff>
      <xdr:row>79</xdr:row>
      <xdr:rowOff>30876</xdr:rowOff>
    </xdr:to>
    <xdr:cxnSp macro="">
      <xdr:nvCxnSpPr>
        <xdr:cNvPr id="836" name="直線コネクタ 835"/>
        <xdr:cNvCxnSpPr/>
      </xdr:nvCxnSpPr>
      <xdr:spPr>
        <a:xfrm>
          <a:off x="18656300" y="1356775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84780</xdr:rowOff>
    </xdr:from>
    <xdr:ext cx="534377" cy="259045"/>
    <xdr:sp macro="" textlink="">
      <xdr:nvSpPr>
        <xdr:cNvPr id="838" name="テキスト ボックス 837"/>
        <xdr:cNvSpPr txBox="1"/>
      </xdr:nvSpPr>
      <xdr:spPr>
        <a:xfrm>
          <a:off x="19278111" y="1294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81976</xdr:rowOff>
    </xdr:from>
    <xdr:to>
      <xdr:col>32</xdr:col>
      <xdr:colOff>238125</xdr:colOff>
      <xdr:row>79</xdr:row>
      <xdr:rowOff>12126</xdr:rowOff>
    </xdr:to>
    <xdr:sp macro="" textlink="">
      <xdr:nvSpPr>
        <xdr:cNvPr id="846" name="円/楕円 845"/>
        <xdr:cNvSpPr/>
      </xdr:nvSpPr>
      <xdr:spPr>
        <a:xfrm>
          <a:off x="22110700" y="134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60403</xdr:rowOff>
    </xdr:from>
    <xdr:ext cx="534377" cy="259045"/>
    <xdr:sp macro="" textlink="">
      <xdr:nvSpPr>
        <xdr:cNvPr id="847" name="繰出金該当値テキスト"/>
        <xdr:cNvSpPr txBox="1"/>
      </xdr:nvSpPr>
      <xdr:spPr>
        <a:xfrm>
          <a:off x="22212300" y="1343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42,636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81335</xdr:rowOff>
    </xdr:from>
    <xdr:to>
      <xdr:col>31</xdr:col>
      <xdr:colOff>85725</xdr:colOff>
      <xdr:row>79</xdr:row>
      <xdr:rowOff>11485</xdr:rowOff>
    </xdr:to>
    <xdr:sp macro="" textlink="">
      <xdr:nvSpPr>
        <xdr:cNvPr id="848" name="円/楕円 847"/>
        <xdr:cNvSpPr/>
      </xdr:nvSpPr>
      <xdr:spPr>
        <a:xfrm>
          <a:off x="21272500" y="1345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2612</xdr:rowOff>
    </xdr:from>
    <xdr:ext cx="534377" cy="259045"/>
    <xdr:sp macro="" textlink="">
      <xdr:nvSpPr>
        <xdr:cNvPr id="849" name="テキスト ボックス 848"/>
        <xdr:cNvSpPr txBox="1"/>
      </xdr:nvSpPr>
      <xdr:spPr>
        <a:xfrm>
          <a:off x="21056111" y="1354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122580</xdr:rowOff>
    </xdr:from>
    <xdr:to>
      <xdr:col>29</xdr:col>
      <xdr:colOff>568325</xdr:colOff>
      <xdr:row>79</xdr:row>
      <xdr:rowOff>52730</xdr:rowOff>
    </xdr:to>
    <xdr:sp macro="" textlink="">
      <xdr:nvSpPr>
        <xdr:cNvPr id="850" name="円/楕円 849"/>
        <xdr:cNvSpPr/>
      </xdr:nvSpPr>
      <xdr:spPr>
        <a:xfrm>
          <a:off x="20383500" y="13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43857</xdr:rowOff>
    </xdr:from>
    <xdr:ext cx="534377" cy="259045"/>
    <xdr:sp macro="" textlink="">
      <xdr:nvSpPr>
        <xdr:cNvPr id="851" name="テキスト ボックス 850"/>
        <xdr:cNvSpPr txBox="1"/>
      </xdr:nvSpPr>
      <xdr:spPr>
        <a:xfrm>
          <a:off x="20167111" y="1358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38,906</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151526</xdr:rowOff>
    </xdr:from>
    <xdr:to>
      <xdr:col>28</xdr:col>
      <xdr:colOff>365125</xdr:colOff>
      <xdr:row>79</xdr:row>
      <xdr:rowOff>81676</xdr:rowOff>
    </xdr:to>
    <xdr:sp macro="" textlink="">
      <xdr:nvSpPr>
        <xdr:cNvPr id="852" name="円/楕円 851"/>
        <xdr:cNvSpPr/>
      </xdr:nvSpPr>
      <xdr:spPr>
        <a:xfrm>
          <a:off x="19494500" y="135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72803</xdr:rowOff>
    </xdr:from>
    <xdr:ext cx="534377" cy="259045"/>
    <xdr:sp macro="" textlink="">
      <xdr:nvSpPr>
        <xdr:cNvPr id="853" name="テキスト ボックス 852"/>
        <xdr:cNvSpPr txBox="1"/>
      </xdr:nvSpPr>
      <xdr:spPr>
        <a:xfrm>
          <a:off x="19278111" y="136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143852</xdr:rowOff>
    </xdr:from>
    <xdr:to>
      <xdr:col>27</xdr:col>
      <xdr:colOff>161925</xdr:colOff>
      <xdr:row>79</xdr:row>
      <xdr:rowOff>74002</xdr:rowOff>
    </xdr:to>
    <xdr:sp macro="" textlink="">
      <xdr:nvSpPr>
        <xdr:cNvPr id="854" name="円/楕円 853"/>
        <xdr:cNvSpPr/>
      </xdr:nvSpPr>
      <xdr:spPr>
        <a:xfrm>
          <a:off x="18605500" y="135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65129</xdr:rowOff>
    </xdr:from>
    <xdr:ext cx="534377" cy="259045"/>
    <xdr:sp macro="" textlink="">
      <xdr:nvSpPr>
        <xdr:cNvPr id="855" name="テキスト ボックス 854"/>
        <xdr:cNvSpPr txBox="1"/>
      </xdr:nvSpPr>
      <xdr:spPr>
        <a:xfrm>
          <a:off x="18389111" y="1360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人件費については年々増加しているため抑制する必要がある。物件費についても同様に年々増加しているため、需要費の削減や不要な委託の廃止などを進めていく必要がある。普通建設事業費についてはその年々により増減はあるが主に町道の整備事業が多くを占めている。今後は施設の老朽化に対する工事も増えてくると考えられるため、財政を圧迫しないよう計画的に進めていく。公債費については過去の大きな借入れの償還終了に伴い減少しているが、現在が減少のピークであり今後は増えていく予定であ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全体的にみて類似団体平均を下回っているが当町の歳入規模から考えて決して歳出が少ないとは言えない状況である。人件費や扶助費は今後増加していく傾向にあるため、一層の経費削減や事業見直し等を進める必要がある。</a:t>
          </a:r>
          <a:endParaRPr lang="ja-JP" altLang="ja-JP" sz="13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岐阜県坂祝町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8,204
7,652
12.87
3,304,779
3,185,418
108,364
2,170,051
2,652,723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45466</xdr:rowOff>
    </xdr:from>
    <xdr:to>
      <xdr:col>6</xdr:col>
      <xdr:colOff>511175</xdr:colOff>
      <xdr:row>36</xdr:row>
      <xdr:rowOff>79883</xdr:rowOff>
    </xdr:to>
    <xdr:cxnSp macro="">
      <xdr:nvCxnSpPr>
        <xdr:cNvPr id="61" name="直線コネクタ 60"/>
        <xdr:cNvCxnSpPr/>
      </xdr:nvCxnSpPr>
      <xdr:spPr>
        <a:xfrm>
          <a:off x="3797300" y="6217666"/>
          <a:ext cx="8382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45466</xdr:rowOff>
    </xdr:from>
    <xdr:to>
      <xdr:col>5</xdr:col>
      <xdr:colOff>358775</xdr:colOff>
      <xdr:row>36</xdr:row>
      <xdr:rowOff>121158</xdr:rowOff>
    </xdr:to>
    <xdr:cxnSp macro="">
      <xdr:nvCxnSpPr>
        <xdr:cNvPr id="64" name="直線コネクタ 63"/>
        <xdr:cNvCxnSpPr/>
      </xdr:nvCxnSpPr>
      <xdr:spPr>
        <a:xfrm flipV="1">
          <a:off x="2908300" y="6217666"/>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121158</xdr:rowOff>
    </xdr:from>
    <xdr:to>
      <xdr:col>4</xdr:col>
      <xdr:colOff>155575</xdr:colOff>
      <xdr:row>36</xdr:row>
      <xdr:rowOff>134366</xdr:rowOff>
    </xdr:to>
    <xdr:cxnSp macro="">
      <xdr:nvCxnSpPr>
        <xdr:cNvPr id="67" name="直線コネクタ 66"/>
        <xdr:cNvCxnSpPr/>
      </xdr:nvCxnSpPr>
      <xdr:spPr>
        <a:xfrm flipV="1">
          <a:off x="2019300" y="6293358"/>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112903</xdr:rowOff>
    </xdr:from>
    <xdr:to>
      <xdr:col>2</xdr:col>
      <xdr:colOff>638175</xdr:colOff>
      <xdr:row>36</xdr:row>
      <xdr:rowOff>134366</xdr:rowOff>
    </xdr:to>
    <xdr:cxnSp macro="">
      <xdr:nvCxnSpPr>
        <xdr:cNvPr id="70" name="直線コネクタ 69"/>
        <xdr:cNvCxnSpPr/>
      </xdr:nvCxnSpPr>
      <xdr:spPr>
        <a:xfrm>
          <a:off x="1130300" y="6285103"/>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29083</xdr:rowOff>
    </xdr:from>
    <xdr:to>
      <xdr:col>6</xdr:col>
      <xdr:colOff>561975</xdr:colOff>
      <xdr:row>36</xdr:row>
      <xdr:rowOff>130683</xdr:rowOff>
    </xdr:to>
    <xdr:sp macro="" textlink="">
      <xdr:nvSpPr>
        <xdr:cNvPr id="80" name="円/楕円 79"/>
        <xdr:cNvSpPr/>
      </xdr:nvSpPr>
      <xdr:spPr>
        <a:xfrm>
          <a:off x="4584700" y="62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7510</xdr:rowOff>
    </xdr:from>
    <xdr:ext cx="469744" cy="259045"/>
    <xdr:sp macro="" textlink="">
      <xdr:nvSpPr>
        <xdr:cNvPr id="81" name="議会費該当値テキスト"/>
        <xdr:cNvSpPr txBox="1"/>
      </xdr:nvSpPr>
      <xdr:spPr>
        <a:xfrm>
          <a:off x="4686300"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166116</xdr:rowOff>
    </xdr:from>
    <xdr:to>
      <xdr:col>5</xdr:col>
      <xdr:colOff>409575</xdr:colOff>
      <xdr:row>36</xdr:row>
      <xdr:rowOff>96266</xdr:rowOff>
    </xdr:to>
    <xdr:sp macro="" textlink="">
      <xdr:nvSpPr>
        <xdr:cNvPr id="82" name="円/楕円 81"/>
        <xdr:cNvSpPr/>
      </xdr:nvSpPr>
      <xdr:spPr>
        <a:xfrm>
          <a:off x="3746500" y="61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87393</xdr:rowOff>
    </xdr:from>
    <xdr:ext cx="469744" cy="259045"/>
    <xdr:sp macro="" textlink="">
      <xdr:nvSpPr>
        <xdr:cNvPr id="83" name="テキスト ボックス 82"/>
        <xdr:cNvSpPr txBox="1"/>
      </xdr:nvSpPr>
      <xdr:spPr>
        <a:xfrm>
          <a:off x="3562427" y="625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70358</xdr:rowOff>
    </xdr:from>
    <xdr:to>
      <xdr:col>4</xdr:col>
      <xdr:colOff>206375</xdr:colOff>
      <xdr:row>37</xdr:row>
      <xdr:rowOff>508</xdr:rowOff>
    </xdr:to>
    <xdr:sp macro="" textlink="">
      <xdr:nvSpPr>
        <xdr:cNvPr id="84" name="円/楕円 83"/>
        <xdr:cNvSpPr/>
      </xdr:nvSpPr>
      <xdr:spPr>
        <a:xfrm>
          <a:off x="2857500" y="62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163085</xdr:rowOff>
    </xdr:from>
    <xdr:ext cx="469744" cy="259045"/>
    <xdr:sp macro="" textlink="">
      <xdr:nvSpPr>
        <xdr:cNvPr id="85" name="テキスト ボックス 84"/>
        <xdr:cNvSpPr txBox="1"/>
      </xdr:nvSpPr>
      <xdr:spPr>
        <a:xfrm>
          <a:off x="2673427" y="63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83566</xdr:rowOff>
    </xdr:from>
    <xdr:to>
      <xdr:col>3</xdr:col>
      <xdr:colOff>3175</xdr:colOff>
      <xdr:row>37</xdr:row>
      <xdr:rowOff>13716</xdr:rowOff>
    </xdr:to>
    <xdr:sp macro="" textlink="">
      <xdr:nvSpPr>
        <xdr:cNvPr id="86" name="円/楕円 85"/>
        <xdr:cNvSpPr/>
      </xdr:nvSpPr>
      <xdr:spPr>
        <a:xfrm>
          <a:off x="19685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4843</xdr:rowOff>
    </xdr:from>
    <xdr:ext cx="469744" cy="259045"/>
    <xdr:sp macro="" textlink="">
      <xdr:nvSpPr>
        <xdr:cNvPr id="87" name="テキスト ボックス 86"/>
        <xdr:cNvSpPr txBox="1"/>
      </xdr:nvSpPr>
      <xdr:spPr>
        <a:xfrm>
          <a:off x="1784427"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62103</xdr:rowOff>
    </xdr:from>
    <xdr:to>
      <xdr:col>1</xdr:col>
      <xdr:colOff>485775</xdr:colOff>
      <xdr:row>36</xdr:row>
      <xdr:rowOff>163703</xdr:rowOff>
    </xdr:to>
    <xdr:sp macro="" textlink="">
      <xdr:nvSpPr>
        <xdr:cNvPr id="88" name="円/楕円 87"/>
        <xdr:cNvSpPr/>
      </xdr:nvSpPr>
      <xdr:spPr>
        <a:xfrm>
          <a:off x="1079500" y="623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154830</xdr:rowOff>
    </xdr:from>
    <xdr:ext cx="469744" cy="259045"/>
    <xdr:sp macro="" textlink="">
      <xdr:nvSpPr>
        <xdr:cNvPr id="89" name="テキスト ボックス 88"/>
        <xdr:cNvSpPr txBox="1"/>
      </xdr:nvSpPr>
      <xdr:spPr>
        <a:xfrm>
          <a:off x="895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108489</xdr:rowOff>
    </xdr:from>
    <xdr:to>
      <xdr:col>6</xdr:col>
      <xdr:colOff>511175</xdr:colOff>
      <xdr:row>58</xdr:row>
      <xdr:rowOff>111471</xdr:rowOff>
    </xdr:to>
    <xdr:cxnSp macro="">
      <xdr:nvCxnSpPr>
        <xdr:cNvPr id="116" name="直線コネクタ 115"/>
        <xdr:cNvCxnSpPr/>
      </xdr:nvCxnSpPr>
      <xdr:spPr>
        <a:xfrm>
          <a:off x="3797300" y="10052589"/>
          <a:ext cx="8382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108489</xdr:rowOff>
    </xdr:from>
    <xdr:to>
      <xdr:col>5</xdr:col>
      <xdr:colOff>358775</xdr:colOff>
      <xdr:row>58</xdr:row>
      <xdr:rowOff>115664</xdr:rowOff>
    </xdr:to>
    <xdr:cxnSp macro="">
      <xdr:nvCxnSpPr>
        <xdr:cNvPr id="119" name="直線コネクタ 118"/>
        <xdr:cNvCxnSpPr/>
      </xdr:nvCxnSpPr>
      <xdr:spPr>
        <a:xfrm flipV="1">
          <a:off x="2908300" y="10052589"/>
          <a:ext cx="889000" cy="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86041</xdr:rowOff>
    </xdr:from>
    <xdr:to>
      <xdr:col>4</xdr:col>
      <xdr:colOff>155575</xdr:colOff>
      <xdr:row>58</xdr:row>
      <xdr:rowOff>115664</xdr:rowOff>
    </xdr:to>
    <xdr:cxnSp macro="">
      <xdr:nvCxnSpPr>
        <xdr:cNvPr id="122" name="直線コネクタ 121"/>
        <xdr:cNvCxnSpPr/>
      </xdr:nvCxnSpPr>
      <xdr:spPr>
        <a:xfrm>
          <a:off x="2019300" y="10030141"/>
          <a:ext cx="889000" cy="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86041</xdr:rowOff>
    </xdr:from>
    <xdr:to>
      <xdr:col>2</xdr:col>
      <xdr:colOff>638175</xdr:colOff>
      <xdr:row>58</xdr:row>
      <xdr:rowOff>110478</xdr:rowOff>
    </xdr:to>
    <xdr:cxnSp macro="">
      <xdr:nvCxnSpPr>
        <xdr:cNvPr id="125" name="直線コネクタ 124"/>
        <xdr:cNvCxnSpPr/>
      </xdr:nvCxnSpPr>
      <xdr:spPr>
        <a:xfrm flipV="1">
          <a:off x="1130300" y="10030141"/>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60671</xdr:rowOff>
    </xdr:from>
    <xdr:to>
      <xdr:col>6</xdr:col>
      <xdr:colOff>561975</xdr:colOff>
      <xdr:row>58</xdr:row>
      <xdr:rowOff>162271</xdr:rowOff>
    </xdr:to>
    <xdr:sp macro="" textlink="">
      <xdr:nvSpPr>
        <xdr:cNvPr id="135" name="円/楕円 134"/>
        <xdr:cNvSpPr/>
      </xdr:nvSpPr>
      <xdr:spPr>
        <a:xfrm>
          <a:off x="4584700" y="100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6218</xdr:rowOff>
    </xdr:from>
    <xdr:ext cx="534377" cy="259045"/>
    <xdr:sp macro="" textlink="">
      <xdr:nvSpPr>
        <xdr:cNvPr id="136" name="総務費該当値テキスト"/>
        <xdr:cNvSpPr txBox="1"/>
      </xdr:nvSpPr>
      <xdr:spPr>
        <a:xfrm>
          <a:off x="4686300" y="99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61,744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57689</xdr:rowOff>
    </xdr:from>
    <xdr:to>
      <xdr:col>5</xdr:col>
      <xdr:colOff>409575</xdr:colOff>
      <xdr:row>58</xdr:row>
      <xdr:rowOff>159289</xdr:rowOff>
    </xdr:to>
    <xdr:sp macro="" textlink="">
      <xdr:nvSpPr>
        <xdr:cNvPr id="137" name="円/楕円 136"/>
        <xdr:cNvSpPr/>
      </xdr:nvSpPr>
      <xdr:spPr>
        <a:xfrm>
          <a:off x="3746500" y="1000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150416</xdr:rowOff>
    </xdr:from>
    <xdr:ext cx="534377" cy="259045"/>
    <xdr:sp macro="" textlink="">
      <xdr:nvSpPr>
        <xdr:cNvPr id="138" name="テキスト ボックス 137"/>
        <xdr:cNvSpPr txBox="1"/>
      </xdr:nvSpPr>
      <xdr:spPr>
        <a:xfrm>
          <a:off x="3530111" y="100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64864</xdr:rowOff>
    </xdr:from>
    <xdr:to>
      <xdr:col>4</xdr:col>
      <xdr:colOff>206375</xdr:colOff>
      <xdr:row>58</xdr:row>
      <xdr:rowOff>166464</xdr:rowOff>
    </xdr:to>
    <xdr:sp macro="" textlink="">
      <xdr:nvSpPr>
        <xdr:cNvPr id="139" name="円/楕円 138"/>
        <xdr:cNvSpPr/>
      </xdr:nvSpPr>
      <xdr:spPr>
        <a:xfrm>
          <a:off x="2857500" y="100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157591</xdr:rowOff>
    </xdr:from>
    <xdr:ext cx="534377" cy="259045"/>
    <xdr:sp macro="" textlink="">
      <xdr:nvSpPr>
        <xdr:cNvPr id="140" name="テキスト ボックス 139"/>
        <xdr:cNvSpPr txBox="1"/>
      </xdr:nvSpPr>
      <xdr:spPr>
        <a:xfrm>
          <a:off x="2641111" y="1010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35241</xdr:rowOff>
    </xdr:from>
    <xdr:to>
      <xdr:col>3</xdr:col>
      <xdr:colOff>3175</xdr:colOff>
      <xdr:row>58</xdr:row>
      <xdr:rowOff>136841</xdr:rowOff>
    </xdr:to>
    <xdr:sp macro="" textlink="">
      <xdr:nvSpPr>
        <xdr:cNvPr id="141" name="円/楕円 140"/>
        <xdr:cNvSpPr/>
      </xdr:nvSpPr>
      <xdr:spPr>
        <a:xfrm>
          <a:off x="1968500" y="997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153368</xdr:rowOff>
    </xdr:from>
    <xdr:ext cx="599010" cy="259045"/>
    <xdr:sp macro="" textlink="">
      <xdr:nvSpPr>
        <xdr:cNvPr id="142" name="テキスト ボックス 141"/>
        <xdr:cNvSpPr txBox="1"/>
      </xdr:nvSpPr>
      <xdr:spPr>
        <a:xfrm>
          <a:off x="1719794" y="975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59678</xdr:rowOff>
    </xdr:from>
    <xdr:to>
      <xdr:col>1</xdr:col>
      <xdr:colOff>485775</xdr:colOff>
      <xdr:row>58</xdr:row>
      <xdr:rowOff>161278</xdr:rowOff>
    </xdr:to>
    <xdr:sp macro="" textlink="">
      <xdr:nvSpPr>
        <xdr:cNvPr id="143" name="円/楕円 142"/>
        <xdr:cNvSpPr/>
      </xdr:nvSpPr>
      <xdr:spPr>
        <a:xfrm>
          <a:off x="1079500" y="1000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152405</xdr:rowOff>
    </xdr:from>
    <xdr:ext cx="534377" cy="259045"/>
    <xdr:sp macro="" textlink="">
      <xdr:nvSpPr>
        <xdr:cNvPr id="144" name="テキスト ボックス 143"/>
        <xdr:cNvSpPr txBox="1"/>
      </xdr:nvSpPr>
      <xdr:spPr>
        <a:xfrm>
          <a:off x="863111" y="100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51826</xdr:rowOff>
    </xdr:from>
    <xdr:to>
      <xdr:col>6</xdr:col>
      <xdr:colOff>511175</xdr:colOff>
      <xdr:row>78</xdr:row>
      <xdr:rowOff>80401</xdr:rowOff>
    </xdr:to>
    <xdr:cxnSp macro="">
      <xdr:nvCxnSpPr>
        <xdr:cNvPr id="172" name="直線コネクタ 171"/>
        <xdr:cNvCxnSpPr/>
      </xdr:nvCxnSpPr>
      <xdr:spPr>
        <a:xfrm flipV="1">
          <a:off x="3797300" y="1342492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80401</xdr:rowOff>
    </xdr:from>
    <xdr:to>
      <xdr:col>5</xdr:col>
      <xdr:colOff>358775</xdr:colOff>
      <xdr:row>78</xdr:row>
      <xdr:rowOff>105826</xdr:rowOff>
    </xdr:to>
    <xdr:cxnSp macro="">
      <xdr:nvCxnSpPr>
        <xdr:cNvPr id="175" name="直線コネクタ 174"/>
        <xdr:cNvCxnSpPr/>
      </xdr:nvCxnSpPr>
      <xdr:spPr>
        <a:xfrm flipV="1">
          <a:off x="2908300" y="13453501"/>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105826</xdr:rowOff>
    </xdr:from>
    <xdr:to>
      <xdr:col>4</xdr:col>
      <xdr:colOff>155575</xdr:colOff>
      <xdr:row>78</xdr:row>
      <xdr:rowOff>138813</xdr:rowOff>
    </xdr:to>
    <xdr:cxnSp macro="">
      <xdr:nvCxnSpPr>
        <xdr:cNvPr id="178" name="直線コネクタ 177"/>
        <xdr:cNvCxnSpPr/>
      </xdr:nvCxnSpPr>
      <xdr:spPr>
        <a:xfrm flipV="1">
          <a:off x="2019300" y="13478926"/>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138813</xdr:rowOff>
    </xdr:from>
    <xdr:to>
      <xdr:col>2</xdr:col>
      <xdr:colOff>638175</xdr:colOff>
      <xdr:row>78</xdr:row>
      <xdr:rowOff>163077</xdr:rowOff>
    </xdr:to>
    <xdr:cxnSp macro="">
      <xdr:nvCxnSpPr>
        <xdr:cNvPr id="181" name="直線コネクタ 180"/>
        <xdr:cNvCxnSpPr/>
      </xdr:nvCxnSpPr>
      <xdr:spPr>
        <a:xfrm flipV="1">
          <a:off x="1130300" y="13511913"/>
          <a:ext cx="889000" cy="2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1026</xdr:rowOff>
    </xdr:from>
    <xdr:to>
      <xdr:col>6</xdr:col>
      <xdr:colOff>561975</xdr:colOff>
      <xdr:row>78</xdr:row>
      <xdr:rowOff>102626</xdr:rowOff>
    </xdr:to>
    <xdr:sp macro="" textlink="">
      <xdr:nvSpPr>
        <xdr:cNvPr id="191" name="円/楕円 190"/>
        <xdr:cNvSpPr/>
      </xdr:nvSpPr>
      <xdr:spPr>
        <a:xfrm>
          <a:off x="4584700" y="1337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87403</xdr:rowOff>
    </xdr:from>
    <xdr:ext cx="599010" cy="259045"/>
    <xdr:sp macro="" textlink="">
      <xdr:nvSpPr>
        <xdr:cNvPr id="192" name="民生費該当値テキスト"/>
        <xdr:cNvSpPr txBox="1"/>
      </xdr:nvSpPr>
      <xdr:spPr>
        <a:xfrm>
          <a:off x="4686300" y="1328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119,220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29601</xdr:rowOff>
    </xdr:from>
    <xdr:to>
      <xdr:col>5</xdr:col>
      <xdr:colOff>409575</xdr:colOff>
      <xdr:row>78</xdr:row>
      <xdr:rowOff>131201</xdr:rowOff>
    </xdr:to>
    <xdr:sp macro="" textlink="">
      <xdr:nvSpPr>
        <xdr:cNvPr id="193" name="円/楕円 192"/>
        <xdr:cNvSpPr/>
      </xdr:nvSpPr>
      <xdr:spPr>
        <a:xfrm>
          <a:off x="3746500" y="134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122328</xdr:rowOff>
    </xdr:from>
    <xdr:ext cx="599010" cy="259045"/>
    <xdr:sp macro="" textlink="">
      <xdr:nvSpPr>
        <xdr:cNvPr id="194" name="テキスト ボックス 193"/>
        <xdr:cNvSpPr txBox="1"/>
      </xdr:nvSpPr>
      <xdr:spPr>
        <a:xfrm>
          <a:off x="3497794" y="1349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55026</xdr:rowOff>
    </xdr:from>
    <xdr:to>
      <xdr:col>4</xdr:col>
      <xdr:colOff>206375</xdr:colOff>
      <xdr:row>78</xdr:row>
      <xdr:rowOff>156626</xdr:rowOff>
    </xdr:to>
    <xdr:sp macro="" textlink="">
      <xdr:nvSpPr>
        <xdr:cNvPr id="195" name="円/楕円 194"/>
        <xdr:cNvSpPr/>
      </xdr:nvSpPr>
      <xdr:spPr>
        <a:xfrm>
          <a:off x="2857500" y="1342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147753</xdr:rowOff>
    </xdr:from>
    <xdr:ext cx="599010" cy="259045"/>
    <xdr:sp macro="" textlink="">
      <xdr:nvSpPr>
        <xdr:cNvPr id="196" name="テキスト ボックス 195"/>
        <xdr:cNvSpPr txBox="1"/>
      </xdr:nvSpPr>
      <xdr:spPr>
        <a:xfrm>
          <a:off x="2608794" y="1352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88013</xdr:rowOff>
    </xdr:from>
    <xdr:to>
      <xdr:col>3</xdr:col>
      <xdr:colOff>3175</xdr:colOff>
      <xdr:row>79</xdr:row>
      <xdr:rowOff>18163</xdr:rowOff>
    </xdr:to>
    <xdr:sp macro="" textlink="">
      <xdr:nvSpPr>
        <xdr:cNvPr id="197" name="円/楕円 196"/>
        <xdr:cNvSpPr/>
      </xdr:nvSpPr>
      <xdr:spPr>
        <a:xfrm>
          <a:off x="1968500" y="134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9290</xdr:rowOff>
    </xdr:from>
    <xdr:ext cx="599010" cy="259045"/>
    <xdr:sp macro="" textlink="">
      <xdr:nvSpPr>
        <xdr:cNvPr id="198" name="テキスト ボックス 197"/>
        <xdr:cNvSpPr txBox="1"/>
      </xdr:nvSpPr>
      <xdr:spPr>
        <a:xfrm>
          <a:off x="1719794" y="1355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112277</xdr:rowOff>
    </xdr:from>
    <xdr:to>
      <xdr:col>1</xdr:col>
      <xdr:colOff>485775</xdr:colOff>
      <xdr:row>79</xdr:row>
      <xdr:rowOff>42427</xdr:rowOff>
    </xdr:to>
    <xdr:sp macro="" textlink="">
      <xdr:nvSpPr>
        <xdr:cNvPr id="199" name="円/楕円 198"/>
        <xdr:cNvSpPr/>
      </xdr:nvSpPr>
      <xdr:spPr>
        <a:xfrm>
          <a:off x="1079500" y="1348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33554</xdr:rowOff>
    </xdr:from>
    <xdr:ext cx="534377" cy="259045"/>
    <xdr:sp macro="" textlink="">
      <xdr:nvSpPr>
        <xdr:cNvPr id="200" name="テキスト ボックス 199"/>
        <xdr:cNvSpPr txBox="1"/>
      </xdr:nvSpPr>
      <xdr:spPr>
        <a:xfrm>
          <a:off x="863111" y="1357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86145</xdr:rowOff>
    </xdr:from>
    <xdr:to>
      <xdr:col>6</xdr:col>
      <xdr:colOff>511175</xdr:colOff>
      <xdr:row>98</xdr:row>
      <xdr:rowOff>86779</xdr:rowOff>
    </xdr:to>
    <xdr:cxnSp macro="">
      <xdr:nvCxnSpPr>
        <xdr:cNvPr id="227" name="直線コネクタ 226"/>
        <xdr:cNvCxnSpPr/>
      </xdr:nvCxnSpPr>
      <xdr:spPr>
        <a:xfrm flipV="1">
          <a:off x="3797300" y="16888245"/>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84079</xdr:rowOff>
    </xdr:from>
    <xdr:to>
      <xdr:col>5</xdr:col>
      <xdr:colOff>358775</xdr:colOff>
      <xdr:row>98</xdr:row>
      <xdr:rowOff>86779</xdr:rowOff>
    </xdr:to>
    <xdr:cxnSp macro="">
      <xdr:nvCxnSpPr>
        <xdr:cNvPr id="230" name="直線コネクタ 229"/>
        <xdr:cNvCxnSpPr/>
      </xdr:nvCxnSpPr>
      <xdr:spPr>
        <a:xfrm>
          <a:off x="2908300" y="16886179"/>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83604</xdr:rowOff>
    </xdr:from>
    <xdr:to>
      <xdr:col>4</xdr:col>
      <xdr:colOff>155575</xdr:colOff>
      <xdr:row>98</xdr:row>
      <xdr:rowOff>84079</xdr:rowOff>
    </xdr:to>
    <xdr:cxnSp macro="">
      <xdr:nvCxnSpPr>
        <xdr:cNvPr id="233" name="直線コネクタ 232"/>
        <xdr:cNvCxnSpPr/>
      </xdr:nvCxnSpPr>
      <xdr:spPr>
        <a:xfrm>
          <a:off x="2019300" y="16885704"/>
          <a:ext cx="8890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82863</xdr:rowOff>
    </xdr:from>
    <xdr:to>
      <xdr:col>2</xdr:col>
      <xdr:colOff>638175</xdr:colOff>
      <xdr:row>98</xdr:row>
      <xdr:rowOff>83604</xdr:rowOff>
    </xdr:to>
    <xdr:cxnSp macro="">
      <xdr:nvCxnSpPr>
        <xdr:cNvPr id="236" name="直線コネクタ 235"/>
        <xdr:cNvCxnSpPr/>
      </xdr:nvCxnSpPr>
      <xdr:spPr>
        <a:xfrm>
          <a:off x="1130300" y="16884963"/>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35345</xdr:rowOff>
    </xdr:from>
    <xdr:to>
      <xdr:col>6</xdr:col>
      <xdr:colOff>561975</xdr:colOff>
      <xdr:row>98</xdr:row>
      <xdr:rowOff>136945</xdr:rowOff>
    </xdr:to>
    <xdr:sp macro="" textlink="">
      <xdr:nvSpPr>
        <xdr:cNvPr id="246" name="円/楕円 245"/>
        <xdr:cNvSpPr/>
      </xdr:nvSpPr>
      <xdr:spPr>
        <a:xfrm>
          <a:off x="4584700" y="168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121722</xdr:rowOff>
    </xdr:from>
    <xdr:ext cx="534377" cy="259045"/>
    <xdr:sp macro="" textlink="">
      <xdr:nvSpPr>
        <xdr:cNvPr id="247" name="衛生費該当値テキスト"/>
        <xdr:cNvSpPr txBox="1"/>
      </xdr:nvSpPr>
      <xdr:spPr>
        <a:xfrm>
          <a:off x="4686300" y="167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35979</xdr:rowOff>
    </xdr:from>
    <xdr:to>
      <xdr:col>5</xdr:col>
      <xdr:colOff>409575</xdr:colOff>
      <xdr:row>98</xdr:row>
      <xdr:rowOff>137579</xdr:rowOff>
    </xdr:to>
    <xdr:sp macro="" textlink="">
      <xdr:nvSpPr>
        <xdr:cNvPr id="248" name="円/楕円 247"/>
        <xdr:cNvSpPr/>
      </xdr:nvSpPr>
      <xdr:spPr>
        <a:xfrm>
          <a:off x="3746500" y="168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128706</xdr:rowOff>
    </xdr:from>
    <xdr:ext cx="534377" cy="259045"/>
    <xdr:sp macro="" textlink="">
      <xdr:nvSpPr>
        <xdr:cNvPr id="249" name="テキスト ボックス 248"/>
        <xdr:cNvSpPr txBox="1"/>
      </xdr:nvSpPr>
      <xdr:spPr>
        <a:xfrm>
          <a:off x="3530111" y="169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23,150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33279</xdr:rowOff>
    </xdr:from>
    <xdr:to>
      <xdr:col>4</xdr:col>
      <xdr:colOff>206375</xdr:colOff>
      <xdr:row>98</xdr:row>
      <xdr:rowOff>134879</xdr:rowOff>
    </xdr:to>
    <xdr:sp macro="" textlink="">
      <xdr:nvSpPr>
        <xdr:cNvPr id="250" name="円/楕円 249"/>
        <xdr:cNvSpPr/>
      </xdr:nvSpPr>
      <xdr:spPr>
        <a:xfrm>
          <a:off x="2857500" y="168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126006</xdr:rowOff>
    </xdr:from>
    <xdr:ext cx="534377" cy="259045"/>
    <xdr:sp macro="" textlink="">
      <xdr:nvSpPr>
        <xdr:cNvPr id="251" name="テキスト ボックス 250"/>
        <xdr:cNvSpPr txBox="1"/>
      </xdr:nvSpPr>
      <xdr:spPr>
        <a:xfrm>
          <a:off x="2641111" y="169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32804</xdr:rowOff>
    </xdr:from>
    <xdr:to>
      <xdr:col>3</xdr:col>
      <xdr:colOff>3175</xdr:colOff>
      <xdr:row>98</xdr:row>
      <xdr:rowOff>134404</xdr:rowOff>
    </xdr:to>
    <xdr:sp macro="" textlink="">
      <xdr:nvSpPr>
        <xdr:cNvPr id="252" name="円/楕円 251"/>
        <xdr:cNvSpPr/>
      </xdr:nvSpPr>
      <xdr:spPr>
        <a:xfrm>
          <a:off x="1968500" y="168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125531</xdr:rowOff>
    </xdr:from>
    <xdr:ext cx="534377" cy="259045"/>
    <xdr:sp macro="" textlink="">
      <xdr:nvSpPr>
        <xdr:cNvPr id="253" name="テキスト ボックス 252"/>
        <xdr:cNvSpPr txBox="1"/>
      </xdr:nvSpPr>
      <xdr:spPr>
        <a:xfrm>
          <a:off x="1752111" y="1692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32063</xdr:rowOff>
    </xdr:from>
    <xdr:to>
      <xdr:col>1</xdr:col>
      <xdr:colOff>485775</xdr:colOff>
      <xdr:row>98</xdr:row>
      <xdr:rowOff>133663</xdr:rowOff>
    </xdr:to>
    <xdr:sp macro="" textlink="">
      <xdr:nvSpPr>
        <xdr:cNvPr id="254" name="円/楕円 253"/>
        <xdr:cNvSpPr/>
      </xdr:nvSpPr>
      <xdr:spPr>
        <a:xfrm>
          <a:off x="1079500" y="168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124790</xdr:rowOff>
    </xdr:from>
    <xdr:ext cx="534377" cy="259045"/>
    <xdr:sp macro="" textlink="">
      <xdr:nvSpPr>
        <xdr:cNvPr id="255" name="テキスト ボックス 254"/>
        <xdr:cNvSpPr txBox="1"/>
      </xdr:nvSpPr>
      <xdr:spPr>
        <a:xfrm>
          <a:off x="863111" y="169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39801</xdr:rowOff>
    </xdr:from>
    <xdr:to>
      <xdr:col>15</xdr:col>
      <xdr:colOff>180975</xdr:colOff>
      <xdr:row>39</xdr:row>
      <xdr:rowOff>39840</xdr:rowOff>
    </xdr:to>
    <xdr:cxnSp macro="">
      <xdr:nvCxnSpPr>
        <xdr:cNvPr id="284" name="直線コネクタ 283"/>
        <xdr:cNvCxnSpPr/>
      </xdr:nvCxnSpPr>
      <xdr:spPr>
        <a:xfrm flipV="1">
          <a:off x="9639300" y="672635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39840</xdr:rowOff>
    </xdr:from>
    <xdr:to>
      <xdr:col>14</xdr:col>
      <xdr:colOff>28575</xdr:colOff>
      <xdr:row>39</xdr:row>
      <xdr:rowOff>39878</xdr:rowOff>
    </xdr:to>
    <xdr:cxnSp macro="">
      <xdr:nvCxnSpPr>
        <xdr:cNvPr id="287" name="直線コネクタ 286"/>
        <xdr:cNvCxnSpPr/>
      </xdr:nvCxnSpPr>
      <xdr:spPr>
        <a:xfrm flipV="1">
          <a:off x="8750300" y="672639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39878</xdr:rowOff>
    </xdr:from>
    <xdr:to>
      <xdr:col>12</xdr:col>
      <xdr:colOff>511175</xdr:colOff>
      <xdr:row>39</xdr:row>
      <xdr:rowOff>39954</xdr:rowOff>
    </xdr:to>
    <xdr:cxnSp macro="">
      <xdr:nvCxnSpPr>
        <xdr:cNvPr id="290" name="直線コネクタ 289"/>
        <xdr:cNvCxnSpPr/>
      </xdr:nvCxnSpPr>
      <xdr:spPr>
        <a:xfrm flipV="1">
          <a:off x="7861300" y="67264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39954</xdr:rowOff>
    </xdr:from>
    <xdr:to>
      <xdr:col>11</xdr:col>
      <xdr:colOff>307975</xdr:colOff>
      <xdr:row>39</xdr:row>
      <xdr:rowOff>39954</xdr:rowOff>
    </xdr:to>
    <xdr:cxnSp macro="">
      <xdr:nvCxnSpPr>
        <xdr:cNvPr id="293" name="直線コネクタ 292"/>
        <xdr:cNvCxnSpPr/>
      </xdr:nvCxnSpPr>
      <xdr:spPr>
        <a:xfrm>
          <a:off x="6972300" y="6726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160451</xdr:rowOff>
    </xdr:from>
    <xdr:to>
      <xdr:col>15</xdr:col>
      <xdr:colOff>231775</xdr:colOff>
      <xdr:row>39</xdr:row>
      <xdr:rowOff>90601</xdr:rowOff>
    </xdr:to>
    <xdr:sp macro="" textlink="">
      <xdr:nvSpPr>
        <xdr:cNvPr id="303" name="円/楕円 302"/>
        <xdr:cNvSpPr/>
      </xdr:nvSpPr>
      <xdr:spPr>
        <a:xfrm>
          <a:off x="104267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78565" cy="259045"/>
    <xdr:sp macro="" textlink="">
      <xdr:nvSpPr>
        <xdr:cNvPr id="304" name="労働費該当値テキスト"/>
        <xdr:cNvSpPr txBox="1"/>
      </xdr:nvSpPr>
      <xdr:spPr>
        <a:xfrm>
          <a:off x="10528300" y="6623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160490</xdr:rowOff>
    </xdr:from>
    <xdr:to>
      <xdr:col>14</xdr:col>
      <xdr:colOff>79375</xdr:colOff>
      <xdr:row>39</xdr:row>
      <xdr:rowOff>90640</xdr:rowOff>
    </xdr:to>
    <xdr:sp macro="" textlink="">
      <xdr:nvSpPr>
        <xdr:cNvPr id="305" name="円/楕円 304"/>
        <xdr:cNvSpPr/>
      </xdr:nvSpPr>
      <xdr:spPr>
        <a:xfrm>
          <a:off x="9588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81767</xdr:rowOff>
    </xdr:from>
    <xdr:ext cx="378565" cy="259045"/>
    <xdr:sp macro="" textlink="">
      <xdr:nvSpPr>
        <xdr:cNvPr id="306" name="テキスト ボックス 305"/>
        <xdr:cNvSpPr txBox="1"/>
      </xdr:nvSpPr>
      <xdr:spPr>
        <a:xfrm>
          <a:off x="9450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160528</xdr:rowOff>
    </xdr:from>
    <xdr:to>
      <xdr:col>12</xdr:col>
      <xdr:colOff>561975</xdr:colOff>
      <xdr:row>39</xdr:row>
      <xdr:rowOff>90678</xdr:rowOff>
    </xdr:to>
    <xdr:sp macro="" textlink="">
      <xdr:nvSpPr>
        <xdr:cNvPr id="307" name="円/楕円 306"/>
        <xdr:cNvSpPr/>
      </xdr:nvSpPr>
      <xdr:spPr>
        <a:xfrm>
          <a:off x="8699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81805</xdr:rowOff>
    </xdr:from>
    <xdr:ext cx="378565" cy="259045"/>
    <xdr:sp macro="" textlink="">
      <xdr:nvSpPr>
        <xdr:cNvPr id="308" name="テキスト ボックス 307"/>
        <xdr:cNvSpPr txBox="1"/>
      </xdr:nvSpPr>
      <xdr:spPr>
        <a:xfrm>
          <a:off x="8561017" y="6768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160604</xdr:rowOff>
    </xdr:from>
    <xdr:to>
      <xdr:col>11</xdr:col>
      <xdr:colOff>358775</xdr:colOff>
      <xdr:row>39</xdr:row>
      <xdr:rowOff>90754</xdr:rowOff>
    </xdr:to>
    <xdr:sp macro="" textlink="">
      <xdr:nvSpPr>
        <xdr:cNvPr id="309" name="円/楕円 308"/>
        <xdr:cNvSpPr/>
      </xdr:nvSpPr>
      <xdr:spPr>
        <a:xfrm>
          <a:off x="7810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81881</xdr:rowOff>
    </xdr:from>
    <xdr:ext cx="378565" cy="259045"/>
    <xdr:sp macro="" textlink="">
      <xdr:nvSpPr>
        <xdr:cNvPr id="310" name="テキスト ボックス 309"/>
        <xdr:cNvSpPr txBox="1"/>
      </xdr:nvSpPr>
      <xdr:spPr>
        <a:xfrm>
          <a:off x="7672017" y="6768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160604</xdr:rowOff>
    </xdr:from>
    <xdr:to>
      <xdr:col>10</xdr:col>
      <xdr:colOff>155575</xdr:colOff>
      <xdr:row>39</xdr:row>
      <xdr:rowOff>90754</xdr:rowOff>
    </xdr:to>
    <xdr:sp macro="" textlink="">
      <xdr:nvSpPr>
        <xdr:cNvPr id="311" name="円/楕円 310"/>
        <xdr:cNvSpPr/>
      </xdr:nvSpPr>
      <xdr:spPr>
        <a:xfrm>
          <a:off x="6921500" y="66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81881</xdr:rowOff>
    </xdr:from>
    <xdr:ext cx="378565" cy="259045"/>
    <xdr:sp macro="" textlink="">
      <xdr:nvSpPr>
        <xdr:cNvPr id="312" name="テキスト ボックス 311"/>
        <xdr:cNvSpPr txBox="1"/>
      </xdr:nvSpPr>
      <xdr:spPr>
        <a:xfrm>
          <a:off x="6783017" y="6768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99460</xdr:rowOff>
    </xdr:from>
    <xdr:to>
      <xdr:col>15</xdr:col>
      <xdr:colOff>180975</xdr:colOff>
      <xdr:row>58</xdr:row>
      <xdr:rowOff>111980</xdr:rowOff>
    </xdr:to>
    <xdr:cxnSp macro="">
      <xdr:nvCxnSpPr>
        <xdr:cNvPr id="339" name="直線コネクタ 338"/>
        <xdr:cNvCxnSpPr/>
      </xdr:nvCxnSpPr>
      <xdr:spPr>
        <a:xfrm flipV="1">
          <a:off x="9639300" y="10043560"/>
          <a:ext cx="83820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111980</xdr:rowOff>
    </xdr:from>
    <xdr:to>
      <xdr:col>14</xdr:col>
      <xdr:colOff>28575</xdr:colOff>
      <xdr:row>58</xdr:row>
      <xdr:rowOff>115786</xdr:rowOff>
    </xdr:to>
    <xdr:cxnSp macro="">
      <xdr:nvCxnSpPr>
        <xdr:cNvPr id="342" name="直線コネクタ 341"/>
        <xdr:cNvCxnSpPr/>
      </xdr:nvCxnSpPr>
      <xdr:spPr>
        <a:xfrm flipV="1">
          <a:off x="8750300" y="10056080"/>
          <a:ext cx="8890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115786</xdr:rowOff>
    </xdr:from>
    <xdr:to>
      <xdr:col>12</xdr:col>
      <xdr:colOff>511175</xdr:colOff>
      <xdr:row>58</xdr:row>
      <xdr:rowOff>117211</xdr:rowOff>
    </xdr:to>
    <xdr:cxnSp macro="">
      <xdr:nvCxnSpPr>
        <xdr:cNvPr id="345" name="直線コネクタ 344"/>
        <xdr:cNvCxnSpPr/>
      </xdr:nvCxnSpPr>
      <xdr:spPr>
        <a:xfrm flipV="1">
          <a:off x="7861300" y="10059886"/>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117211</xdr:rowOff>
    </xdr:from>
    <xdr:to>
      <xdr:col>11</xdr:col>
      <xdr:colOff>307975</xdr:colOff>
      <xdr:row>58</xdr:row>
      <xdr:rowOff>120530</xdr:rowOff>
    </xdr:to>
    <xdr:cxnSp macro="">
      <xdr:nvCxnSpPr>
        <xdr:cNvPr id="348" name="直線コネクタ 347"/>
        <xdr:cNvCxnSpPr/>
      </xdr:nvCxnSpPr>
      <xdr:spPr>
        <a:xfrm flipV="1">
          <a:off x="6972300" y="10061311"/>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48660</xdr:rowOff>
    </xdr:from>
    <xdr:to>
      <xdr:col>15</xdr:col>
      <xdr:colOff>231775</xdr:colOff>
      <xdr:row>58</xdr:row>
      <xdr:rowOff>150260</xdr:rowOff>
    </xdr:to>
    <xdr:sp macro="" textlink="">
      <xdr:nvSpPr>
        <xdr:cNvPr id="358" name="円/楕円 357"/>
        <xdr:cNvSpPr/>
      </xdr:nvSpPr>
      <xdr:spPr>
        <a:xfrm>
          <a:off x="10426700" y="999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135037</xdr:rowOff>
    </xdr:from>
    <xdr:ext cx="534377" cy="259045"/>
    <xdr:sp macro="" textlink="">
      <xdr:nvSpPr>
        <xdr:cNvPr id="359" name="農林水産業費該当値テキスト"/>
        <xdr:cNvSpPr txBox="1"/>
      </xdr:nvSpPr>
      <xdr:spPr>
        <a:xfrm>
          <a:off x="10528300" y="990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61180</xdr:rowOff>
    </xdr:from>
    <xdr:to>
      <xdr:col>14</xdr:col>
      <xdr:colOff>79375</xdr:colOff>
      <xdr:row>58</xdr:row>
      <xdr:rowOff>162780</xdr:rowOff>
    </xdr:to>
    <xdr:sp macro="" textlink="">
      <xdr:nvSpPr>
        <xdr:cNvPr id="360" name="円/楕円 359"/>
        <xdr:cNvSpPr/>
      </xdr:nvSpPr>
      <xdr:spPr>
        <a:xfrm>
          <a:off x="9588500" y="100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153907</xdr:rowOff>
    </xdr:from>
    <xdr:ext cx="534377" cy="259045"/>
    <xdr:sp macro="" textlink="">
      <xdr:nvSpPr>
        <xdr:cNvPr id="361" name="テキスト ボックス 360"/>
        <xdr:cNvSpPr txBox="1"/>
      </xdr:nvSpPr>
      <xdr:spPr>
        <a:xfrm>
          <a:off x="9372111" y="1009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64986</xdr:rowOff>
    </xdr:from>
    <xdr:to>
      <xdr:col>12</xdr:col>
      <xdr:colOff>561975</xdr:colOff>
      <xdr:row>58</xdr:row>
      <xdr:rowOff>166586</xdr:rowOff>
    </xdr:to>
    <xdr:sp macro="" textlink="">
      <xdr:nvSpPr>
        <xdr:cNvPr id="362" name="円/楕円 361"/>
        <xdr:cNvSpPr/>
      </xdr:nvSpPr>
      <xdr:spPr>
        <a:xfrm>
          <a:off x="8699500" y="100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157713</xdr:rowOff>
    </xdr:from>
    <xdr:ext cx="534377" cy="259045"/>
    <xdr:sp macro="" textlink="">
      <xdr:nvSpPr>
        <xdr:cNvPr id="363" name="テキスト ボックス 362"/>
        <xdr:cNvSpPr txBox="1"/>
      </xdr:nvSpPr>
      <xdr:spPr>
        <a:xfrm>
          <a:off x="8483111" y="101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66411</xdr:rowOff>
    </xdr:from>
    <xdr:to>
      <xdr:col>11</xdr:col>
      <xdr:colOff>358775</xdr:colOff>
      <xdr:row>58</xdr:row>
      <xdr:rowOff>168011</xdr:rowOff>
    </xdr:to>
    <xdr:sp macro="" textlink="">
      <xdr:nvSpPr>
        <xdr:cNvPr id="364" name="円/楕円 363"/>
        <xdr:cNvSpPr/>
      </xdr:nvSpPr>
      <xdr:spPr>
        <a:xfrm>
          <a:off x="7810500" y="1001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159138</xdr:rowOff>
    </xdr:from>
    <xdr:ext cx="469744" cy="259045"/>
    <xdr:sp macro="" textlink="">
      <xdr:nvSpPr>
        <xdr:cNvPr id="365" name="テキスト ボックス 364"/>
        <xdr:cNvSpPr txBox="1"/>
      </xdr:nvSpPr>
      <xdr:spPr>
        <a:xfrm>
          <a:off x="7626427" y="1010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69730</xdr:rowOff>
    </xdr:from>
    <xdr:to>
      <xdr:col>10</xdr:col>
      <xdr:colOff>155575</xdr:colOff>
      <xdr:row>58</xdr:row>
      <xdr:rowOff>171330</xdr:rowOff>
    </xdr:to>
    <xdr:sp macro="" textlink="">
      <xdr:nvSpPr>
        <xdr:cNvPr id="366" name="円/楕円 365"/>
        <xdr:cNvSpPr/>
      </xdr:nvSpPr>
      <xdr:spPr>
        <a:xfrm>
          <a:off x="6921500" y="100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162457</xdr:rowOff>
    </xdr:from>
    <xdr:ext cx="469744" cy="259045"/>
    <xdr:sp macro="" textlink="">
      <xdr:nvSpPr>
        <xdr:cNvPr id="367" name="テキスト ボックス 366"/>
        <xdr:cNvSpPr txBox="1"/>
      </xdr:nvSpPr>
      <xdr:spPr>
        <a:xfrm>
          <a:off x="6737427" y="1010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161607</xdr:rowOff>
    </xdr:from>
    <xdr:to>
      <xdr:col>15</xdr:col>
      <xdr:colOff>180975</xdr:colOff>
      <xdr:row>79</xdr:row>
      <xdr:rowOff>7874</xdr:rowOff>
    </xdr:to>
    <xdr:cxnSp macro="">
      <xdr:nvCxnSpPr>
        <xdr:cNvPr id="396" name="直線コネクタ 395"/>
        <xdr:cNvCxnSpPr/>
      </xdr:nvCxnSpPr>
      <xdr:spPr>
        <a:xfrm>
          <a:off x="9639300" y="13534707"/>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161607</xdr:rowOff>
    </xdr:from>
    <xdr:to>
      <xdr:col>14</xdr:col>
      <xdr:colOff>28575</xdr:colOff>
      <xdr:row>79</xdr:row>
      <xdr:rowOff>27324</xdr:rowOff>
    </xdr:to>
    <xdr:cxnSp macro="">
      <xdr:nvCxnSpPr>
        <xdr:cNvPr id="399" name="直線コネクタ 398"/>
        <xdr:cNvCxnSpPr/>
      </xdr:nvCxnSpPr>
      <xdr:spPr>
        <a:xfrm flipV="1">
          <a:off x="8750300" y="13534707"/>
          <a:ext cx="8890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27324</xdr:rowOff>
    </xdr:from>
    <xdr:to>
      <xdr:col>12</xdr:col>
      <xdr:colOff>511175</xdr:colOff>
      <xdr:row>79</xdr:row>
      <xdr:rowOff>27572</xdr:rowOff>
    </xdr:to>
    <xdr:cxnSp macro="">
      <xdr:nvCxnSpPr>
        <xdr:cNvPr id="402" name="直線コネクタ 401"/>
        <xdr:cNvCxnSpPr/>
      </xdr:nvCxnSpPr>
      <xdr:spPr>
        <a:xfrm flipV="1">
          <a:off x="7861300" y="13571874"/>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27572</xdr:rowOff>
    </xdr:from>
    <xdr:to>
      <xdr:col>11</xdr:col>
      <xdr:colOff>307975</xdr:colOff>
      <xdr:row>79</xdr:row>
      <xdr:rowOff>28581</xdr:rowOff>
    </xdr:to>
    <xdr:cxnSp macro="">
      <xdr:nvCxnSpPr>
        <xdr:cNvPr id="405" name="直線コネクタ 404"/>
        <xdr:cNvCxnSpPr/>
      </xdr:nvCxnSpPr>
      <xdr:spPr>
        <a:xfrm flipV="1">
          <a:off x="6972300" y="1357212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128524</xdr:rowOff>
    </xdr:from>
    <xdr:to>
      <xdr:col>15</xdr:col>
      <xdr:colOff>231775</xdr:colOff>
      <xdr:row>79</xdr:row>
      <xdr:rowOff>58674</xdr:rowOff>
    </xdr:to>
    <xdr:sp macro="" textlink="">
      <xdr:nvSpPr>
        <xdr:cNvPr id="415" name="円/楕円 414"/>
        <xdr:cNvSpPr/>
      </xdr:nvSpPr>
      <xdr:spPr>
        <a:xfrm>
          <a:off x="10426700" y="1350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43451</xdr:rowOff>
    </xdr:from>
    <xdr:ext cx="469744" cy="259045"/>
    <xdr:sp macro="" textlink="">
      <xdr:nvSpPr>
        <xdr:cNvPr id="416" name="商工費該当値テキスト"/>
        <xdr:cNvSpPr txBox="1"/>
      </xdr:nvSpPr>
      <xdr:spPr>
        <a:xfrm>
          <a:off x="10528300" y="134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110807</xdr:rowOff>
    </xdr:from>
    <xdr:to>
      <xdr:col>14</xdr:col>
      <xdr:colOff>79375</xdr:colOff>
      <xdr:row>79</xdr:row>
      <xdr:rowOff>40957</xdr:rowOff>
    </xdr:to>
    <xdr:sp macro="" textlink="">
      <xdr:nvSpPr>
        <xdr:cNvPr id="417" name="円/楕円 416"/>
        <xdr:cNvSpPr/>
      </xdr:nvSpPr>
      <xdr:spPr>
        <a:xfrm>
          <a:off x="9588500" y="1348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32084</xdr:rowOff>
    </xdr:from>
    <xdr:ext cx="469744" cy="259045"/>
    <xdr:sp macro="" textlink="">
      <xdr:nvSpPr>
        <xdr:cNvPr id="418" name="テキスト ボックス 417"/>
        <xdr:cNvSpPr txBox="1"/>
      </xdr:nvSpPr>
      <xdr:spPr>
        <a:xfrm>
          <a:off x="9404427" y="1357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147974</xdr:rowOff>
    </xdr:from>
    <xdr:to>
      <xdr:col>12</xdr:col>
      <xdr:colOff>561975</xdr:colOff>
      <xdr:row>79</xdr:row>
      <xdr:rowOff>78124</xdr:rowOff>
    </xdr:to>
    <xdr:sp macro="" textlink="">
      <xdr:nvSpPr>
        <xdr:cNvPr id="419" name="円/楕円 418"/>
        <xdr:cNvSpPr/>
      </xdr:nvSpPr>
      <xdr:spPr>
        <a:xfrm>
          <a:off x="8699500" y="135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69251</xdr:rowOff>
    </xdr:from>
    <xdr:ext cx="378565" cy="259045"/>
    <xdr:sp macro="" textlink="">
      <xdr:nvSpPr>
        <xdr:cNvPr id="420" name="テキスト ボックス 419"/>
        <xdr:cNvSpPr txBox="1"/>
      </xdr:nvSpPr>
      <xdr:spPr>
        <a:xfrm>
          <a:off x="8561017" y="1361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148222</xdr:rowOff>
    </xdr:from>
    <xdr:to>
      <xdr:col>11</xdr:col>
      <xdr:colOff>358775</xdr:colOff>
      <xdr:row>79</xdr:row>
      <xdr:rowOff>78372</xdr:rowOff>
    </xdr:to>
    <xdr:sp macro="" textlink="">
      <xdr:nvSpPr>
        <xdr:cNvPr id="421" name="円/楕円 420"/>
        <xdr:cNvSpPr/>
      </xdr:nvSpPr>
      <xdr:spPr>
        <a:xfrm>
          <a:off x="7810500" y="1352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69499</xdr:rowOff>
    </xdr:from>
    <xdr:ext cx="378565" cy="259045"/>
    <xdr:sp macro="" textlink="">
      <xdr:nvSpPr>
        <xdr:cNvPr id="422" name="テキスト ボックス 421"/>
        <xdr:cNvSpPr txBox="1"/>
      </xdr:nvSpPr>
      <xdr:spPr>
        <a:xfrm>
          <a:off x="7672017" y="13614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149231</xdr:rowOff>
    </xdr:from>
    <xdr:to>
      <xdr:col>10</xdr:col>
      <xdr:colOff>155575</xdr:colOff>
      <xdr:row>79</xdr:row>
      <xdr:rowOff>79381</xdr:rowOff>
    </xdr:to>
    <xdr:sp macro="" textlink="">
      <xdr:nvSpPr>
        <xdr:cNvPr id="423" name="円/楕円 422"/>
        <xdr:cNvSpPr/>
      </xdr:nvSpPr>
      <xdr:spPr>
        <a:xfrm>
          <a:off x="6921500" y="13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70508</xdr:rowOff>
    </xdr:from>
    <xdr:ext cx="378565" cy="259045"/>
    <xdr:sp macro="" textlink="">
      <xdr:nvSpPr>
        <xdr:cNvPr id="424" name="テキスト ボックス 423"/>
        <xdr:cNvSpPr txBox="1"/>
      </xdr:nvSpPr>
      <xdr:spPr>
        <a:xfrm>
          <a:off x="6783017" y="136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24684</xdr:rowOff>
    </xdr:from>
    <xdr:to>
      <xdr:col>15</xdr:col>
      <xdr:colOff>180975</xdr:colOff>
      <xdr:row>99</xdr:row>
      <xdr:rowOff>30145</xdr:rowOff>
    </xdr:to>
    <xdr:cxnSp macro="">
      <xdr:nvCxnSpPr>
        <xdr:cNvPr id="453" name="直線コネクタ 452"/>
        <xdr:cNvCxnSpPr/>
      </xdr:nvCxnSpPr>
      <xdr:spPr>
        <a:xfrm flipV="1">
          <a:off x="9639300" y="16998234"/>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30125</xdr:rowOff>
    </xdr:from>
    <xdr:to>
      <xdr:col>14</xdr:col>
      <xdr:colOff>28575</xdr:colOff>
      <xdr:row>99</xdr:row>
      <xdr:rowOff>30145</xdr:rowOff>
    </xdr:to>
    <xdr:cxnSp macro="">
      <xdr:nvCxnSpPr>
        <xdr:cNvPr id="456" name="直線コネクタ 455"/>
        <xdr:cNvCxnSpPr/>
      </xdr:nvCxnSpPr>
      <xdr:spPr>
        <a:xfrm>
          <a:off x="8750300" y="17003675"/>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29752</xdr:rowOff>
    </xdr:from>
    <xdr:to>
      <xdr:col>12</xdr:col>
      <xdr:colOff>511175</xdr:colOff>
      <xdr:row>99</xdr:row>
      <xdr:rowOff>30125</xdr:rowOff>
    </xdr:to>
    <xdr:cxnSp macro="">
      <xdr:nvCxnSpPr>
        <xdr:cNvPr id="459" name="直線コネクタ 458"/>
        <xdr:cNvCxnSpPr/>
      </xdr:nvCxnSpPr>
      <xdr:spPr>
        <a:xfrm>
          <a:off x="7861300" y="17003302"/>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29752</xdr:rowOff>
    </xdr:from>
    <xdr:to>
      <xdr:col>11</xdr:col>
      <xdr:colOff>307975</xdr:colOff>
      <xdr:row>99</xdr:row>
      <xdr:rowOff>29811</xdr:rowOff>
    </xdr:to>
    <xdr:cxnSp macro="">
      <xdr:nvCxnSpPr>
        <xdr:cNvPr id="462" name="直線コネクタ 461"/>
        <xdr:cNvCxnSpPr/>
      </xdr:nvCxnSpPr>
      <xdr:spPr>
        <a:xfrm flipV="1">
          <a:off x="6972300" y="17003302"/>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145334</xdr:rowOff>
    </xdr:from>
    <xdr:to>
      <xdr:col>15</xdr:col>
      <xdr:colOff>231775</xdr:colOff>
      <xdr:row>99</xdr:row>
      <xdr:rowOff>75484</xdr:rowOff>
    </xdr:to>
    <xdr:sp macro="" textlink="">
      <xdr:nvSpPr>
        <xdr:cNvPr id="472" name="円/楕円 471"/>
        <xdr:cNvSpPr/>
      </xdr:nvSpPr>
      <xdr:spPr>
        <a:xfrm>
          <a:off x="10426700" y="169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109946</xdr:rowOff>
    </xdr:from>
    <xdr:ext cx="534377" cy="259045"/>
    <xdr:sp macro="" textlink="">
      <xdr:nvSpPr>
        <xdr:cNvPr id="473" name="土木費該当値テキスト"/>
        <xdr:cNvSpPr txBox="1"/>
      </xdr:nvSpPr>
      <xdr:spPr>
        <a:xfrm>
          <a:off x="10528300" y="1691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150795</xdr:rowOff>
    </xdr:from>
    <xdr:to>
      <xdr:col>14</xdr:col>
      <xdr:colOff>79375</xdr:colOff>
      <xdr:row>99</xdr:row>
      <xdr:rowOff>80945</xdr:rowOff>
    </xdr:to>
    <xdr:sp macro="" textlink="">
      <xdr:nvSpPr>
        <xdr:cNvPr id="474" name="円/楕円 473"/>
        <xdr:cNvSpPr/>
      </xdr:nvSpPr>
      <xdr:spPr>
        <a:xfrm>
          <a:off x="9588500" y="169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72072</xdr:rowOff>
    </xdr:from>
    <xdr:ext cx="534377" cy="259045"/>
    <xdr:sp macro="" textlink="">
      <xdr:nvSpPr>
        <xdr:cNvPr id="475" name="テキスト ボックス 474"/>
        <xdr:cNvSpPr txBox="1"/>
      </xdr:nvSpPr>
      <xdr:spPr>
        <a:xfrm>
          <a:off x="9372111" y="170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150775</xdr:rowOff>
    </xdr:from>
    <xdr:to>
      <xdr:col>12</xdr:col>
      <xdr:colOff>561975</xdr:colOff>
      <xdr:row>99</xdr:row>
      <xdr:rowOff>80925</xdr:rowOff>
    </xdr:to>
    <xdr:sp macro="" textlink="">
      <xdr:nvSpPr>
        <xdr:cNvPr id="476" name="円/楕円 475"/>
        <xdr:cNvSpPr/>
      </xdr:nvSpPr>
      <xdr:spPr>
        <a:xfrm>
          <a:off x="8699500" y="169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72052</xdr:rowOff>
    </xdr:from>
    <xdr:ext cx="534377" cy="259045"/>
    <xdr:sp macro="" textlink="">
      <xdr:nvSpPr>
        <xdr:cNvPr id="477" name="テキスト ボックス 476"/>
        <xdr:cNvSpPr txBox="1"/>
      </xdr:nvSpPr>
      <xdr:spPr>
        <a:xfrm>
          <a:off x="8483111" y="170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150402</xdr:rowOff>
    </xdr:from>
    <xdr:to>
      <xdr:col>11</xdr:col>
      <xdr:colOff>358775</xdr:colOff>
      <xdr:row>99</xdr:row>
      <xdr:rowOff>80552</xdr:rowOff>
    </xdr:to>
    <xdr:sp macro="" textlink="">
      <xdr:nvSpPr>
        <xdr:cNvPr id="478" name="円/楕円 477"/>
        <xdr:cNvSpPr/>
      </xdr:nvSpPr>
      <xdr:spPr>
        <a:xfrm>
          <a:off x="7810500" y="1695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71679</xdr:rowOff>
    </xdr:from>
    <xdr:ext cx="534377" cy="259045"/>
    <xdr:sp macro="" textlink="">
      <xdr:nvSpPr>
        <xdr:cNvPr id="479" name="テキスト ボックス 478"/>
        <xdr:cNvSpPr txBox="1"/>
      </xdr:nvSpPr>
      <xdr:spPr>
        <a:xfrm>
          <a:off x="7594111" y="1704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150461</xdr:rowOff>
    </xdr:from>
    <xdr:to>
      <xdr:col>10</xdr:col>
      <xdr:colOff>155575</xdr:colOff>
      <xdr:row>99</xdr:row>
      <xdr:rowOff>80611</xdr:rowOff>
    </xdr:to>
    <xdr:sp macro="" textlink="">
      <xdr:nvSpPr>
        <xdr:cNvPr id="480" name="円/楕円 479"/>
        <xdr:cNvSpPr/>
      </xdr:nvSpPr>
      <xdr:spPr>
        <a:xfrm>
          <a:off x="6921500" y="1695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71738</xdr:rowOff>
    </xdr:from>
    <xdr:ext cx="534377" cy="259045"/>
    <xdr:sp macro="" textlink="">
      <xdr:nvSpPr>
        <xdr:cNvPr id="481" name="テキスト ボックス 480"/>
        <xdr:cNvSpPr txBox="1"/>
      </xdr:nvSpPr>
      <xdr:spPr>
        <a:xfrm>
          <a:off x="6705111" y="1704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17921</xdr:rowOff>
    </xdr:from>
    <xdr:to>
      <xdr:col>23</xdr:col>
      <xdr:colOff>517525</xdr:colOff>
      <xdr:row>39</xdr:row>
      <xdr:rowOff>151212</xdr:rowOff>
    </xdr:to>
    <xdr:cxnSp macro="">
      <xdr:nvCxnSpPr>
        <xdr:cNvPr id="513" name="直線コネクタ 512"/>
        <xdr:cNvCxnSpPr/>
      </xdr:nvCxnSpPr>
      <xdr:spPr>
        <a:xfrm flipV="1">
          <a:off x="15481300" y="6704471"/>
          <a:ext cx="838200" cy="13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147701</xdr:rowOff>
    </xdr:from>
    <xdr:to>
      <xdr:col>22</xdr:col>
      <xdr:colOff>365125</xdr:colOff>
      <xdr:row>39</xdr:row>
      <xdr:rowOff>151212</xdr:rowOff>
    </xdr:to>
    <xdr:cxnSp macro="">
      <xdr:nvCxnSpPr>
        <xdr:cNvPr id="516" name="直線コネクタ 515"/>
        <xdr:cNvCxnSpPr/>
      </xdr:nvCxnSpPr>
      <xdr:spPr>
        <a:xfrm>
          <a:off x="14592300" y="6834251"/>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68671</xdr:rowOff>
    </xdr:from>
    <xdr:to>
      <xdr:col>21</xdr:col>
      <xdr:colOff>161925</xdr:colOff>
      <xdr:row>39</xdr:row>
      <xdr:rowOff>147701</xdr:rowOff>
    </xdr:to>
    <xdr:cxnSp macro="">
      <xdr:nvCxnSpPr>
        <xdr:cNvPr id="519" name="直線コネクタ 518"/>
        <xdr:cNvCxnSpPr/>
      </xdr:nvCxnSpPr>
      <xdr:spPr>
        <a:xfrm>
          <a:off x="13703300" y="6583771"/>
          <a:ext cx="889000" cy="25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1" name="テキスト ボックス 520"/>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48913</xdr:rowOff>
    </xdr:from>
    <xdr:to>
      <xdr:col>19</xdr:col>
      <xdr:colOff>644525</xdr:colOff>
      <xdr:row>38</xdr:row>
      <xdr:rowOff>68671</xdr:rowOff>
    </xdr:to>
    <xdr:cxnSp macro="">
      <xdr:nvCxnSpPr>
        <xdr:cNvPr id="522" name="直線コネクタ 521"/>
        <xdr:cNvCxnSpPr/>
      </xdr:nvCxnSpPr>
      <xdr:spPr>
        <a:xfrm>
          <a:off x="12814300" y="6564013"/>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4" name="テキスト ボックス 523"/>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150831</xdr:rowOff>
    </xdr:from>
    <xdr:ext cx="534377" cy="259045"/>
    <xdr:sp macro="" textlink="">
      <xdr:nvSpPr>
        <xdr:cNvPr id="526" name="テキスト ボックス 525"/>
        <xdr:cNvSpPr txBox="1"/>
      </xdr:nvSpPr>
      <xdr:spPr>
        <a:xfrm>
          <a:off x="12547111" y="666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138571</xdr:rowOff>
    </xdr:from>
    <xdr:to>
      <xdr:col>23</xdr:col>
      <xdr:colOff>568325</xdr:colOff>
      <xdr:row>39</xdr:row>
      <xdr:rowOff>68721</xdr:rowOff>
    </xdr:to>
    <xdr:sp macro="" textlink="">
      <xdr:nvSpPr>
        <xdr:cNvPr id="532" name="円/楕円 531"/>
        <xdr:cNvSpPr/>
      </xdr:nvSpPr>
      <xdr:spPr>
        <a:xfrm>
          <a:off x="16268700" y="66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116998</xdr:rowOff>
    </xdr:from>
    <xdr:ext cx="534377" cy="259045"/>
    <xdr:sp macro="" textlink="">
      <xdr:nvSpPr>
        <xdr:cNvPr id="533" name="消防費該当値テキスト"/>
        <xdr:cNvSpPr txBox="1"/>
      </xdr:nvSpPr>
      <xdr:spPr>
        <a:xfrm>
          <a:off x="16370300" y="663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100412</xdr:rowOff>
    </xdr:from>
    <xdr:to>
      <xdr:col>22</xdr:col>
      <xdr:colOff>415925</xdr:colOff>
      <xdr:row>40</xdr:row>
      <xdr:rowOff>30562</xdr:rowOff>
    </xdr:to>
    <xdr:sp macro="" textlink="">
      <xdr:nvSpPr>
        <xdr:cNvPr id="534" name="円/楕円 533"/>
        <xdr:cNvSpPr/>
      </xdr:nvSpPr>
      <xdr:spPr>
        <a:xfrm>
          <a:off x="15430500" y="678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40</xdr:row>
      <xdr:rowOff>21689</xdr:rowOff>
    </xdr:from>
    <xdr:ext cx="534377" cy="259045"/>
    <xdr:sp macro="" textlink="">
      <xdr:nvSpPr>
        <xdr:cNvPr id="535" name="テキスト ボックス 534"/>
        <xdr:cNvSpPr txBox="1"/>
      </xdr:nvSpPr>
      <xdr:spPr>
        <a:xfrm>
          <a:off x="15214111" y="68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96901</xdr:rowOff>
    </xdr:from>
    <xdr:to>
      <xdr:col>21</xdr:col>
      <xdr:colOff>212725</xdr:colOff>
      <xdr:row>40</xdr:row>
      <xdr:rowOff>27051</xdr:rowOff>
    </xdr:to>
    <xdr:sp macro="" textlink="">
      <xdr:nvSpPr>
        <xdr:cNvPr id="536" name="円/楕円 535"/>
        <xdr:cNvSpPr/>
      </xdr:nvSpPr>
      <xdr:spPr>
        <a:xfrm>
          <a:off x="14541500" y="67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18178</xdr:rowOff>
    </xdr:from>
    <xdr:ext cx="534377" cy="259045"/>
    <xdr:sp macro="" textlink="">
      <xdr:nvSpPr>
        <xdr:cNvPr id="537" name="テキスト ボックス 536"/>
        <xdr:cNvSpPr txBox="1"/>
      </xdr:nvSpPr>
      <xdr:spPr>
        <a:xfrm>
          <a:off x="14325111" y="68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17871</xdr:rowOff>
    </xdr:from>
    <xdr:to>
      <xdr:col>20</xdr:col>
      <xdr:colOff>9525</xdr:colOff>
      <xdr:row>38</xdr:row>
      <xdr:rowOff>119471</xdr:rowOff>
    </xdr:to>
    <xdr:sp macro="" textlink="">
      <xdr:nvSpPr>
        <xdr:cNvPr id="538" name="円/楕円 537"/>
        <xdr:cNvSpPr/>
      </xdr:nvSpPr>
      <xdr:spPr>
        <a:xfrm>
          <a:off x="13652500" y="65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135998</xdr:rowOff>
    </xdr:from>
    <xdr:ext cx="534377" cy="259045"/>
    <xdr:sp macro="" textlink="">
      <xdr:nvSpPr>
        <xdr:cNvPr id="539" name="テキスト ボックス 538"/>
        <xdr:cNvSpPr txBox="1"/>
      </xdr:nvSpPr>
      <xdr:spPr>
        <a:xfrm>
          <a:off x="13436111" y="63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169563</xdr:rowOff>
    </xdr:from>
    <xdr:to>
      <xdr:col>18</xdr:col>
      <xdr:colOff>492125</xdr:colOff>
      <xdr:row>38</xdr:row>
      <xdr:rowOff>99713</xdr:rowOff>
    </xdr:to>
    <xdr:sp macro="" textlink="">
      <xdr:nvSpPr>
        <xdr:cNvPr id="540" name="円/楕円 539"/>
        <xdr:cNvSpPr/>
      </xdr:nvSpPr>
      <xdr:spPr>
        <a:xfrm>
          <a:off x="12763500" y="651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116240</xdr:rowOff>
    </xdr:from>
    <xdr:ext cx="534377" cy="259045"/>
    <xdr:sp macro="" textlink="">
      <xdr:nvSpPr>
        <xdr:cNvPr id="541" name="テキスト ボックス 540"/>
        <xdr:cNvSpPr txBox="1"/>
      </xdr:nvSpPr>
      <xdr:spPr>
        <a:xfrm>
          <a:off x="12547111" y="628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145903</xdr:rowOff>
    </xdr:from>
    <xdr:to>
      <xdr:col>23</xdr:col>
      <xdr:colOff>517525</xdr:colOff>
      <xdr:row>58</xdr:row>
      <xdr:rowOff>19986</xdr:rowOff>
    </xdr:to>
    <xdr:cxnSp macro="">
      <xdr:nvCxnSpPr>
        <xdr:cNvPr id="570" name="直線コネクタ 569"/>
        <xdr:cNvCxnSpPr/>
      </xdr:nvCxnSpPr>
      <xdr:spPr>
        <a:xfrm>
          <a:off x="15481300" y="9918553"/>
          <a:ext cx="838200" cy="4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145903</xdr:rowOff>
    </xdr:from>
    <xdr:to>
      <xdr:col>22</xdr:col>
      <xdr:colOff>365125</xdr:colOff>
      <xdr:row>58</xdr:row>
      <xdr:rowOff>24509</xdr:rowOff>
    </xdr:to>
    <xdr:cxnSp macro="">
      <xdr:nvCxnSpPr>
        <xdr:cNvPr id="573" name="直線コネクタ 572"/>
        <xdr:cNvCxnSpPr/>
      </xdr:nvCxnSpPr>
      <xdr:spPr>
        <a:xfrm flipV="1">
          <a:off x="14592300" y="9918553"/>
          <a:ext cx="889000" cy="5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157546</xdr:rowOff>
    </xdr:from>
    <xdr:to>
      <xdr:col>21</xdr:col>
      <xdr:colOff>161925</xdr:colOff>
      <xdr:row>58</xdr:row>
      <xdr:rowOff>24509</xdr:rowOff>
    </xdr:to>
    <xdr:cxnSp macro="">
      <xdr:nvCxnSpPr>
        <xdr:cNvPr id="576" name="直線コネクタ 575"/>
        <xdr:cNvCxnSpPr/>
      </xdr:nvCxnSpPr>
      <xdr:spPr>
        <a:xfrm>
          <a:off x="13703300" y="9930196"/>
          <a:ext cx="889000" cy="3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8" name="テキスト ボックス 577"/>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157546</xdr:rowOff>
    </xdr:from>
    <xdr:to>
      <xdr:col>19</xdr:col>
      <xdr:colOff>644525</xdr:colOff>
      <xdr:row>58</xdr:row>
      <xdr:rowOff>24074</xdr:rowOff>
    </xdr:to>
    <xdr:cxnSp macro="">
      <xdr:nvCxnSpPr>
        <xdr:cNvPr id="579" name="直線コネクタ 578"/>
        <xdr:cNvCxnSpPr/>
      </xdr:nvCxnSpPr>
      <xdr:spPr>
        <a:xfrm flipV="1">
          <a:off x="12814300" y="9930196"/>
          <a:ext cx="889000" cy="3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1" name="テキスト ボックス 580"/>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3" name="テキスト ボックス 582"/>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140636</xdr:rowOff>
    </xdr:from>
    <xdr:to>
      <xdr:col>23</xdr:col>
      <xdr:colOff>568325</xdr:colOff>
      <xdr:row>58</xdr:row>
      <xdr:rowOff>70786</xdr:rowOff>
    </xdr:to>
    <xdr:sp macro="" textlink="">
      <xdr:nvSpPr>
        <xdr:cNvPr id="589" name="円/楕円 588"/>
        <xdr:cNvSpPr/>
      </xdr:nvSpPr>
      <xdr:spPr>
        <a:xfrm>
          <a:off x="16268700" y="991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55563</xdr:rowOff>
    </xdr:from>
    <xdr:ext cx="534377" cy="259045"/>
    <xdr:sp macro="" textlink="">
      <xdr:nvSpPr>
        <xdr:cNvPr id="590" name="教育費該当値テキスト"/>
        <xdr:cNvSpPr txBox="1"/>
      </xdr:nvSpPr>
      <xdr:spPr>
        <a:xfrm>
          <a:off x="16370300" y="982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51,421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95103</xdr:rowOff>
    </xdr:from>
    <xdr:to>
      <xdr:col>22</xdr:col>
      <xdr:colOff>415925</xdr:colOff>
      <xdr:row>58</xdr:row>
      <xdr:rowOff>25253</xdr:rowOff>
    </xdr:to>
    <xdr:sp macro="" textlink="">
      <xdr:nvSpPr>
        <xdr:cNvPr id="591" name="円/楕円 590"/>
        <xdr:cNvSpPr/>
      </xdr:nvSpPr>
      <xdr:spPr>
        <a:xfrm>
          <a:off x="15430500" y="98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16380</xdr:rowOff>
    </xdr:from>
    <xdr:ext cx="534377" cy="259045"/>
    <xdr:sp macro="" textlink="">
      <xdr:nvSpPr>
        <xdr:cNvPr id="592" name="テキスト ボックス 591"/>
        <xdr:cNvSpPr txBox="1"/>
      </xdr:nvSpPr>
      <xdr:spPr>
        <a:xfrm>
          <a:off x="15214111" y="99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145159</xdr:rowOff>
    </xdr:from>
    <xdr:to>
      <xdr:col>21</xdr:col>
      <xdr:colOff>212725</xdr:colOff>
      <xdr:row>58</xdr:row>
      <xdr:rowOff>75309</xdr:rowOff>
    </xdr:to>
    <xdr:sp macro="" textlink="">
      <xdr:nvSpPr>
        <xdr:cNvPr id="593" name="円/楕円 592"/>
        <xdr:cNvSpPr/>
      </xdr:nvSpPr>
      <xdr:spPr>
        <a:xfrm>
          <a:off x="14541500" y="99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66436</xdr:rowOff>
    </xdr:from>
    <xdr:ext cx="534377" cy="259045"/>
    <xdr:sp macro="" textlink="">
      <xdr:nvSpPr>
        <xdr:cNvPr id="594" name="テキスト ボックス 593"/>
        <xdr:cNvSpPr txBox="1"/>
      </xdr:nvSpPr>
      <xdr:spPr>
        <a:xfrm>
          <a:off x="14325111" y="100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106746</xdr:rowOff>
    </xdr:from>
    <xdr:to>
      <xdr:col>20</xdr:col>
      <xdr:colOff>9525</xdr:colOff>
      <xdr:row>58</xdr:row>
      <xdr:rowOff>36896</xdr:rowOff>
    </xdr:to>
    <xdr:sp macro="" textlink="">
      <xdr:nvSpPr>
        <xdr:cNvPr id="595" name="円/楕円 594"/>
        <xdr:cNvSpPr/>
      </xdr:nvSpPr>
      <xdr:spPr>
        <a:xfrm>
          <a:off x="13652500" y="98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28023</xdr:rowOff>
    </xdr:from>
    <xdr:ext cx="534377" cy="259045"/>
    <xdr:sp macro="" textlink="">
      <xdr:nvSpPr>
        <xdr:cNvPr id="596" name="テキスト ボックス 595"/>
        <xdr:cNvSpPr txBox="1"/>
      </xdr:nvSpPr>
      <xdr:spPr>
        <a:xfrm>
          <a:off x="13436111" y="997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144724</xdr:rowOff>
    </xdr:from>
    <xdr:to>
      <xdr:col>18</xdr:col>
      <xdr:colOff>492125</xdr:colOff>
      <xdr:row>58</xdr:row>
      <xdr:rowOff>74874</xdr:rowOff>
    </xdr:to>
    <xdr:sp macro="" textlink="">
      <xdr:nvSpPr>
        <xdr:cNvPr id="597" name="円/楕円 596"/>
        <xdr:cNvSpPr/>
      </xdr:nvSpPr>
      <xdr:spPr>
        <a:xfrm>
          <a:off x="12763500" y="991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66001</xdr:rowOff>
    </xdr:from>
    <xdr:ext cx="534377" cy="259045"/>
    <xdr:sp macro="" textlink="">
      <xdr:nvSpPr>
        <xdr:cNvPr id="598" name="テキスト ボックス 597"/>
        <xdr:cNvSpPr txBox="1"/>
      </xdr:nvSpPr>
      <xdr:spPr>
        <a:xfrm>
          <a:off x="12547111" y="100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138945</xdr:rowOff>
    </xdr:from>
    <xdr:to>
      <xdr:col>21</xdr:col>
      <xdr:colOff>161925</xdr:colOff>
      <xdr:row>78</xdr:row>
      <xdr:rowOff>139700</xdr:rowOff>
    </xdr:to>
    <xdr:cxnSp macro="">
      <xdr:nvCxnSpPr>
        <xdr:cNvPr id="631" name="直線コネクタ 630"/>
        <xdr:cNvCxnSpPr/>
      </xdr:nvCxnSpPr>
      <xdr:spPr>
        <a:xfrm>
          <a:off x="13703300" y="13512045"/>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138945</xdr:rowOff>
    </xdr:from>
    <xdr:to>
      <xdr:col>19</xdr:col>
      <xdr:colOff>644525</xdr:colOff>
      <xdr:row>78</xdr:row>
      <xdr:rowOff>139700</xdr:rowOff>
    </xdr:to>
    <xdr:cxnSp macro="">
      <xdr:nvCxnSpPr>
        <xdr:cNvPr id="634" name="直線コネクタ 633"/>
        <xdr:cNvCxnSpPr/>
      </xdr:nvCxnSpPr>
      <xdr:spPr>
        <a:xfrm flipV="1">
          <a:off x="12814300" y="13512045"/>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4" name="円/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249299" cy="259045"/>
    <xdr:sp macro="" textlink="">
      <xdr:nvSpPr>
        <xdr:cNvPr id="645" name="災害復旧費該当値テキスト"/>
        <xdr:cNvSpPr txBox="1"/>
      </xdr:nvSpPr>
      <xdr:spPr>
        <a:xfrm>
          <a:off x="16370300" y="13419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6" name="円/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7" name="テキスト ボックス 646"/>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8" name="円/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9" name="テキスト ボックス 648"/>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88145</xdr:rowOff>
    </xdr:from>
    <xdr:to>
      <xdr:col>20</xdr:col>
      <xdr:colOff>9525</xdr:colOff>
      <xdr:row>79</xdr:row>
      <xdr:rowOff>18295</xdr:rowOff>
    </xdr:to>
    <xdr:sp macro="" textlink="">
      <xdr:nvSpPr>
        <xdr:cNvPr id="650" name="円/楕円 649"/>
        <xdr:cNvSpPr/>
      </xdr:nvSpPr>
      <xdr:spPr>
        <a:xfrm>
          <a:off x="13652500" y="134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9422</xdr:rowOff>
    </xdr:from>
    <xdr:ext cx="378565" cy="259045"/>
    <xdr:sp macro="" textlink="">
      <xdr:nvSpPr>
        <xdr:cNvPr id="651" name="テキスト ボックス 650"/>
        <xdr:cNvSpPr txBox="1"/>
      </xdr:nvSpPr>
      <xdr:spPr>
        <a:xfrm>
          <a:off x="13514017" y="1355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163337</xdr:rowOff>
    </xdr:from>
    <xdr:to>
      <xdr:col>23</xdr:col>
      <xdr:colOff>517525</xdr:colOff>
      <xdr:row>97</xdr:row>
      <xdr:rowOff>29904</xdr:rowOff>
    </xdr:to>
    <xdr:cxnSp macro="">
      <xdr:nvCxnSpPr>
        <xdr:cNvPr id="678" name="直線コネクタ 677"/>
        <xdr:cNvCxnSpPr/>
      </xdr:nvCxnSpPr>
      <xdr:spPr>
        <a:xfrm>
          <a:off x="15481300" y="16622537"/>
          <a:ext cx="838200" cy="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145106</xdr:rowOff>
    </xdr:from>
    <xdr:to>
      <xdr:col>22</xdr:col>
      <xdr:colOff>365125</xdr:colOff>
      <xdr:row>96</xdr:row>
      <xdr:rowOff>163337</xdr:rowOff>
    </xdr:to>
    <xdr:cxnSp macro="">
      <xdr:nvCxnSpPr>
        <xdr:cNvPr id="681" name="直線コネクタ 680"/>
        <xdr:cNvCxnSpPr/>
      </xdr:nvCxnSpPr>
      <xdr:spPr>
        <a:xfrm>
          <a:off x="14592300" y="16604306"/>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3" name="テキスト ボックス 682"/>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123704</xdr:rowOff>
    </xdr:from>
    <xdr:to>
      <xdr:col>21</xdr:col>
      <xdr:colOff>161925</xdr:colOff>
      <xdr:row>96</xdr:row>
      <xdr:rowOff>145106</xdr:rowOff>
    </xdr:to>
    <xdr:cxnSp macro="">
      <xdr:nvCxnSpPr>
        <xdr:cNvPr id="684" name="直線コネクタ 683"/>
        <xdr:cNvCxnSpPr/>
      </xdr:nvCxnSpPr>
      <xdr:spPr>
        <a:xfrm>
          <a:off x="13703300" y="16582904"/>
          <a:ext cx="889000" cy="2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6" name="テキスト ボックス 685"/>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123704</xdr:rowOff>
    </xdr:from>
    <xdr:to>
      <xdr:col>19</xdr:col>
      <xdr:colOff>644525</xdr:colOff>
      <xdr:row>96</xdr:row>
      <xdr:rowOff>126223</xdr:rowOff>
    </xdr:to>
    <xdr:cxnSp macro="">
      <xdr:nvCxnSpPr>
        <xdr:cNvPr id="687" name="直線コネクタ 686"/>
        <xdr:cNvCxnSpPr/>
      </xdr:nvCxnSpPr>
      <xdr:spPr>
        <a:xfrm flipV="1">
          <a:off x="12814300" y="16582904"/>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89" name="テキスト ボックス 688"/>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150554</xdr:rowOff>
    </xdr:from>
    <xdr:to>
      <xdr:col>23</xdr:col>
      <xdr:colOff>568325</xdr:colOff>
      <xdr:row>97</xdr:row>
      <xdr:rowOff>80704</xdr:rowOff>
    </xdr:to>
    <xdr:sp macro="" textlink="">
      <xdr:nvSpPr>
        <xdr:cNvPr id="697" name="円/楕円 696"/>
        <xdr:cNvSpPr/>
      </xdr:nvSpPr>
      <xdr:spPr>
        <a:xfrm>
          <a:off x="16268700" y="166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65481</xdr:rowOff>
    </xdr:from>
    <xdr:ext cx="534377" cy="259045"/>
    <xdr:sp macro="" textlink="">
      <xdr:nvSpPr>
        <xdr:cNvPr id="698" name="公債費該当値テキスト"/>
        <xdr:cNvSpPr txBox="1"/>
      </xdr:nvSpPr>
      <xdr:spPr>
        <a:xfrm>
          <a:off x="16370300" y="1652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29,212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112537</xdr:rowOff>
    </xdr:from>
    <xdr:to>
      <xdr:col>22</xdr:col>
      <xdr:colOff>415925</xdr:colOff>
      <xdr:row>97</xdr:row>
      <xdr:rowOff>42687</xdr:rowOff>
    </xdr:to>
    <xdr:sp macro="" textlink="">
      <xdr:nvSpPr>
        <xdr:cNvPr id="699" name="円/楕円 698"/>
        <xdr:cNvSpPr/>
      </xdr:nvSpPr>
      <xdr:spPr>
        <a:xfrm>
          <a:off x="15430500" y="165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33814</xdr:rowOff>
    </xdr:from>
    <xdr:ext cx="534377" cy="259045"/>
    <xdr:sp macro="" textlink="">
      <xdr:nvSpPr>
        <xdr:cNvPr id="700" name="テキスト ボックス 699"/>
        <xdr:cNvSpPr txBox="1"/>
      </xdr:nvSpPr>
      <xdr:spPr>
        <a:xfrm>
          <a:off x="15214111" y="166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94306</xdr:rowOff>
    </xdr:from>
    <xdr:to>
      <xdr:col>21</xdr:col>
      <xdr:colOff>212725</xdr:colOff>
      <xdr:row>97</xdr:row>
      <xdr:rowOff>24456</xdr:rowOff>
    </xdr:to>
    <xdr:sp macro="" textlink="">
      <xdr:nvSpPr>
        <xdr:cNvPr id="701" name="円/楕円 700"/>
        <xdr:cNvSpPr/>
      </xdr:nvSpPr>
      <xdr:spPr>
        <a:xfrm>
          <a:off x="14541500" y="165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15583</xdr:rowOff>
    </xdr:from>
    <xdr:ext cx="534377" cy="259045"/>
    <xdr:sp macro="" textlink="">
      <xdr:nvSpPr>
        <xdr:cNvPr id="702" name="テキスト ボックス 701"/>
        <xdr:cNvSpPr txBox="1"/>
      </xdr:nvSpPr>
      <xdr:spPr>
        <a:xfrm>
          <a:off x="14325111" y="1664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72904</xdr:rowOff>
    </xdr:from>
    <xdr:to>
      <xdr:col>20</xdr:col>
      <xdr:colOff>9525</xdr:colOff>
      <xdr:row>97</xdr:row>
      <xdr:rowOff>3054</xdr:rowOff>
    </xdr:to>
    <xdr:sp macro="" textlink="">
      <xdr:nvSpPr>
        <xdr:cNvPr id="703" name="円/楕円 702"/>
        <xdr:cNvSpPr/>
      </xdr:nvSpPr>
      <xdr:spPr>
        <a:xfrm>
          <a:off x="13652500" y="16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165631</xdr:rowOff>
    </xdr:from>
    <xdr:ext cx="534377" cy="259045"/>
    <xdr:sp macro="" textlink="">
      <xdr:nvSpPr>
        <xdr:cNvPr id="704" name="テキスト ボックス 703"/>
        <xdr:cNvSpPr txBox="1"/>
      </xdr:nvSpPr>
      <xdr:spPr>
        <a:xfrm>
          <a:off x="13436111" y="166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75423</xdr:rowOff>
    </xdr:from>
    <xdr:to>
      <xdr:col>18</xdr:col>
      <xdr:colOff>492125</xdr:colOff>
      <xdr:row>97</xdr:row>
      <xdr:rowOff>5573</xdr:rowOff>
    </xdr:to>
    <xdr:sp macro="" textlink="">
      <xdr:nvSpPr>
        <xdr:cNvPr id="705" name="円/楕円 704"/>
        <xdr:cNvSpPr/>
      </xdr:nvSpPr>
      <xdr:spPr>
        <a:xfrm>
          <a:off x="12763500" y="165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168150</xdr:rowOff>
    </xdr:from>
    <xdr:ext cx="534377" cy="259045"/>
    <xdr:sp macro="" textlink="">
      <xdr:nvSpPr>
        <xdr:cNvPr id="706" name="テキスト ボックス 705"/>
        <xdr:cNvSpPr txBox="1"/>
      </xdr:nvSpPr>
      <xdr:spPr>
        <a:xfrm>
          <a:off x="12547111" y="166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目的別でみると、類似団体平均と比較して議会費、</a:t>
          </a:r>
          <a:r>
            <a:rPr kumimoji="1" lang="ja-JP" altLang="en-US" sz="1300">
              <a:solidFill>
                <a:sysClr val="windowText" lastClr="000000"/>
              </a:solidFill>
              <a:effectLst/>
              <a:latin typeface="+mn-lt"/>
              <a:ea typeface="+mn-ea"/>
              <a:cs typeface="+mn-cs"/>
            </a:rPr>
            <a:t>民生費</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商工費</a:t>
          </a:r>
          <a:r>
            <a:rPr kumimoji="1" lang="ja-JP" altLang="ja-JP" sz="1300">
              <a:solidFill>
                <a:sysClr val="windowText" lastClr="000000"/>
              </a:solidFill>
              <a:effectLst/>
              <a:latin typeface="+mn-lt"/>
              <a:ea typeface="+mn-ea"/>
              <a:cs typeface="+mn-cs"/>
            </a:rPr>
            <a:t>、公債費が低い水準にあ</a:t>
          </a:r>
          <a:r>
            <a:rPr kumimoji="1" lang="ja-JP" altLang="en-US" sz="1300">
              <a:solidFill>
                <a:sysClr val="windowText" lastClr="000000"/>
              </a:solidFill>
              <a:effectLst/>
              <a:latin typeface="+mn-lt"/>
              <a:ea typeface="+mn-ea"/>
              <a:cs typeface="+mn-cs"/>
            </a:rPr>
            <a:t>り、</a:t>
          </a:r>
          <a:r>
            <a:rPr kumimoji="1" lang="ja-JP" altLang="ja-JP" sz="1300">
              <a:solidFill>
                <a:sysClr val="windowText" lastClr="000000"/>
              </a:solidFill>
              <a:effectLst/>
              <a:latin typeface="+mn-lt"/>
              <a:ea typeface="+mn-ea"/>
              <a:cs typeface="+mn-cs"/>
            </a:rPr>
            <a:t>町の面積</a:t>
          </a:r>
          <a:r>
            <a:rPr kumimoji="1" lang="ja-JP" altLang="en-US" sz="1300">
              <a:solidFill>
                <a:sysClr val="windowText" lastClr="000000"/>
              </a:solidFill>
              <a:effectLst/>
              <a:latin typeface="+mn-lt"/>
              <a:ea typeface="+mn-ea"/>
              <a:cs typeface="+mn-cs"/>
            </a:rPr>
            <a:t>などの規模が</a:t>
          </a:r>
          <a:r>
            <a:rPr kumimoji="1" lang="ja-JP" altLang="ja-JP" sz="1300">
              <a:solidFill>
                <a:sysClr val="windowText" lastClr="000000"/>
              </a:solidFill>
              <a:effectLst/>
              <a:latin typeface="+mn-lt"/>
              <a:ea typeface="+mn-ea"/>
              <a:cs typeface="+mn-cs"/>
            </a:rPr>
            <a:t>小さいことに伴いかかる経費</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少ないこともある。</a:t>
          </a:r>
          <a:r>
            <a:rPr kumimoji="1" lang="ja-JP" altLang="en-US" sz="1300">
              <a:solidFill>
                <a:sysClr val="windowText" lastClr="000000"/>
              </a:solidFill>
              <a:effectLst/>
              <a:latin typeface="+mn-lt"/>
              <a:ea typeface="+mn-ea"/>
              <a:cs typeface="+mn-cs"/>
            </a:rPr>
            <a:t>商工費は観光資源が乏しいことや観光産業がないことも低い値となっている要因である。消防費は平成２８年度から行政無線戸別受信機の更新を３年計画で始めたため増加している。公債費については過去の大きな借入れの償還終了に伴い減少しているが、現在が減少のピークであり今後は増えていく予定である。</a:t>
          </a:r>
          <a:endParaRPr lang="ja-JP" altLang="ja-JP" sz="13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　実質単年度収支</a:t>
          </a:r>
          <a:r>
            <a:rPr kumimoji="1" lang="ja-JP" altLang="en-US" sz="1400">
              <a:solidFill>
                <a:sysClr val="windowText" lastClr="000000"/>
              </a:solidFill>
              <a:effectLst/>
              <a:latin typeface="+mn-lt"/>
              <a:ea typeface="+mn-ea"/>
              <a:cs typeface="+mn-cs"/>
            </a:rPr>
            <a:t>が５年連続でマイナスとなっており、財政調整基金も減少している</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effectLst/>
              <a:latin typeface="+mn-lt"/>
              <a:ea typeface="+mn-ea"/>
              <a:cs typeface="+mn-cs"/>
            </a:rPr>
            <a:t>元々</a:t>
          </a:r>
          <a:r>
            <a:rPr kumimoji="1" lang="ja-JP" altLang="ja-JP" sz="1400">
              <a:solidFill>
                <a:sysClr val="windowText" lastClr="000000"/>
              </a:solidFill>
              <a:effectLst/>
              <a:latin typeface="+mn-lt"/>
              <a:ea typeface="+mn-ea"/>
              <a:cs typeface="+mn-cs"/>
            </a:rPr>
            <a:t>基金残高</a:t>
          </a:r>
          <a:r>
            <a:rPr kumimoji="1" lang="ja-JP" altLang="en-US" sz="1400">
              <a:solidFill>
                <a:sysClr val="windowText" lastClr="000000"/>
              </a:solidFill>
              <a:effectLst/>
              <a:latin typeface="+mn-lt"/>
              <a:ea typeface="+mn-ea"/>
              <a:cs typeface="+mn-cs"/>
            </a:rPr>
            <a:t>はそれなりに確保していたが、このペースで減少していくことは避けなければならない。今後は施設の老朽化対策など問題もあるため、早い段階で軌道修正し、健全な</a:t>
          </a:r>
          <a:r>
            <a:rPr kumimoji="1" lang="ja-JP" altLang="ja-JP" sz="1400">
              <a:solidFill>
                <a:sysClr val="windowText" lastClr="000000"/>
              </a:solidFill>
              <a:effectLst/>
              <a:latin typeface="+mn-lt"/>
              <a:ea typeface="+mn-ea"/>
              <a:cs typeface="+mn-cs"/>
            </a:rPr>
            <a:t>財政運営</a:t>
          </a:r>
          <a:r>
            <a:rPr kumimoji="1" lang="ja-JP" altLang="en-US" sz="1400">
              <a:solidFill>
                <a:sysClr val="windowText" lastClr="000000"/>
              </a:solidFill>
              <a:effectLst/>
              <a:latin typeface="+mn-lt"/>
              <a:ea typeface="+mn-ea"/>
              <a:cs typeface="+mn-cs"/>
            </a:rPr>
            <a:t>を続け</a:t>
          </a:r>
          <a:r>
            <a:rPr kumimoji="1" lang="ja-JP" altLang="ja-JP" sz="1400">
              <a:solidFill>
                <a:sysClr val="windowText" lastClr="000000"/>
              </a:solidFill>
              <a:effectLst/>
              <a:latin typeface="+mn-lt"/>
              <a:ea typeface="+mn-ea"/>
              <a:cs typeface="+mn-cs"/>
            </a:rPr>
            <a:t>ていく必要がある。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岐阜県坂祝町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すべての</a:t>
          </a:r>
          <a:r>
            <a:rPr kumimoji="1" lang="ja-JP" altLang="ja-JP" sz="1400">
              <a:solidFill>
                <a:sysClr val="windowText" lastClr="000000"/>
              </a:solidFill>
              <a:effectLst/>
              <a:latin typeface="+mn-lt"/>
              <a:ea typeface="+mn-ea"/>
              <a:cs typeface="+mn-cs"/>
            </a:rPr>
            <a:t>会計において赤字は出ていないが、一般会計からの補てんに</a:t>
          </a:r>
          <a:r>
            <a:rPr kumimoji="1" lang="ja-JP" altLang="en-US" sz="1400">
              <a:solidFill>
                <a:sysClr val="windowText" lastClr="000000"/>
              </a:solidFill>
              <a:effectLst/>
              <a:latin typeface="+mn-lt"/>
              <a:ea typeface="+mn-ea"/>
              <a:cs typeface="+mn-cs"/>
            </a:rPr>
            <a:t>頼って</a:t>
          </a:r>
          <a:r>
            <a:rPr kumimoji="1" lang="ja-JP" altLang="ja-JP" sz="1400">
              <a:solidFill>
                <a:sysClr val="windowText" lastClr="000000"/>
              </a:solidFill>
              <a:effectLst/>
              <a:latin typeface="+mn-lt"/>
              <a:ea typeface="+mn-ea"/>
              <a:cs typeface="+mn-cs"/>
            </a:rPr>
            <a:t>いる面が多い。一般会計については赤字が出ないよう財政調整基金で調整しているため、</a:t>
          </a:r>
          <a:r>
            <a:rPr kumimoji="1" lang="ja-JP" altLang="en-US" sz="1400">
              <a:solidFill>
                <a:sysClr val="windowText" lastClr="000000"/>
              </a:solidFill>
              <a:effectLst/>
              <a:latin typeface="+mn-lt"/>
              <a:ea typeface="+mn-ea"/>
              <a:cs typeface="+mn-cs"/>
            </a:rPr>
            <a:t>財政調整基金の残高が減少している。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ja-JP" altLang="ja-JP" sz="1400">
              <a:solidFill>
                <a:sysClr val="windowText" lastClr="000000"/>
              </a:solidFill>
              <a:effectLst/>
              <a:latin typeface="+mn-lt"/>
              <a:ea typeface="+mn-ea"/>
              <a:cs typeface="+mn-cs"/>
            </a:rPr>
            <a:t>農業集落排水事業及び公共下水道事業</a:t>
          </a:r>
          <a:r>
            <a:rPr kumimoji="1" lang="ja-JP" altLang="en-US" sz="1400">
              <a:solidFill>
                <a:sysClr val="windowText" lastClr="000000"/>
              </a:solidFill>
              <a:effectLst/>
              <a:latin typeface="+mn-lt"/>
              <a:ea typeface="+mn-ea"/>
              <a:cs typeface="+mn-cs"/>
            </a:rPr>
            <a:t>が平成３１年度から</a:t>
          </a:r>
          <a:r>
            <a:rPr kumimoji="1" lang="ja-JP" altLang="ja-JP" sz="1400">
              <a:solidFill>
                <a:sysClr val="windowText" lastClr="000000"/>
              </a:solidFill>
              <a:effectLst/>
              <a:latin typeface="+mn-lt"/>
              <a:ea typeface="+mn-ea"/>
              <a:cs typeface="+mn-cs"/>
            </a:rPr>
            <a:t>公営企業会計化</a:t>
          </a:r>
          <a:r>
            <a:rPr kumimoji="1" lang="ja-JP" altLang="en-US" sz="1400">
              <a:solidFill>
                <a:sysClr val="windowText" lastClr="000000"/>
              </a:solidFill>
              <a:effectLst/>
              <a:latin typeface="+mn-lt"/>
              <a:ea typeface="+mn-ea"/>
              <a:cs typeface="+mn-cs"/>
            </a:rPr>
            <a:t>する予定であり</a:t>
          </a:r>
          <a:r>
            <a:rPr kumimoji="1" lang="ja-JP" altLang="ja-JP" sz="1400">
              <a:solidFill>
                <a:sysClr val="windowText" lastClr="000000"/>
              </a:solidFill>
              <a:effectLst/>
              <a:latin typeface="+mn-lt"/>
              <a:ea typeface="+mn-ea"/>
              <a:cs typeface="+mn-cs"/>
            </a:rPr>
            <a:t>、適正な繰入基準の作成や使用料金の見直しなどにより、できる限りの自主運営を目指すよう努力する。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3304779</v>
      </c>
      <c r="BO4" s="381"/>
      <c r="BP4" s="381"/>
      <c r="BQ4" s="381"/>
      <c r="BR4" s="381"/>
      <c r="BS4" s="381"/>
      <c r="BT4" s="381"/>
      <c r="BU4" s="382"/>
      <c r="BV4" s="380">
        <v>3318397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7.3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3185418</v>
      </c>
      <c r="BO5" s="418"/>
      <c r="BP5" s="418"/>
      <c r="BQ5" s="418"/>
      <c r="BR5" s="418"/>
      <c r="BS5" s="418"/>
      <c r="BT5" s="418"/>
      <c r="BU5" s="419"/>
      <c r="BV5" s="417">
        <v>3131295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84.2</v>
      </c>
      <c r="CU5" s="415"/>
      <c r="CV5" s="415"/>
      <c r="CW5" s="415"/>
      <c r="CX5" s="415"/>
      <c r="CY5" s="415"/>
      <c r="CZ5" s="415"/>
      <c r="DA5" s="416"/>
      <c r="DB5" s="414">
        <v>84.6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119361</v>
      </c>
      <c r="BO6" s="418"/>
      <c r="BP6" s="418"/>
      <c r="BQ6" s="418"/>
      <c r="BR6" s="418"/>
      <c r="BS6" s="418"/>
      <c r="BT6" s="418"/>
      <c r="BU6" s="419"/>
      <c r="BV6" s="417">
        <v>187102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89.9</v>
      </c>
      <c r="CU6" s="455"/>
      <c r="CV6" s="455"/>
      <c r="CW6" s="455"/>
      <c r="CX6" s="455"/>
      <c r="CY6" s="455"/>
      <c r="CZ6" s="455"/>
      <c r="DA6" s="456"/>
      <c r="DB6" s="454">
        <v>91.8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10997</v>
      </c>
      <c r="BO7" s="418"/>
      <c r="BP7" s="418"/>
      <c r="BQ7" s="418"/>
      <c r="BR7" s="418"/>
      <c r="BS7" s="418"/>
      <c r="BT7" s="418"/>
      <c r="BU7" s="419"/>
      <c r="BV7" s="417">
        <v>29358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2170051</v>
      </c>
      <c r="CU7" s="418"/>
      <c r="CV7" s="418"/>
      <c r="CW7" s="418"/>
      <c r="CX7" s="418"/>
      <c r="CY7" s="418"/>
      <c r="CZ7" s="418"/>
      <c r="DA7" s="419"/>
      <c r="DB7" s="417">
        <v>2172349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108364</v>
      </c>
      <c r="BO8" s="418"/>
      <c r="BP8" s="418"/>
      <c r="BQ8" s="418"/>
      <c r="BR8" s="418"/>
      <c r="BS8" s="418"/>
      <c r="BT8" s="418"/>
      <c r="BU8" s="419"/>
      <c r="BV8" s="417">
        <v>157744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0.57999999999999996</v>
      </c>
      <c r="CU8" s="458"/>
      <c r="CV8" s="458"/>
      <c r="CW8" s="458"/>
      <c r="CX8" s="458"/>
      <c r="CY8" s="458"/>
      <c r="CZ8" s="458"/>
      <c r="DA8" s="459"/>
      <c r="DB8" s="457">
        <v>0.59</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8202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-49380</v>
      </c>
      <c r="BO9" s="418"/>
      <c r="BP9" s="418"/>
      <c r="BQ9" s="418"/>
      <c r="BR9" s="418"/>
      <c r="BS9" s="418"/>
      <c r="BT9" s="418"/>
      <c r="BU9" s="419"/>
      <c r="BV9" s="417">
        <v>84505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9.4</v>
      </c>
      <c r="CU9" s="415"/>
      <c r="CV9" s="415"/>
      <c r="CW9" s="415"/>
      <c r="CX9" s="415"/>
      <c r="CY9" s="415"/>
      <c r="CZ9" s="415"/>
      <c r="DA9" s="416"/>
      <c r="DB9" s="414">
        <v>11.1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8361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28785</v>
      </c>
      <c r="BO10" s="418"/>
      <c r="BP10" s="418"/>
      <c r="BQ10" s="418"/>
      <c r="BR10" s="418"/>
      <c r="BS10" s="418"/>
      <c r="BT10" s="418"/>
      <c r="BU10" s="419"/>
      <c r="BV10" s="417">
        <v>2238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8204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100000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7652</v>
      </c>
      <c r="S13" s="499"/>
      <c r="T13" s="499"/>
      <c r="U13" s="499"/>
      <c r="V13" s="500"/>
      <c r="W13" s="433" t="s">
        <v>124</v>
      </c>
      <c r="X13" s="434"/>
      <c r="Y13" s="434"/>
      <c r="Z13" s="434"/>
      <c r="AA13" s="434"/>
      <c r="AB13" s="424"/>
      <c r="AC13" s="468">
        <v>127</v>
      </c>
      <c r="AD13" s="469"/>
      <c r="AE13" s="469"/>
      <c r="AF13" s="469"/>
      <c r="AG13" s="508"/>
      <c r="AH13" s="468">
        <v>143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-20595</v>
      </c>
      <c r="BO13" s="418"/>
      <c r="BP13" s="418"/>
      <c r="BQ13" s="418"/>
      <c r="BR13" s="418"/>
      <c r="BS13" s="418"/>
      <c r="BT13" s="418"/>
      <c r="BU13" s="419"/>
      <c r="BV13" s="417">
        <v>-13257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5.3</v>
      </c>
      <c r="CU13" s="415"/>
      <c r="CV13" s="415"/>
      <c r="CW13" s="415"/>
      <c r="CX13" s="415"/>
      <c r="CY13" s="415"/>
      <c r="CZ13" s="415"/>
      <c r="DA13" s="416"/>
      <c r="DB13" s="414">
        <v>7.6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8238</v>
      </c>
      <c r="S14" s="499"/>
      <c r="T14" s="499"/>
      <c r="U14" s="499"/>
      <c r="V14" s="500"/>
      <c r="W14" s="407"/>
      <c r="X14" s="408"/>
      <c r="Y14" s="408"/>
      <c r="Z14" s="408"/>
      <c r="AA14" s="408"/>
      <c r="AB14" s="397"/>
      <c r="AC14" s="501">
        <v>3.2</v>
      </c>
      <c r="AD14" s="502"/>
      <c r="AE14" s="502"/>
      <c r="AF14" s="502"/>
      <c r="AG14" s="503"/>
      <c r="AH14" s="501">
        <v>3.4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7695</v>
      </c>
      <c r="S15" s="499"/>
      <c r="T15" s="499"/>
      <c r="U15" s="499"/>
      <c r="V15" s="500"/>
      <c r="W15" s="433" t="s">
        <v>131</v>
      </c>
      <c r="X15" s="434"/>
      <c r="Y15" s="434"/>
      <c r="Z15" s="434"/>
      <c r="AA15" s="434"/>
      <c r="AB15" s="424"/>
      <c r="AC15" s="468">
        <v>1748</v>
      </c>
      <c r="AD15" s="469"/>
      <c r="AE15" s="469"/>
      <c r="AF15" s="469"/>
      <c r="AG15" s="508"/>
      <c r="AH15" s="468">
        <v>1906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1035954</v>
      </c>
      <c r="BO15" s="381"/>
      <c r="BP15" s="381"/>
      <c r="BQ15" s="381"/>
      <c r="BR15" s="381"/>
      <c r="BS15" s="381"/>
      <c r="BT15" s="381"/>
      <c r="BU15" s="382"/>
      <c r="BV15" s="380">
        <v>984320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44.1</v>
      </c>
      <c r="AD16" s="502"/>
      <c r="AE16" s="502"/>
      <c r="AF16" s="502"/>
      <c r="AG16" s="503"/>
      <c r="AH16" s="501">
        <v>45.3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1753534</v>
      </c>
      <c r="BO16" s="418"/>
      <c r="BP16" s="418"/>
      <c r="BQ16" s="418"/>
      <c r="BR16" s="418"/>
      <c r="BS16" s="418"/>
      <c r="BT16" s="418"/>
      <c r="BU16" s="419"/>
      <c r="BV16" s="417">
        <v>1733239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2092</v>
      </c>
      <c r="AD17" s="469"/>
      <c r="AE17" s="469"/>
      <c r="AF17" s="469"/>
      <c r="AG17" s="508"/>
      <c r="AH17" s="468">
        <v>2157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1314288</v>
      </c>
      <c r="BO17" s="418"/>
      <c r="BP17" s="418"/>
      <c r="BQ17" s="418"/>
      <c r="BR17" s="418"/>
      <c r="BS17" s="418"/>
      <c r="BT17" s="418"/>
      <c r="BU17" s="419"/>
      <c r="BV17" s="417">
        <v>1246193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12.87</v>
      </c>
      <c r="M18" s="530"/>
      <c r="N18" s="530"/>
      <c r="O18" s="530"/>
      <c r="P18" s="530"/>
      <c r="Q18" s="530"/>
      <c r="R18" s="531"/>
      <c r="S18" s="531"/>
      <c r="T18" s="531"/>
      <c r="U18" s="531"/>
      <c r="V18" s="532"/>
      <c r="W18" s="435"/>
      <c r="X18" s="436"/>
      <c r="Y18" s="436"/>
      <c r="Z18" s="436"/>
      <c r="AA18" s="436"/>
      <c r="AB18" s="427"/>
      <c r="AC18" s="533">
        <v>52.7</v>
      </c>
      <c r="AD18" s="534"/>
      <c r="AE18" s="534"/>
      <c r="AF18" s="534"/>
      <c r="AG18" s="535"/>
      <c r="AH18" s="533">
        <v>51.3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1868824</v>
      </c>
      <c r="BO18" s="418"/>
      <c r="BP18" s="418"/>
      <c r="BQ18" s="418"/>
      <c r="BR18" s="418"/>
      <c r="BS18" s="418"/>
      <c r="BT18" s="418"/>
      <c r="BU18" s="419"/>
      <c r="BV18" s="417">
        <v>1911795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637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2539338</v>
      </c>
      <c r="BO19" s="418"/>
      <c r="BP19" s="418"/>
      <c r="BQ19" s="418"/>
      <c r="BR19" s="418"/>
      <c r="BS19" s="418"/>
      <c r="BT19" s="418"/>
      <c r="BU19" s="419"/>
      <c r="BV19" s="417">
        <v>2637059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3111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2652723</v>
      </c>
      <c r="BO23" s="418"/>
      <c r="BP23" s="418"/>
      <c r="BQ23" s="418"/>
      <c r="BR23" s="418"/>
      <c r="BS23" s="418"/>
      <c r="BT23" s="418"/>
      <c r="BU23" s="419"/>
      <c r="BV23" s="417">
        <v>2559753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6750</v>
      </c>
      <c r="R24" s="469"/>
      <c r="S24" s="469"/>
      <c r="T24" s="469"/>
      <c r="U24" s="469"/>
      <c r="V24" s="508"/>
      <c r="W24" s="563"/>
      <c r="X24" s="551"/>
      <c r="Y24" s="552"/>
      <c r="Z24" s="467" t="s">
        <v>155</v>
      </c>
      <c r="AA24" s="447"/>
      <c r="AB24" s="447"/>
      <c r="AC24" s="447"/>
      <c r="AD24" s="447"/>
      <c r="AE24" s="447"/>
      <c r="AF24" s="447"/>
      <c r="AG24" s="448"/>
      <c r="AH24" s="468">
        <v>67</v>
      </c>
      <c r="AI24" s="469"/>
      <c r="AJ24" s="469"/>
      <c r="AK24" s="469"/>
      <c r="AL24" s="508"/>
      <c r="AM24" s="468">
        <v>194635</v>
      </c>
      <c r="AN24" s="469"/>
      <c r="AO24" s="469"/>
      <c r="AP24" s="469"/>
      <c r="AQ24" s="469"/>
      <c r="AR24" s="508"/>
      <c r="AS24" s="468">
        <v>2905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2259401</v>
      </c>
      <c r="BO24" s="418"/>
      <c r="BP24" s="418"/>
      <c r="BQ24" s="418"/>
      <c r="BR24" s="418"/>
      <c r="BS24" s="418"/>
      <c r="BT24" s="418"/>
      <c r="BU24" s="419"/>
      <c r="BV24" s="417">
        <v>2104457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5900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92561</v>
      </c>
      <c r="BO25" s="381"/>
      <c r="BP25" s="381"/>
      <c r="BQ25" s="381"/>
      <c r="BR25" s="381"/>
      <c r="BS25" s="381"/>
      <c r="BT25" s="381"/>
      <c r="BU25" s="382"/>
      <c r="BV25" s="380">
        <v>143486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5320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2800</v>
      </c>
      <c r="R27" s="469"/>
      <c r="S27" s="469"/>
      <c r="T27" s="469"/>
      <c r="U27" s="469"/>
      <c r="V27" s="508"/>
      <c r="W27" s="563"/>
      <c r="X27" s="551"/>
      <c r="Y27" s="552"/>
      <c r="Z27" s="467" t="s">
        <v>165</v>
      </c>
      <c r="AA27" s="447"/>
      <c r="AB27" s="447"/>
      <c r="AC27" s="447"/>
      <c r="AD27" s="447"/>
      <c r="AE27" s="447"/>
      <c r="AF27" s="447"/>
      <c r="AG27" s="448"/>
      <c r="AH27" s="468">
        <v>5</v>
      </c>
      <c r="AI27" s="469"/>
      <c r="AJ27" s="469"/>
      <c r="AK27" s="469"/>
      <c r="AL27" s="508"/>
      <c r="AM27" s="468">
        <v>12725</v>
      </c>
      <c r="AN27" s="469"/>
      <c r="AO27" s="469"/>
      <c r="AP27" s="469"/>
      <c r="AQ27" s="469"/>
      <c r="AR27" s="508"/>
      <c r="AS27" s="468">
        <v>2545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2100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1265623</v>
      </c>
      <c r="BO28" s="381"/>
      <c r="BP28" s="381"/>
      <c r="BQ28" s="381"/>
      <c r="BR28" s="381"/>
      <c r="BS28" s="381"/>
      <c r="BT28" s="381"/>
      <c r="BU28" s="382"/>
      <c r="BV28" s="380">
        <v>1236838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8</v>
      </c>
      <c r="M29" s="469"/>
      <c r="N29" s="469"/>
      <c r="O29" s="469"/>
      <c r="P29" s="508"/>
      <c r="Q29" s="468">
        <v>1900</v>
      </c>
      <c r="R29" s="469"/>
      <c r="S29" s="469"/>
      <c r="T29" s="469"/>
      <c r="U29" s="469"/>
      <c r="V29" s="508"/>
      <c r="W29" s="564"/>
      <c r="X29" s="565"/>
      <c r="Y29" s="566"/>
      <c r="Z29" s="467" t="s">
        <v>172</v>
      </c>
      <c r="AA29" s="447"/>
      <c r="AB29" s="447"/>
      <c r="AC29" s="447"/>
      <c r="AD29" s="447"/>
      <c r="AE29" s="447"/>
      <c r="AF29" s="447"/>
      <c r="AG29" s="448"/>
      <c r="AH29" s="468">
        <v>72</v>
      </c>
      <c r="AI29" s="469"/>
      <c r="AJ29" s="469"/>
      <c r="AK29" s="469"/>
      <c r="AL29" s="508"/>
      <c r="AM29" s="468">
        <v>207360</v>
      </c>
      <c r="AN29" s="469"/>
      <c r="AO29" s="469"/>
      <c r="AP29" s="469"/>
      <c r="AQ29" s="469"/>
      <c r="AR29" s="508"/>
      <c r="AS29" s="468">
        <v>2880</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100461</v>
      </c>
      <c r="BO29" s="418"/>
      <c r="BP29" s="418"/>
      <c r="BQ29" s="418"/>
      <c r="BR29" s="418"/>
      <c r="BS29" s="418"/>
      <c r="BT29" s="418"/>
      <c r="BU29" s="419"/>
      <c r="BV29" s="417">
        <v>100351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591228</v>
      </c>
      <c r="BO30" s="587"/>
      <c r="BP30" s="587"/>
      <c r="BQ30" s="587"/>
      <c r="BR30" s="587"/>
      <c r="BS30" s="587"/>
      <c r="BT30" s="587"/>
      <c r="BU30" s="588"/>
      <c r="BV30" s="586">
        <v>591228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上水道事業会計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可茂衛生施設利用組合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岐阜県市町村会館組合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岐阜県市町村職員退職手当組合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可茂消防事務組合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可茂広域行政事務組合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中濃地域農業共済事務組合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後期高齢者医療連合（一般会計分）</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後期高齢者医療連合（特別会計分）</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可茂公設地方卸売市場組合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530</v>
      </c>
      <c r="D34" s="1184"/>
      <c r="E34" s="1185"/>
      <c r="F34" s="32">
        <v>21.46</v>
      </c>
      <c r="G34" s="33">
        <v>23.08</v>
      </c>
      <c r="H34" s="33">
        <v>22.07</v>
      </c>
      <c r="I34" s="33">
        <v>25.3</v>
      </c>
      <c r="J34" s="34">
        <v>24.98</v>
      </c>
      <c r="K34" s="22"/>
      <c r="L34" s="22"/>
      <c r="M34" s="22"/>
      <c r="N34" s="22"/>
      <c r="O34" s="22"/>
      <c r="P34" s="22"/>
    </row>
    <row r="35" spans="1:16" ht="39" customHeight="1">
      <c r="A35" s="22"/>
      <c r="B35" s="35"/>
      <c r="C35" s="1178" t="s">
        <v>531</v>
      </c>
      <c r="D35" s="1179"/>
      <c r="E35" s="1180"/>
      <c r="F35" s="36">
        <v>4.3</v>
      </c>
      <c r="G35" s="37">
        <v>5.36</v>
      </c>
      <c r="H35" s="37">
        <v>4.33</v>
      </c>
      <c r="I35" s="37">
        <v>2.7</v>
      </c>
      <c r="J35" s="38">
        <v>5.18</v>
      </c>
      <c r="K35" s="22"/>
      <c r="L35" s="22"/>
      <c r="M35" s="22"/>
      <c r="N35" s="22"/>
      <c r="O35" s="22"/>
      <c r="P35" s="22"/>
    </row>
    <row r="36" spans="1:16" ht="39" customHeight="1">
      <c r="A36" s="22"/>
      <c r="B36" s="35"/>
      <c r="C36" s="1178" t="s">
        <v>532</v>
      </c>
      <c r="D36" s="1179"/>
      <c r="E36" s="1180"/>
      <c r="F36" s="36">
        <v>6.68</v>
      </c>
      <c r="G36" s="37">
        <v>2.52</v>
      </c>
      <c r="H36" s="37">
        <v>3.44</v>
      </c>
      <c r="I36" s="37">
        <v>7.26</v>
      </c>
      <c r="J36" s="38">
        <v>4.99</v>
      </c>
      <c r="K36" s="22"/>
      <c r="L36" s="22"/>
      <c r="M36" s="22"/>
      <c r="N36" s="22"/>
      <c r="O36" s="22"/>
      <c r="P36" s="22"/>
    </row>
    <row r="37" spans="1:16" ht="39" customHeight="1">
      <c r="A37" s="22"/>
      <c r="B37" s="35"/>
      <c r="C37" s="1178" t="s">
        <v>533</v>
      </c>
      <c r="D37" s="1179"/>
      <c r="E37" s="1180"/>
      <c r="F37" s="36">
        <v>0.7</v>
      </c>
      <c r="G37" s="37">
        <v>0.85</v>
      </c>
      <c r="H37" s="37">
        <v>0.43</v>
      </c>
      <c r="I37" s="37">
        <v>0.15</v>
      </c>
      <c r="J37" s="38">
        <v>1.35</v>
      </c>
      <c r="K37" s="22"/>
      <c r="L37" s="22"/>
      <c r="M37" s="22"/>
      <c r="N37" s="22"/>
      <c r="O37" s="22"/>
      <c r="P37" s="22"/>
    </row>
    <row r="38" spans="1:16" ht="39" customHeight="1">
      <c r="A38" s="22"/>
      <c r="B38" s="35"/>
      <c r="C38" s="1178" t="s">
        <v>534</v>
      </c>
      <c r="D38" s="1179"/>
      <c r="E38" s="1180"/>
      <c r="F38" s="36">
        <v>0.16</v>
      </c>
      <c r="G38" s="37">
        <v>0.24</v>
      </c>
      <c r="H38" s="37">
        <v>0.14000000000000001</v>
      </c>
      <c r="I38" s="37">
        <v>0.26</v>
      </c>
      <c r="J38" s="38">
        <v>0.23</v>
      </c>
      <c r="K38" s="22"/>
      <c r="L38" s="22"/>
      <c r="M38" s="22"/>
      <c r="N38" s="22"/>
      <c r="O38" s="22"/>
      <c r="P38" s="22"/>
    </row>
    <row r="39" spans="1:16" ht="39" customHeight="1">
      <c r="A39" s="22"/>
      <c r="B39" s="35"/>
      <c r="C39" s="1178" t="s">
        <v>535</v>
      </c>
      <c r="D39" s="1179"/>
      <c r="E39" s="1180"/>
      <c r="F39" s="36">
        <v>0.14000000000000001</v>
      </c>
      <c r="G39" s="37">
        <v>0.17</v>
      </c>
      <c r="H39" s="37">
        <v>0.04</v>
      </c>
      <c r="I39" s="37">
        <v>0.31</v>
      </c>
      <c r="J39" s="38">
        <v>0.15</v>
      </c>
      <c r="K39" s="22"/>
      <c r="L39" s="22"/>
      <c r="M39" s="22"/>
      <c r="N39" s="22"/>
      <c r="O39" s="22"/>
      <c r="P39" s="22"/>
    </row>
    <row r="40" spans="1:16" ht="39" customHeight="1">
      <c r="A40" s="22"/>
      <c r="B40" s="35"/>
      <c r="C40" s="1178" t="s">
        <v>536</v>
      </c>
      <c r="D40" s="1179"/>
      <c r="E40" s="1180"/>
      <c r="F40" s="36">
        <v>0.06</v>
      </c>
      <c r="G40" s="37">
        <v>0.06</v>
      </c>
      <c r="H40" s="37">
        <v>7.0000000000000007E-2</v>
      </c>
      <c r="I40" s="37">
        <v>7.0000000000000007E-2</v>
      </c>
      <c r="J40" s="38">
        <v>0.09</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538</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358</v>
      </c>
      <c r="L45" s="60">
        <v>363</v>
      </c>
      <c r="M45" s="60">
        <v>326</v>
      </c>
      <c r="N45" s="60">
        <v>295</v>
      </c>
      <c r="O45" s="61">
        <v>240</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47</v>
      </c>
      <c r="L48" s="64">
        <v>42</v>
      </c>
      <c r="M48" s="64">
        <v>43</v>
      </c>
      <c r="N48" s="64">
        <v>43</v>
      </c>
      <c r="O48" s="65">
        <v>48</v>
      </c>
      <c r="P48" s="48"/>
      <c r="Q48" s="48"/>
      <c r="R48" s="48"/>
      <c r="S48" s="48"/>
      <c r="T48" s="48"/>
      <c r="U48" s="48"/>
    </row>
    <row r="49" spans="1:21" ht="30.75" customHeight="1">
      <c r="A49" s="48"/>
      <c r="B49" s="1196"/>
      <c r="C49" s="1197"/>
      <c r="D49" s="62"/>
      <c r="E49" s="1188" t="s">
        <v>16</v>
      </c>
      <c r="F49" s="1188"/>
      <c r="G49" s="1188"/>
      <c r="H49" s="1188"/>
      <c r="I49" s="1188"/>
      <c r="J49" s="1189"/>
      <c r="K49" s="63">
        <v>36</v>
      </c>
      <c r="L49" s="64">
        <v>25</v>
      </c>
      <c r="M49" s="64">
        <v>10</v>
      </c>
      <c r="N49" s="64">
        <v>11</v>
      </c>
      <c r="O49" s="65">
        <v>14</v>
      </c>
      <c r="P49" s="48"/>
      <c r="Q49" s="48"/>
      <c r="R49" s="48"/>
      <c r="S49" s="48"/>
      <c r="T49" s="48"/>
      <c r="U49" s="48"/>
    </row>
    <row r="50" spans="1:21" ht="30.75" customHeight="1">
      <c r="A50" s="48"/>
      <c r="B50" s="1196"/>
      <c r="C50" s="1197"/>
      <c r="D50" s="62"/>
      <c r="E50" s="1188" t="s">
        <v>17</v>
      </c>
      <c r="F50" s="1188"/>
      <c r="G50" s="1188"/>
      <c r="H50" s="1188"/>
      <c r="I50" s="1188"/>
      <c r="J50" s="1189"/>
      <c r="K50" s="63">
        <v>9</v>
      </c>
      <c r="L50" s="64">
        <v>8</v>
      </c>
      <c r="M50" s="64">
        <v>8</v>
      </c>
      <c r="N50" s="64">
        <v>8</v>
      </c>
      <c r="O50" s="65">
        <v>21</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239</v>
      </c>
      <c r="L52" s="64">
        <v>241</v>
      </c>
      <c r="M52" s="64">
        <v>257</v>
      </c>
      <c r="N52" s="64">
        <v>247</v>
      </c>
      <c r="O52" s="65">
        <v>258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211</v>
      </c>
      <c r="L53" s="69">
        <v>197</v>
      </c>
      <c r="M53" s="69">
        <v>130</v>
      </c>
      <c r="N53" s="69">
        <v>110</v>
      </c>
      <c r="O53" s="70">
        <v>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2626</v>
      </c>
      <c r="J41" s="83">
        <v>2625</v>
      </c>
      <c r="K41" s="83">
        <v>2551</v>
      </c>
      <c r="L41" s="83">
        <v>2560</v>
      </c>
      <c r="M41" s="84">
        <v>2653</v>
      </c>
    </row>
    <row r="42" spans="2:13" ht="27.75" customHeight="1">
      <c r="B42" s="1204"/>
      <c r="C42" s="1205"/>
      <c r="D42" s="85"/>
      <c r="E42" s="1210" t="s">
        <v>26</v>
      </c>
      <c r="F42" s="1210"/>
      <c r="G42" s="1210"/>
      <c r="H42" s="1211"/>
      <c r="I42" s="86">
        <v>41</v>
      </c>
      <c r="J42" s="87">
        <v>34</v>
      </c>
      <c r="K42" s="87">
        <v>28</v>
      </c>
      <c r="L42" s="87">
        <v>20</v>
      </c>
      <c r="M42" s="88" t="s">
        <v>481</v>
      </c>
    </row>
    <row r="43" spans="2:13" ht="27.75" customHeight="1">
      <c r="B43" s="1204"/>
      <c r="C43" s="1205"/>
      <c r="D43" s="85"/>
      <c r="E43" s="1210" t="s">
        <v>27</v>
      </c>
      <c r="F43" s="1210"/>
      <c r="G43" s="1210"/>
      <c r="H43" s="1211"/>
      <c r="I43" s="86">
        <v>544</v>
      </c>
      <c r="J43" s="87">
        <v>475</v>
      </c>
      <c r="K43" s="87">
        <v>460</v>
      </c>
      <c r="L43" s="87">
        <v>419</v>
      </c>
      <c r="M43" s="88">
        <v>411</v>
      </c>
    </row>
    <row r="44" spans="2:13" ht="27.75" customHeight="1">
      <c r="B44" s="1204"/>
      <c r="C44" s="1205"/>
      <c r="D44" s="85"/>
      <c r="E44" s="1210" t="s">
        <v>28</v>
      </c>
      <c r="F44" s="1210"/>
      <c r="G44" s="1210"/>
      <c r="H44" s="1211"/>
      <c r="I44" s="86">
        <v>72</v>
      </c>
      <c r="J44" s="87">
        <v>69</v>
      </c>
      <c r="K44" s="87">
        <v>62</v>
      </c>
      <c r="L44" s="87">
        <v>56</v>
      </c>
      <c r="M44" s="88">
        <v>47</v>
      </c>
    </row>
    <row r="45" spans="2:13" ht="27.75" customHeight="1">
      <c r="B45" s="1204"/>
      <c r="C45" s="1205"/>
      <c r="D45" s="85"/>
      <c r="E45" s="1210" t="s">
        <v>29</v>
      </c>
      <c r="F45" s="1210"/>
      <c r="G45" s="1210"/>
      <c r="H45" s="1211"/>
      <c r="I45" s="86" t="s">
        <v>481</v>
      </c>
      <c r="J45" s="87" t="s">
        <v>481</v>
      </c>
      <c r="K45" s="87" t="s">
        <v>481</v>
      </c>
      <c r="L45" s="87" t="s">
        <v>481</v>
      </c>
      <c r="M45" s="88" t="s">
        <v>481</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2237</v>
      </c>
      <c r="J50" s="87">
        <v>2272</v>
      </c>
      <c r="K50" s="87">
        <v>2230</v>
      </c>
      <c r="L50" s="87">
        <v>2136</v>
      </c>
      <c r="M50" s="88">
        <v>2144</v>
      </c>
    </row>
    <row r="51" spans="2:13" ht="27.75" customHeight="1">
      <c r="B51" s="1204"/>
      <c r="C51" s="1205"/>
      <c r="D51" s="85"/>
      <c r="E51" s="1210" t="s">
        <v>36</v>
      </c>
      <c r="F51" s="1210"/>
      <c r="G51" s="1210"/>
      <c r="H51" s="1211"/>
      <c r="I51" s="86">
        <v>13</v>
      </c>
      <c r="J51" s="87">
        <v>10</v>
      </c>
      <c r="K51" s="87">
        <v>8</v>
      </c>
      <c r="L51" s="87">
        <v>6</v>
      </c>
      <c r="M51" s="88">
        <v>5</v>
      </c>
    </row>
    <row r="52" spans="2:13" ht="27.75" customHeight="1">
      <c r="B52" s="1206"/>
      <c r="C52" s="1207"/>
      <c r="D52" s="85"/>
      <c r="E52" s="1210" t="s">
        <v>37</v>
      </c>
      <c r="F52" s="1210"/>
      <c r="G52" s="1210"/>
      <c r="H52" s="1211"/>
      <c r="I52" s="86">
        <v>2856</v>
      </c>
      <c r="J52" s="87">
        <v>2973</v>
      </c>
      <c r="K52" s="87">
        <v>3064</v>
      </c>
      <c r="L52" s="87">
        <v>2983</v>
      </c>
      <c r="M52" s="88">
        <v>2927</v>
      </c>
    </row>
    <row r="53" spans="2:13" ht="27.75" customHeight="1" thickBot="1">
      <c r="B53" s="1217" t="s">
        <v>21</v>
      </c>
      <c r="C53" s="1218"/>
      <c r="D53" s="92"/>
      <c r="E53" s="1219" t="s">
        <v>38</v>
      </c>
      <c r="F53" s="1219"/>
      <c r="G53" s="1219"/>
      <c r="H53" s="1220"/>
      <c r="I53" s="93">
        <v>-1822</v>
      </c>
      <c r="J53" s="94">
        <v>-2052</v>
      </c>
      <c r="K53" s="94">
        <v>-2202</v>
      </c>
      <c r="L53" s="94">
        <v>-2070</v>
      </c>
      <c r="M53" s="95">
        <v>-1965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I1" zoomScaleNormal="100" zoomScaleSheetLayoutView="55" workbookViewId="0">
      <selection activeCell="G43" sqref="G43:O47"/>
    </sheetView>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576</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576</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575</v>
      </c>
      <c r="C41" s="248"/>
      <c r="D41" s="248"/>
      <c r="E41" s="248"/>
      <c r="F41" s="248"/>
      <c r="G41" s="248"/>
      <c r="H41" s="248"/>
      <c r="I41" s="248"/>
      <c r="J41" s="248"/>
      <c r="K41" s="248"/>
      <c r="L41" s="248"/>
      <c r="M41" s="248"/>
      <c r="N41" s="248"/>
      <c r="O41" s="248"/>
      <c r="P41" s="249"/>
    </row>
    <row r="42" spans="2:17" ht="13.5">
      <c r="B42" s="250"/>
      <c r="C42" s="246"/>
      <c r="D42" s="246"/>
      <c r="E42" s="246"/>
      <c r="F42" s="246"/>
      <c r="G42" s="355" t="s">
        <v>571</v>
      </c>
      <c r="I42" s="354"/>
      <c r="J42" s="354"/>
      <c r="K42" s="354"/>
      <c r="L42" s="246"/>
      <c r="M42" s="246"/>
      <c r="N42" s="246"/>
      <c r="O42" s="246"/>
    </row>
    <row r="43" spans="2:17" ht="13.5">
      <c r="B43" s="250"/>
      <c r="C43" s="246"/>
      <c r="D43" s="246"/>
      <c r="E43" s="246"/>
      <c r="F43" s="246"/>
      <c r="G43" s="1233"/>
      <c r="H43" s="1234"/>
      <c r="I43" s="1234"/>
      <c r="J43" s="1234"/>
      <c r="K43" s="1234"/>
      <c r="L43" s="1234"/>
      <c r="M43" s="1234"/>
      <c r="N43" s="1234"/>
      <c r="O43" s="1235"/>
    </row>
    <row r="44" spans="2:17" ht="13.5">
      <c r="B44" s="250"/>
      <c r="C44" s="246"/>
      <c r="D44" s="246"/>
      <c r="E44" s="246"/>
      <c r="F44" s="246"/>
      <c r="G44" s="1236"/>
      <c r="H44" s="1237"/>
      <c r="I44" s="1237"/>
      <c r="J44" s="1237"/>
      <c r="K44" s="1237"/>
      <c r="L44" s="1237"/>
      <c r="M44" s="1237"/>
      <c r="N44" s="1237"/>
      <c r="O44" s="1238"/>
    </row>
    <row r="45" spans="2:17" ht="13.5">
      <c r="B45" s="250"/>
      <c r="C45" s="246"/>
      <c r="D45" s="246"/>
      <c r="E45" s="246"/>
      <c r="F45" s="246"/>
      <c r="G45" s="1236"/>
      <c r="H45" s="1237"/>
      <c r="I45" s="1237"/>
      <c r="J45" s="1237"/>
      <c r="K45" s="1237"/>
      <c r="L45" s="1237"/>
      <c r="M45" s="1237"/>
      <c r="N45" s="1237"/>
      <c r="O45" s="1238"/>
    </row>
    <row r="46" spans="2:17" ht="13.5">
      <c r="B46" s="250"/>
      <c r="C46" s="246"/>
      <c r="D46" s="246"/>
      <c r="E46" s="246"/>
      <c r="F46" s="246"/>
      <c r="G46" s="1236"/>
      <c r="H46" s="1237"/>
      <c r="I46" s="1237"/>
      <c r="J46" s="1237"/>
      <c r="K46" s="1237"/>
      <c r="L46" s="1237"/>
      <c r="M46" s="1237"/>
      <c r="N46" s="1237"/>
      <c r="O46" s="1238"/>
    </row>
    <row r="47" spans="2:17" ht="13.5">
      <c r="B47" s="250"/>
      <c r="C47" s="246"/>
      <c r="D47" s="246"/>
      <c r="E47" s="246"/>
      <c r="F47" s="246"/>
      <c r="G47" s="1239"/>
      <c r="H47" s="1240"/>
      <c r="I47" s="1240"/>
      <c r="J47" s="1240"/>
      <c r="K47" s="1240"/>
      <c r="L47" s="1240"/>
      <c r="M47" s="1240"/>
      <c r="N47" s="1240"/>
      <c r="O47" s="1241"/>
    </row>
    <row r="48" spans="2:17" ht="13.5">
      <c r="B48" s="250"/>
      <c r="C48" s="246"/>
      <c r="D48" s="246"/>
      <c r="E48" s="246"/>
      <c r="F48" s="246"/>
      <c r="G48" s="246"/>
      <c r="H48" s="365"/>
      <c r="I48" s="365"/>
      <c r="J48" s="365"/>
    </row>
    <row r="49" spans="1:17" ht="13.5">
      <c r="B49" s="250"/>
      <c r="C49" s="246"/>
      <c r="D49" s="246"/>
      <c r="E49" s="246"/>
      <c r="F49" s="246"/>
      <c r="G49" s="245" t="s">
        <v>574</v>
      </c>
    </row>
    <row r="50" spans="1:17" ht="13.5">
      <c r="B50" s="250"/>
      <c r="C50" s="246"/>
      <c r="D50" s="246"/>
      <c r="E50" s="246"/>
      <c r="F50" s="246"/>
      <c r="G50" s="1242"/>
      <c r="H50" s="1243"/>
      <c r="I50" s="1243"/>
      <c r="J50" s="1244"/>
      <c r="K50" s="347" t="s">
        <v>520</v>
      </c>
      <c r="L50" s="347" t="s">
        <v>521</v>
      </c>
      <c r="M50" s="347" t="s">
        <v>522</v>
      </c>
      <c r="N50" s="347" t="s">
        <v>523</v>
      </c>
      <c r="O50" s="347" t="s">
        <v>524</v>
      </c>
    </row>
    <row r="51" spans="1:17" ht="13.5">
      <c r="B51" s="250"/>
      <c r="C51" s="246"/>
      <c r="D51" s="246"/>
      <c r="E51" s="246"/>
      <c r="F51" s="246"/>
      <c r="G51" s="1245" t="s">
        <v>569</v>
      </c>
      <c r="H51" s="1246"/>
      <c r="I51" s="1251" t="s">
        <v>567</v>
      </c>
      <c r="J51" s="1251"/>
      <c r="K51" s="1255"/>
      <c r="L51" s="1255"/>
      <c r="M51" s="1255"/>
      <c r="N51" s="1255"/>
      <c r="O51" s="1255"/>
    </row>
    <row r="52" spans="1:17" ht="13.5">
      <c r="B52" s="250"/>
      <c r="C52" s="246"/>
      <c r="D52" s="246"/>
      <c r="E52" s="246"/>
      <c r="F52" s="246"/>
      <c r="G52" s="1247"/>
      <c r="H52" s="1248"/>
      <c r="I52" s="1252"/>
      <c r="J52" s="1252"/>
      <c r="K52" s="1221"/>
      <c r="L52" s="1221"/>
      <c r="M52" s="1221"/>
      <c r="N52" s="1221"/>
      <c r="O52" s="1221"/>
    </row>
    <row r="53" spans="1:17" ht="13.5">
      <c r="A53" s="357"/>
      <c r="B53" s="250"/>
      <c r="C53" s="246"/>
      <c r="D53" s="246"/>
      <c r="E53" s="246"/>
      <c r="F53" s="246"/>
      <c r="G53" s="1247"/>
      <c r="H53" s="1248"/>
      <c r="I53" s="1231" t="s">
        <v>573</v>
      </c>
      <c r="J53" s="1231"/>
      <c r="K53" s="1256"/>
      <c r="L53" s="1256"/>
      <c r="M53" s="1256"/>
      <c r="N53" s="1256"/>
      <c r="O53" s="1256"/>
    </row>
    <row r="54" spans="1:17" ht="13.5">
      <c r="A54" s="357"/>
      <c r="B54" s="250"/>
      <c r="C54" s="246"/>
      <c r="D54" s="246"/>
      <c r="E54" s="246"/>
      <c r="F54" s="246"/>
      <c r="G54" s="1249"/>
      <c r="H54" s="1250"/>
      <c r="I54" s="1231"/>
      <c r="J54" s="1231"/>
      <c r="K54" s="1254"/>
      <c r="L54" s="1254"/>
      <c r="M54" s="1254"/>
      <c r="N54" s="1254"/>
      <c r="O54" s="1254"/>
    </row>
    <row r="55" spans="1:17" ht="13.5">
      <c r="A55" s="357"/>
      <c r="B55" s="250"/>
      <c r="C55" s="246"/>
      <c r="D55" s="246"/>
      <c r="E55" s="246"/>
      <c r="F55" s="246"/>
      <c r="G55" s="1225" t="s">
        <v>568</v>
      </c>
      <c r="H55" s="1226"/>
      <c r="I55" s="1231" t="s">
        <v>567</v>
      </c>
      <c r="J55" s="1231"/>
      <c r="K55" s="1255"/>
      <c r="L55" s="1255"/>
      <c r="M55" s="1255"/>
      <c r="N55" s="1255"/>
      <c r="O55" s="1255"/>
    </row>
    <row r="56" spans="1:17" ht="13.5">
      <c r="A56" s="357"/>
      <c r="B56" s="250"/>
      <c r="C56" s="246"/>
      <c r="D56" s="246"/>
      <c r="E56" s="246"/>
      <c r="F56" s="246"/>
      <c r="G56" s="1227"/>
      <c r="H56" s="1228"/>
      <c r="I56" s="1231"/>
      <c r="J56" s="1231"/>
      <c r="K56" s="1221"/>
      <c r="L56" s="1221"/>
      <c r="M56" s="1221"/>
      <c r="N56" s="1221"/>
      <c r="O56" s="1221"/>
    </row>
    <row r="57" spans="1:17" s="357" customFormat="1" ht="13.5">
      <c r="B57" s="358"/>
      <c r="C57" s="354"/>
      <c r="D57" s="354"/>
      <c r="E57" s="354"/>
      <c r="F57" s="354"/>
      <c r="G57" s="1227"/>
      <c r="H57" s="1228"/>
      <c r="I57" s="1223" t="s">
        <v>573</v>
      </c>
      <c r="J57" s="1223"/>
      <c r="K57" s="1256"/>
      <c r="L57" s="1256"/>
      <c r="M57" s="1256"/>
      <c r="N57" s="1256"/>
      <c r="O57" s="1256"/>
      <c r="P57" s="363"/>
      <c r="Q57" s="358"/>
    </row>
    <row r="58" spans="1:17" s="357" customFormat="1" ht="13.5">
      <c r="A58" s="245"/>
      <c r="B58" s="358"/>
      <c r="C58" s="354"/>
      <c r="D58" s="354"/>
      <c r="E58" s="354"/>
      <c r="F58" s="354"/>
      <c r="G58" s="1229"/>
      <c r="H58" s="1230"/>
      <c r="I58" s="1223"/>
      <c r="J58" s="1223"/>
      <c r="K58" s="1254"/>
      <c r="L58" s="1254"/>
      <c r="M58" s="1254"/>
      <c r="N58" s="1254"/>
      <c r="O58" s="1254"/>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572</v>
      </c>
      <c r="C63" s="246"/>
      <c r="D63" s="246"/>
      <c r="E63" s="246"/>
      <c r="F63" s="246"/>
      <c r="G63" s="246"/>
      <c r="H63" s="246"/>
      <c r="I63" s="246"/>
      <c r="J63" s="246"/>
      <c r="K63" s="246"/>
      <c r="L63" s="246"/>
      <c r="M63" s="246"/>
      <c r="N63" s="246"/>
      <c r="O63" s="246"/>
    </row>
    <row r="64" spans="1:17" ht="13.5">
      <c r="B64" s="250"/>
      <c r="C64" s="246"/>
      <c r="D64" s="246"/>
      <c r="E64" s="246"/>
      <c r="F64" s="246"/>
      <c r="G64" s="355" t="s">
        <v>571</v>
      </c>
      <c r="I64" s="354"/>
      <c r="J64" s="354"/>
      <c r="K64" s="354"/>
      <c r="L64" s="246"/>
      <c r="M64" s="246"/>
      <c r="N64" s="246"/>
      <c r="O64" s="246"/>
    </row>
    <row r="65" spans="2:30" ht="13.5">
      <c r="B65" s="250"/>
      <c r="C65" s="246"/>
      <c r="D65" s="246"/>
      <c r="E65" s="246"/>
      <c r="F65" s="246"/>
      <c r="G65" s="1233" t="s">
        <v>577</v>
      </c>
      <c r="H65" s="1234"/>
      <c r="I65" s="1234"/>
      <c r="J65" s="1234"/>
      <c r="K65" s="1234"/>
      <c r="L65" s="1234"/>
      <c r="M65" s="1234"/>
      <c r="N65" s="1234"/>
      <c r="O65" s="1235"/>
    </row>
    <row r="66" spans="2:30" ht="13.5">
      <c r="B66" s="250"/>
      <c r="C66" s="246"/>
      <c r="D66" s="246"/>
      <c r="E66" s="246"/>
      <c r="F66" s="246"/>
      <c r="G66" s="1236"/>
      <c r="H66" s="1237"/>
      <c r="I66" s="1237"/>
      <c r="J66" s="1237"/>
      <c r="K66" s="1237"/>
      <c r="L66" s="1237"/>
      <c r="M66" s="1237"/>
      <c r="N66" s="1237"/>
      <c r="O66" s="1238"/>
    </row>
    <row r="67" spans="2:30" ht="13.5">
      <c r="B67" s="250"/>
      <c r="C67" s="246"/>
      <c r="D67" s="246"/>
      <c r="E67" s="246"/>
      <c r="F67" s="246"/>
      <c r="G67" s="1236"/>
      <c r="H67" s="1237"/>
      <c r="I67" s="1237"/>
      <c r="J67" s="1237"/>
      <c r="K67" s="1237"/>
      <c r="L67" s="1237"/>
      <c r="M67" s="1237"/>
      <c r="N67" s="1237"/>
      <c r="O67" s="1238"/>
    </row>
    <row r="68" spans="2:30" ht="13.5">
      <c r="B68" s="250"/>
      <c r="C68" s="246"/>
      <c r="D68" s="246"/>
      <c r="E68" s="246"/>
      <c r="F68" s="246"/>
      <c r="G68" s="1236"/>
      <c r="H68" s="1237"/>
      <c r="I68" s="1237"/>
      <c r="J68" s="1237"/>
      <c r="K68" s="1237"/>
      <c r="L68" s="1237"/>
      <c r="M68" s="1237"/>
      <c r="N68" s="1237"/>
      <c r="O68" s="1238"/>
    </row>
    <row r="69" spans="2:30" ht="13.5">
      <c r="B69" s="250"/>
      <c r="C69" s="246"/>
      <c r="D69" s="246"/>
      <c r="E69" s="246"/>
      <c r="F69" s="246"/>
      <c r="G69" s="1239"/>
      <c r="H69" s="1240"/>
      <c r="I69" s="1240"/>
      <c r="J69" s="1240"/>
      <c r="K69" s="1240"/>
      <c r="L69" s="1240"/>
      <c r="M69" s="1240"/>
      <c r="N69" s="1240"/>
      <c r="O69" s="1241"/>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570</v>
      </c>
      <c r="I71" s="351"/>
      <c r="J71" s="350"/>
      <c r="K71" s="350"/>
      <c r="L71" s="349"/>
      <c r="M71" s="350"/>
      <c r="N71" s="349"/>
      <c r="O71" s="348"/>
    </row>
    <row r="72" spans="2:30" ht="13.5">
      <c r="B72" s="250"/>
      <c r="C72" s="246"/>
      <c r="D72" s="246"/>
      <c r="E72" s="246"/>
      <c r="F72" s="246"/>
      <c r="G72" s="1242"/>
      <c r="H72" s="1243"/>
      <c r="I72" s="1243"/>
      <c r="J72" s="1244"/>
      <c r="K72" s="347" t="s">
        <v>520</v>
      </c>
      <c r="L72" s="347" t="s">
        <v>521</v>
      </c>
      <c r="M72" s="347" t="s">
        <v>522</v>
      </c>
      <c r="N72" s="347" t="s">
        <v>523</v>
      </c>
      <c r="O72" s="347" t="s">
        <v>524</v>
      </c>
    </row>
    <row r="73" spans="2:30" ht="13.5">
      <c r="B73" s="250"/>
      <c r="C73" s="246"/>
      <c r="D73" s="246"/>
      <c r="E73" s="246"/>
      <c r="F73" s="246"/>
      <c r="G73" s="1245" t="s">
        <v>569</v>
      </c>
      <c r="H73" s="1246"/>
      <c r="I73" s="1251" t="s">
        <v>567</v>
      </c>
      <c r="J73" s="1251"/>
      <c r="K73" s="1232"/>
      <c r="L73" s="1232"/>
      <c r="M73" s="1221"/>
      <c r="N73" s="1221"/>
      <c r="O73" s="1221"/>
      <c r="S73" s="245">
        <v>9.9</v>
      </c>
    </row>
    <row r="74" spans="2:30" ht="13.5">
      <c r="B74" s="250"/>
      <c r="C74" s="246"/>
      <c r="D74" s="246"/>
      <c r="E74" s="246"/>
      <c r="F74" s="246"/>
      <c r="G74" s="1247"/>
      <c r="H74" s="1248"/>
      <c r="I74" s="1252"/>
      <c r="J74" s="1252"/>
      <c r="K74" s="1232"/>
      <c r="L74" s="1232"/>
      <c r="M74" s="1221"/>
      <c r="N74" s="1221"/>
      <c r="O74" s="1221"/>
    </row>
    <row r="75" spans="2:30" ht="13.5">
      <c r="B75" s="250"/>
      <c r="C75" s="246"/>
      <c r="D75" s="246"/>
      <c r="E75" s="246"/>
      <c r="F75" s="246"/>
      <c r="G75" s="1247"/>
      <c r="H75" s="1248"/>
      <c r="I75" s="1231" t="s">
        <v>566</v>
      </c>
      <c r="J75" s="1231"/>
      <c r="K75" s="1253">
        <v>11.1</v>
      </c>
      <c r="L75" s="1253">
        <v>10.7</v>
      </c>
      <c r="M75" s="1253">
        <v>9.3000000000000007</v>
      </c>
      <c r="N75" s="1253">
        <v>7.6</v>
      </c>
      <c r="O75" s="1253">
        <v>5.3</v>
      </c>
      <c r="U75" s="245">
        <v>81.2</v>
      </c>
      <c r="W75" s="245">
        <v>87.2</v>
      </c>
      <c r="Y75" s="245">
        <v>99.8</v>
      </c>
      <c r="AA75" s="245">
        <v>109.5</v>
      </c>
      <c r="AC75" s="245">
        <v>115.2</v>
      </c>
    </row>
    <row r="76" spans="2:30" ht="13.5">
      <c r="B76" s="250"/>
      <c r="C76" s="246"/>
      <c r="D76" s="246"/>
      <c r="E76" s="246"/>
      <c r="F76" s="246"/>
      <c r="G76" s="1249"/>
      <c r="H76" s="1250"/>
      <c r="I76" s="1231"/>
      <c r="J76" s="1231"/>
      <c r="K76" s="1254"/>
      <c r="L76" s="1254"/>
      <c r="M76" s="1254"/>
      <c r="N76" s="1254"/>
      <c r="O76" s="1254"/>
    </row>
    <row r="77" spans="2:30" ht="13.5">
      <c r="B77" s="250"/>
      <c r="C77" s="246"/>
      <c r="D77" s="246"/>
      <c r="E77" s="246"/>
      <c r="F77" s="246"/>
      <c r="G77" s="1225" t="s">
        <v>568</v>
      </c>
      <c r="H77" s="1226"/>
      <c r="I77" s="1231" t="s">
        <v>567</v>
      </c>
      <c r="J77" s="1231"/>
      <c r="K77" s="1232">
        <v>18.7</v>
      </c>
      <c r="L77" s="1232">
        <v>12.9</v>
      </c>
      <c r="M77" s="1221">
        <v>22.6</v>
      </c>
      <c r="N77" s="1221">
        <v>0.8</v>
      </c>
      <c r="O77" s="1221">
        <v>0</v>
      </c>
      <c r="R77" s="245">
        <v>12.3</v>
      </c>
      <c r="T77" s="245">
        <v>11.1</v>
      </c>
    </row>
    <row r="78" spans="2:30"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566</v>
      </c>
      <c r="J79" s="1223"/>
      <c r="K79" s="1224">
        <v>10.7</v>
      </c>
      <c r="L79" s="1224">
        <v>10</v>
      </c>
      <c r="M79" s="1224">
        <v>9.5</v>
      </c>
      <c r="N79" s="1224">
        <v>8.1</v>
      </c>
      <c r="O79" s="1224">
        <v>7.3</v>
      </c>
      <c r="V79" s="245">
        <v>53.5</v>
      </c>
      <c r="X79" s="245">
        <v>48.2</v>
      </c>
      <c r="Z79" s="245">
        <v>34.200000000000003</v>
      </c>
      <c r="AB79" s="245">
        <v>30.3</v>
      </c>
      <c r="AD79" s="245">
        <v>28.9</v>
      </c>
    </row>
    <row r="80" spans="2:30" ht="13.5">
      <c r="B80" s="250"/>
      <c r="C80" s="246"/>
      <c r="D80" s="246"/>
      <c r="E80" s="246"/>
      <c r="F80" s="246"/>
      <c r="G80" s="1229"/>
      <c r="H80" s="1230"/>
      <c r="I80" s="1223"/>
      <c r="J80" s="1223"/>
      <c r="K80" s="1224"/>
      <c r="L80" s="1224"/>
      <c r="M80" s="1224"/>
      <c r="N80" s="1224"/>
      <c r="O80" s="1224"/>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72963</v>
      </c>
      <c r="E3" s="118"/>
      <c r="F3" s="119">
        <v>117673</v>
      </c>
      <c r="G3" s="120"/>
      <c r="H3" s="121"/>
    </row>
    <row r="4" spans="1:8">
      <c r="A4" s="122"/>
      <c r="B4" s="123"/>
      <c r="C4" s="124"/>
      <c r="D4" s="125">
        <v>64180</v>
      </c>
      <c r="E4" s="126"/>
      <c r="F4" s="127">
        <v>62359</v>
      </c>
      <c r="G4" s="128"/>
      <c r="H4" s="129"/>
    </row>
    <row r="5" spans="1:8">
      <c r="A5" s="110" t="s">
        <v>514</v>
      </c>
      <c r="B5" s="115"/>
      <c r="C5" s="116"/>
      <c r="D5" s="117">
        <v>62747</v>
      </c>
      <c r="E5" s="118"/>
      <c r="F5" s="119">
        <v>118223</v>
      </c>
      <c r="G5" s="120"/>
      <c r="H5" s="121"/>
    </row>
    <row r="6" spans="1:8">
      <c r="A6" s="122"/>
      <c r="B6" s="123"/>
      <c r="C6" s="124"/>
      <c r="D6" s="125">
        <v>53659</v>
      </c>
      <c r="E6" s="126"/>
      <c r="F6" s="127">
        <v>57106</v>
      </c>
      <c r="G6" s="128"/>
      <c r="H6" s="129"/>
    </row>
    <row r="7" spans="1:8">
      <c r="A7" s="110" t="s">
        <v>515</v>
      </c>
      <c r="B7" s="115"/>
      <c r="C7" s="116"/>
      <c r="D7" s="117">
        <v>38813</v>
      </c>
      <c r="E7" s="118"/>
      <c r="F7" s="119">
        <v>128485</v>
      </c>
      <c r="G7" s="120"/>
      <c r="H7" s="121"/>
    </row>
    <row r="8" spans="1:8">
      <c r="A8" s="122"/>
      <c r="B8" s="123"/>
      <c r="C8" s="124"/>
      <c r="D8" s="125">
        <v>34575</v>
      </c>
      <c r="E8" s="126"/>
      <c r="F8" s="127">
        <v>62765</v>
      </c>
      <c r="G8" s="128"/>
      <c r="H8" s="129"/>
    </row>
    <row r="9" spans="1:8">
      <c r="A9" s="110" t="s">
        <v>516</v>
      </c>
      <c r="B9" s="115"/>
      <c r="C9" s="116"/>
      <c r="D9" s="117">
        <v>56358</v>
      </c>
      <c r="E9" s="118"/>
      <c r="F9" s="119">
        <v>128611</v>
      </c>
      <c r="G9" s="120"/>
      <c r="H9" s="121"/>
    </row>
    <row r="10" spans="1:8">
      <c r="A10" s="122"/>
      <c r="B10" s="123"/>
      <c r="C10" s="124"/>
      <c r="D10" s="125">
        <v>44228</v>
      </c>
      <c r="E10" s="126"/>
      <c r="F10" s="127">
        <v>61552</v>
      </c>
      <c r="G10" s="128"/>
      <c r="H10" s="129"/>
    </row>
    <row r="11" spans="1:8">
      <c r="A11" s="110" t="s">
        <v>517</v>
      </c>
      <c r="B11" s="115"/>
      <c r="C11" s="116"/>
      <c r="D11" s="117">
        <v>55868</v>
      </c>
      <c r="E11" s="118"/>
      <c r="F11" s="119">
        <v>138651</v>
      </c>
      <c r="G11" s="120"/>
      <c r="H11" s="121"/>
    </row>
    <row r="12" spans="1:8">
      <c r="A12" s="122"/>
      <c r="B12" s="123"/>
      <c r="C12" s="130"/>
      <c r="D12" s="125">
        <v>52317</v>
      </c>
      <c r="E12" s="126"/>
      <c r="F12" s="127">
        <v>71211</v>
      </c>
      <c r="G12" s="128"/>
      <c r="H12" s="129"/>
    </row>
    <row r="13" spans="1:8">
      <c r="A13" s="110"/>
      <c r="B13" s="115"/>
      <c r="C13" s="131"/>
      <c r="D13" s="132">
        <v>57350</v>
      </c>
      <c r="E13" s="133"/>
      <c r="F13" s="134">
        <v>126329</v>
      </c>
      <c r="G13" s="135"/>
      <c r="H13" s="121"/>
    </row>
    <row r="14" spans="1:8">
      <c r="A14" s="122"/>
      <c r="B14" s="123"/>
      <c r="C14" s="124"/>
      <c r="D14" s="125">
        <v>49792</v>
      </c>
      <c r="E14" s="126"/>
      <c r="F14" s="127">
        <v>62999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6.69</v>
      </c>
      <c r="C19" s="136">
        <f>ROUND(VALUE(SUBSTITUTE(実質収支比率等に係る経年分析!G$48,"▲","-")),2)</f>
        <v>2.5299999999999998</v>
      </c>
      <c r="D19" s="136">
        <f>ROUND(VALUE(SUBSTITUTE(実質収支比率等に係る経年分析!H$48,"▲","-")),2)</f>
        <v>3.45</v>
      </c>
      <c r="E19" s="136">
        <f>ROUND(VALUE(SUBSTITUTE(実質収支比率等に係る経年分析!I$48,"▲","-")),2)</f>
        <v>7.26</v>
      </c>
      <c r="F19" s="136">
        <f>ROUND(VALUE(SUBSTITUTE(実質収支比率等に係る経年分析!J$48,"▲","-")),2)</f>
        <v>4.99</v>
      </c>
    </row>
    <row r="20" spans="1:11">
      <c r="A20" s="136" t="s">
        <v>43</v>
      </c>
      <c r="B20" s="136">
        <f>ROUND(VALUE(SUBSTITUTE(実質収支比率等に係る経年分析!F$47,"▲","-")),2)</f>
        <v>66.69</v>
      </c>
      <c r="C20" s="136">
        <f>ROUND(VALUE(SUBSTITUTE(実質収支比率等に係る経年分析!G$47,"▲","-")),2)</f>
        <v>65.790000000000006</v>
      </c>
      <c r="D20" s="136">
        <f>ROUND(VALUE(SUBSTITUTE(実質収支比率等に係る経年分析!H$47,"▲","-")),2)</f>
        <v>62.84</v>
      </c>
      <c r="E20" s="136">
        <f>ROUND(VALUE(SUBSTITUTE(実質収支比率等に係る経年分析!I$47,"▲","-")),2)</f>
        <v>56.94</v>
      </c>
      <c r="F20" s="136">
        <f>ROUND(VALUE(SUBSTITUTE(実質収支比率等に係る経年分析!J$47,"▲","-")),2)</f>
        <v>58.32</v>
      </c>
    </row>
    <row r="21" spans="1:11">
      <c r="A21" s="136" t="s">
        <v>44</v>
      </c>
      <c r="B21" s="136">
        <f>IF(ISNUMBER(VALUE(SUBSTITUTE(実質収支比率等に係る経年分析!F$49,"▲","-"))),ROUND(VALUE(SUBSTITUTE(実質収支比率等に係る経年分析!F$49,"▲","-")),2),NA())</f>
        <v>-2.2000000000000002</v>
      </c>
      <c r="C21" s="136">
        <f>IF(ISNUMBER(VALUE(SUBSTITUTE(実質収支比率等に係る経年分析!G$49,"▲","-"))),ROUND(VALUE(SUBSTITUTE(実質収支比率等に係る経年分析!G$49,"▲","-")),2),NA())</f>
        <v>-3.94</v>
      </c>
      <c r="D21" s="136">
        <f>IF(ISNUMBER(VALUE(SUBSTITUTE(実質収支比率等に係る経年分析!H$49,"▲","-"))),ROUND(VALUE(SUBSTITUTE(実質収支比率等に係る経年分析!H$49,"▲","-")),2),NA())</f>
        <v>-3.75</v>
      </c>
      <c r="E21" s="136">
        <f>IF(ISNUMBER(VALUE(SUBSTITUTE(実質収支比率等に係る経年分析!I$49,"▲","-"))),ROUND(VALUE(SUBSTITUTE(実質収支比率等に係る経年分析!I$49,"▲","-")),2),NA())</f>
        <v>-0.61</v>
      </c>
      <c r="F21" s="136">
        <f>IF(ISNUMBER(VALUE(SUBSTITUTE(実質収支比率等に係る経年分析!J$49,"▲","-"))),ROUND(VALUE(SUBSTITUTE(実質収支比率等に係る経年分析!J$49,"▲","-")),2),NA())</f>
        <v>-0.95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1.35</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4.99</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5.18</v>
      </c>
    </row>
    <row r="36" spans="1:16">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21.46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23.08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22.07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24.98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239</v>
      </c>
      <c r="E42" s="138"/>
      <c r="F42" s="138"/>
      <c r="G42" s="138">
        <f>'実質公債費比率（分子）の構造'!L$52</f>
        <v>241</v>
      </c>
      <c r="H42" s="138"/>
      <c r="I42" s="138"/>
      <c r="J42" s="138">
        <f>'実質公債費比率（分子）の構造'!M$52</f>
        <v>257</v>
      </c>
      <c r="K42" s="138"/>
      <c r="L42" s="138"/>
      <c r="M42" s="138">
        <f>'実質公債費比率（分子）の構造'!N$52</f>
        <v>247</v>
      </c>
      <c r="N42" s="138"/>
      <c r="O42" s="138"/>
      <c r="P42" s="138">
        <f>'実質公債費比率（分子）の構造'!O$52</f>
        <v>258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9</v>
      </c>
      <c r="C44" s="138"/>
      <c r="D44" s="138"/>
      <c r="E44" s="138">
        <f>'実質公債費比率（分子）の構造'!L$50</f>
        <v>8</v>
      </c>
      <c r="F44" s="138"/>
      <c r="G44" s="138"/>
      <c r="H44" s="138">
        <f>'実質公債費比率（分子）の構造'!M$50</f>
        <v>8</v>
      </c>
      <c r="I44" s="138"/>
      <c r="J44" s="138"/>
      <c r="K44" s="138">
        <f>'実質公債費比率（分子）の構造'!N$50</f>
        <v>8</v>
      </c>
      <c r="L44" s="138"/>
      <c r="M44" s="138"/>
      <c r="N44" s="138">
        <f>'実質公債費比率（分子）の構造'!O$50</f>
        <v>21</v>
      </c>
      <c r="O44" s="138"/>
      <c r="P44" s="138"/>
    </row>
    <row r="45" spans="1:16">
      <c r="A45" s="138" t="s">
        <v>54</v>
      </c>
      <c r="B45" s="138">
        <f>'実質公債費比率（分子）の構造'!K$49</f>
        <v>36</v>
      </c>
      <c r="C45" s="138"/>
      <c r="D45" s="138"/>
      <c r="E45" s="138">
        <f>'実質公債費比率（分子）の構造'!L$49</f>
        <v>25</v>
      </c>
      <c r="F45" s="138"/>
      <c r="G45" s="138"/>
      <c r="H45" s="138">
        <f>'実質公債費比率（分子）の構造'!M$49</f>
        <v>10</v>
      </c>
      <c r="I45" s="138"/>
      <c r="J45" s="138"/>
      <c r="K45" s="138">
        <f>'実質公債費比率（分子）の構造'!N$49</f>
        <v>11</v>
      </c>
      <c r="L45" s="138"/>
      <c r="M45" s="138"/>
      <c r="N45" s="138">
        <f>'実質公債費比率（分子）の構造'!O$49</f>
        <v>14</v>
      </c>
      <c r="O45" s="138"/>
      <c r="P45" s="138"/>
    </row>
    <row r="46" spans="1:16">
      <c r="A46" s="138" t="s">
        <v>55</v>
      </c>
      <c r="B46" s="138">
        <f>'実質公債費比率（分子）の構造'!K$48</f>
        <v>47</v>
      </c>
      <c r="C46" s="138"/>
      <c r="D46" s="138"/>
      <c r="E46" s="138">
        <f>'実質公債費比率（分子）の構造'!L$48</f>
        <v>42</v>
      </c>
      <c r="F46" s="138"/>
      <c r="G46" s="138"/>
      <c r="H46" s="138">
        <f>'実質公債費比率（分子）の構造'!M$48</f>
        <v>43</v>
      </c>
      <c r="I46" s="138"/>
      <c r="J46" s="138"/>
      <c r="K46" s="138">
        <f>'実質公債費比率（分子）の構造'!N$48</f>
        <v>43</v>
      </c>
      <c r="L46" s="138"/>
      <c r="M46" s="138"/>
      <c r="N46" s="138">
        <f>'実質公債費比率（分子）の構造'!O$48</f>
        <v>48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358</v>
      </c>
      <c r="C49" s="138"/>
      <c r="D49" s="138"/>
      <c r="E49" s="138">
        <f>'実質公債費比率（分子）の構造'!L$45</f>
        <v>363</v>
      </c>
      <c r="F49" s="138"/>
      <c r="G49" s="138"/>
      <c r="H49" s="138">
        <f>'実質公債費比率（分子）の構造'!M$45</f>
        <v>326</v>
      </c>
      <c r="I49" s="138"/>
      <c r="J49" s="138"/>
      <c r="K49" s="138">
        <f>'実質公債費比率（分子）の構造'!N$45</f>
        <v>295</v>
      </c>
      <c r="L49" s="138"/>
      <c r="M49" s="138"/>
      <c r="N49" s="138">
        <f>'実質公債費比率（分子）の構造'!O$45</f>
        <v>240</v>
      </c>
      <c r="O49" s="138"/>
      <c r="P49" s="138"/>
    </row>
    <row r="50" spans="1:16">
      <c r="A50" s="138" t="s">
        <v>59</v>
      </c>
      <c r="B50" s="138" t="e">
        <f>NA()</f>
        <v>#N/A</v>
      </c>
      <c r="C50" s="138">
        <f>IF(ISNUMBER('実質公債費比率（分子）の構造'!K$53),'実質公債費比率（分子）の構造'!K$53,NA())</f>
        <v>211</v>
      </c>
      <c r="D50" s="138" t="e">
        <f>NA()</f>
        <v>#N/A</v>
      </c>
      <c r="E50" s="138" t="e">
        <f>NA()</f>
        <v>#N/A</v>
      </c>
      <c r="F50" s="138">
        <f>IF(ISNUMBER('実質公債費比率（分子）の構造'!L$53),'実質公債費比率（分子）の構造'!L$53,NA())</f>
        <v>197</v>
      </c>
      <c r="G50" s="138" t="e">
        <f>NA()</f>
        <v>#N/A</v>
      </c>
      <c r="H50" s="138" t="e">
        <f>NA()</f>
        <v>#N/A</v>
      </c>
      <c r="I50" s="138">
        <f>IF(ISNUMBER('実質公債費比率（分子）の構造'!M$53),'実質公債費比率（分子）の構造'!M$53,NA())</f>
        <v>130</v>
      </c>
      <c r="J50" s="138" t="e">
        <f>NA()</f>
        <v>#N/A</v>
      </c>
      <c r="K50" s="138" t="e">
        <f>NA()</f>
        <v>#N/A</v>
      </c>
      <c r="L50" s="138">
        <f>IF(ISNUMBER('実質公債費比率（分子）の構造'!N$53),'実質公債費比率（分子）の構造'!N$53,NA())</f>
        <v>110</v>
      </c>
      <c r="M50" s="138" t="e">
        <f>NA()</f>
        <v>#N/A</v>
      </c>
      <c r="N50" s="138" t="e">
        <f>NA()</f>
        <v>#N/A</v>
      </c>
      <c r="O50" s="138">
        <f>IF(ISNUMBER('実質公債費比率（分子）の構造'!O$53),'実質公債費比率（分子）の構造'!O$53,NA())</f>
        <v>65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2856</v>
      </c>
      <c r="E56" s="137"/>
      <c r="F56" s="137"/>
      <c r="G56" s="137">
        <f>'将来負担比率（分子）の構造'!J$52</f>
        <v>2973</v>
      </c>
      <c r="H56" s="137"/>
      <c r="I56" s="137"/>
      <c r="J56" s="137">
        <f>'将来負担比率（分子）の構造'!K$52</f>
        <v>3064</v>
      </c>
      <c r="K56" s="137"/>
      <c r="L56" s="137"/>
      <c r="M56" s="137">
        <f>'将来負担比率（分子）の構造'!L$52</f>
        <v>2983</v>
      </c>
      <c r="N56" s="137"/>
      <c r="O56" s="137"/>
      <c r="P56" s="137">
        <f>'将来負担比率（分子）の構造'!M$52</f>
        <v>2927</v>
      </c>
    </row>
    <row r="57" spans="1:16">
      <c r="A57" s="137" t="s">
        <v>36</v>
      </c>
      <c r="B57" s="137"/>
      <c r="C57" s="137"/>
      <c r="D57" s="137">
        <f>'将来負担比率（分子）の構造'!I$51</f>
        <v>13</v>
      </c>
      <c r="E57" s="137"/>
      <c r="F57" s="137"/>
      <c r="G57" s="137">
        <f>'将来負担比率（分子）の構造'!J$51</f>
        <v>10</v>
      </c>
      <c r="H57" s="137"/>
      <c r="I57" s="137"/>
      <c r="J57" s="137">
        <f>'将来負担比率（分子）の構造'!K$51</f>
        <v>8</v>
      </c>
      <c r="K57" s="137"/>
      <c r="L57" s="137"/>
      <c r="M57" s="137">
        <f>'将来負担比率（分子）の構造'!L$51</f>
        <v>6</v>
      </c>
      <c r="N57" s="137"/>
      <c r="O57" s="137"/>
      <c r="P57" s="137">
        <f>'将来負担比率（分子）の構造'!M$51</f>
        <v>5</v>
      </c>
    </row>
    <row r="58" spans="1:16">
      <c r="A58" s="137" t="s">
        <v>35</v>
      </c>
      <c r="B58" s="137"/>
      <c r="C58" s="137"/>
      <c r="D58" s="137">
        <f>'将来負担比率（分子）の構造'!I$50</f>
        <v>2237</v>
      </c>
      <c r="E58" s="137"/>
      <c r="F58" s="137"/>
      <c r="G58" s="137">
        <f>'将来負担比率（分子）の構造'!J$50</f>
        <v>2272</v>
      </c>
      <c r="H58" s="137"/>
      <c r="I58" s="137"/>
      <c r="J58" s="137">
        <f>'将来負担比率（分子）の構造'!K$50</f>
        <v>2230</v>
      </c>
      <c r="K58" s="137"/>
      <c r="L58" s="137"/>
      <c r="M58" s="137">
        <f>'将来負担比率（分子）の構造'!L$50</f>
        <v>2136</v>
      </c>
      <c r="N58" s="137"/>
      <c r="O58" s="137"/>
      <c r="P58" s="137">
        <f>'将来負担比率（分子）の構造'!M$50</f>
        <v>2144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c r="A63" s="137" t="s">
        <v>28</v>
      </c>
      <c r="B63" s="137">
        <f>'将来負担比率（分子）の構造'!I$44</f>
        <v>72</v>
      </c>
      <c r="C63" s="137"/>
      <c r="D63" s="137"/>
      <c r="E63" s="137">
        <f>'将来負担比率（分子）の構造'!J$44</f>
        <v>69</v>
      </c>
      <c r="F63" s="137"/>
      <c r="G63" s="137"/>
      <c r="H63" s="137">
        <f>'将来負担比率（分子）の構造'!K$44</f>
        <v>62</v>
      </c>
      <c r="I63" s="137"/>
      <c r="J63" s="137"/>
      <c r="K63" s="137">
        <f>'将来負担比率（分子）の構造'!L$44</f>
        <v>56</v>
      </c>
      <c r="L63" s="137"/>
      <c r="M63" s="137"/>
      <c r="N63" s="137">
        <f>'将来負担比率（分子）の構造'!M$44</f>
        <v>47</v>
      </c>
      <c r="O63" s="137"/>
      <c r="P63" s="137"/>
    </row>
    <row r="64" spans="1:16">
      <c r="A64" s="137" t="s">
        <v>27</v>
      </c>
      <c r="B64" s="137">
        <f>'将来負担比率（分子）の構造'!I$43</f>
        <v>544</v>
      </c>
      <c r="C64" s="137"/>
      <c r="D64" s="137"/>
      <c r="E64" s="137">
        <f>'将来負担比率（分子）の構造'!J$43</f>
        <v>475</v>
      </c>
      <c r="F64" s="137"/>
      <c r="G64" s="137"/>
      <c r="H64" s="137">
        <f>'将来負担比率（分子）の構造'!K$43</f>
        <v>460</v>
      </c>
      <c r="I64" s="137"/>
      <c r="J64" s="137"/>
      <c r="K64" s="137">
        <f>'将来負担比率（分子）の構造'!L$43</f>
        <v>419</v>
      </c>
      <c r="L64" s="137"/>
      <c r="M64" s="137"/>
      <c r="N64" s="137">
        <f>'将来負担比率（分子）の構造'!M$43</f>
        <v>411</v>
      </c>
      <c r="O64" s="137"/>
      <c r="P64" s="137"/>
    </row>
    <row r="65" spans="1:16">
      <c r="A65" s="137" t="s">
        <v>26</v>
      </c>
      <c r="B65" s="137">
        <f>'将来負担比率（分子）の構造'!I$42</f>
        <v>41</v>
      </c>
      <c r="C65" s="137"/>
      <c r="D65" s="137"/>
      <c r="E65" s="137">
        <f>'将来負担比率（分子）の構造'!J$42</f>
        <v>34</v>
      </c>
      <c r="F65" s="137"/>
      <c r="G65" s="137"/>
      <c r="H65" s="137">
        <f>'将来負担比率（分子）の構造'!K$42</f>
        <v>28</v>
      </c>
      <c r="I65" s="137"/>
      <c r="J65" s="137"/>
      <c r="K65" s="137">
        <f>'将来負担比率（分子）の構造'!L$42</f>
        <v>20</v>
      </c>
      <c r="L65" s="137"/>
      <c r="M65" s="137"/>
      <c r="N65" s="137" t="str">
        <f>'将来負担比率（分子）の構造'!M$42</f>
        <v>-</v>
      </c>
      <c r="O65" s="137"/>
      <c r="P65" s="137"/>
    </row>
    <row r="66" spans="1:16">
      <c r="A66" s="137" t="s">
        <v>25</v>
      </c>
      <c r="B66" s="137">
        <f>'将来負担比率（分子）の構造'!I$41</f>
        <v>2626</v>
      </c>
      <c r="C66" s="137"/>
      <c r="D66" s="137"/>
      <c r="E66" s="137">
        <f>'将来負担比率（分子）の構造'!J$41</f>
        <v>2625</v>
      </c>
      <c r="F66" s="137"/>
      <c r="G66" s="137"/>
      <c r="H66" s="137">
        <f>'将来負担比率（分子）の構造'!K$41</f>
        <v>2551</v>
      </c>
      <c r="I66" s="137"/>
      <c r="J66" s="137"/>
      <c r="K66" s="137">
        <f>'将来負担比率（分子）の構造'!L$41</f>
        <v>2560</v>
      </c>
      <c r="L66" s="137"/>
      <c r="M66" s="137"/>
      <c r="N66" s="137">
        <f>'将来負担比率（分子）の構造'!M$41</f>
        <v>2653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1157652</v>
      </c>
      <c r="S5" s="615"/>
      <c r="T5" s="615"/>
      <c r="U5" s="615"/>
      <c r="V5" s="615"/>
      <c r="W5" s="615"/>
      <c r="X5" s="615"/>
      <c r="Y5" s="616"/>
      <c r="Z5" s="617">
        <v>35</v>
      </c>
      <c r="AA5" s="617"/>
      <c r="AB5" s="617"/>
      <c r="AC5" s="617"/>
      <c r="AD5" s="618">
        <v>1157652</v>
      </c>
      <c r="AE5" s="618"/>
      <c r="AF5" s="618"/>
      <c r="AG5" s="618"/>
      <c r="AH5" s="618"/>
      <c r="AI5" s="618"/>
      <c r="AJ5" s="618"/>
      <c r="AK5" s="618"/>
      <c r="AL5" s="619">
        <v>55.7</v>
      </c>
      <c r="AM5" s="620"/>
      <c r="AN5" s="620"/>
      <c r="AO5" s="621"/>
      <c r="AP5" s="611" t="s">
        <v>211</v>
      </c>
      <c r="AQ5" s="612"/>
      <c r="AR5" s="612"/>
      <c r="AS5" s="612"/>
      <c r="AT5" s="612"/>
      <c r="AU5" s="612"/>
      <c r="AV5" s="612"/>
      <c r="AW5" s="612"/>
      <c r="AX5" s="612"/>
      <c r="AY5" s="612"/>
      <c r="AZ5" s="612"/>
      <c r="BA5" s="612"/>
      <c r="BB5" s="612"/>
      <c r="BC5" s="612"/>
      <c r="BD5" s="612"/>
      <c r="BE5" s="612"/>
      <c r="BF5" s="613"/>
      <c r="BG5" s="625">
        <v>1157652</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38360</v>
      </c>
      <c r="S6" s="626"/>
      <c r="T6" s="626"/>
      <c r="U6" s="626"/>
      <c r="V6" s="626"/>
      <c r="W6" s="626"/>
      <c r="X6" s="626"/>
      <c r="Y6" s="627"/>
      <c r="Z6" s="628">
        <v>1.2</v>
      </c>
      <c r="AA6" s="628"/>
      <c r="AB6" s="628"/>
      <c r="AC6" s="628"/>
      <c r="AD6" s="629">
        <v>38360</v>
      </c>
      <c r="AE6" s="629"/>
      <c r="AF6" s="629"/>
      <c r="AG6" s="629"/>
      <c r="AH6" s="629"/>
      <c r="AI6" s="629"/>
      <c r="AJ6" s="629"/>
      <c r="AK6" s="629"/>
      <c r="AL6" s="630">
        <v>1.8</v>
      </c>
      <c r="AM6" s="631"/>
      <c r="AN6" s="631"/>
      <c r="AO6" s="632"/>
      <c r="AP6" s="622" t="s">
        <v>217</v>
      </c>
      <c r="AQ6" s="623"/>
      <c r="AR6" s="623"/>
      <c r="AS6" s="623"/>
      <c r="AT6" s="623"/>
      <c r="AU6" s="623"/>
      <c r="AV6" s="623"/>
      <c r="AW6" s="623"/>
      <c r="AX6" s="623"/>
      <c r="AY6" s="623"/>
      <c r="AZ6" s="623"/>
      <c r="BA6" s="623"/>
      <c r="BB6" s="623"/>
      <c r="BC6" s="623"/>
      <c r="BD6" s="623"/>
      <c r="BE6" s="623"/>
      <c r="BF6" s="624"/>
      <c r="BG6" s="625">
        <v>1157652</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55553</v>
      </c>
      <c r="CS6" s="626"/>
      <c r="CT6" s="626"/>
      <c r="CU6" s="626"/>
      <c r="CV6" s="626"/>
      <c r="CW6" s="626"/>
      <c r="CX6" s="626"/>
      <c r="CY6" s="627"/>
      <c r="CZ6" s="628">
        <v>1.7</v>
      </c>
      <c r="DA6" s="628"/>
      <c r="DB6" s="628"/>
      <c r="DC6" s="628"/>
      <c r="DD6" s="634" t="s">
        <v>212</v>
      </c>
      <c r="DE6" s="626"/>
      <c r="DF6" s="626"/>
      <c r="DG6" s="626"/>
      <c r="DH6" s="626"/>
      <c r="DI6" s="626"/>
      <c r="DJ6" s="626"/>
      <c r="DK6" s="626"/>
      <c r="DL6" s="626"/>
      <c r="DM6" s="626"/>
      <c r="DN6" s="626"/>
      <c r="DO6" s="626"/>
      <c r="DP6" s="627"/>
      <c r="DQ6" s="634">
        <v>55553</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1478</v>
      </c>
      <c r="S7" s="626"/>
      <c r="T7" s="626"/>
      <c r="U7" s="626"/>
      <c r="V7" s="626"/>
      <c r="W7" s="626"/>
      <c r="X7" s="626"/>
      <c r="Y7" s="627"/>
      <c r="Z7" s="628">
        <v>0</v>
      </c>
      <c r="AA7" s="628"/>
      <c r="AB7" s="628"/>
      <c r="AC7" s="628"/>
      <c r="AD7" s="629">
        <v>1478</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495784</v>
      </c>
      <c r="BH7" s="626"/>
      <c r="BI7" s="626"/>
      <c r="BJ7" s="626"/>
      <c r="BK7" s="626"/>
      <c r="BL7" s="626"/>
      <c r="BM7" s="626"/>
      <c r="BN7" s="627"/>
      <c r="BO7" s="628">
        <v>42.8</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506544</v>
      </c>
      <c r="CS7" s="626"/>
      <c r="CT7" s="626"/>
      <c r="CU7" s="626"/>
      <c r="CV7" s="626"/>
      <c r="CW7" s="626"/>
      <c r="CX7" s="626"/>
      <c r="CY7" s="627"/>
      <c r="CZ7" s="628">
        <v>15.9</v>
      </c>
      <c r="DA7" s="628"/>
      <c r="DB7" s="628"/>
      <c r="DC7" s="628"/>
      <c r="DD7" s="634">
        <v>41192</v>
      </c>
      <c r="DE7" s="626"/>
      <c r="DF7" s="626"/>
      <c r="DG7" s="626"/>
      <c r="DH7" s="626"/>
      <c r="DI7" s="626"/>
      <c r="DJ7" s="626"/>
      <c r="DK7" s="626"/>
      <c r="DL7" s="626"/>
      <c r="DM7" s="626"/>
      <c r="DN7" s="626"/>
      <c r="DO7" s="626"/>
      <c r="DP7" s="627"/>
      <c r="DQ7" s="634">
        <v>455436</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3772</v>
      </c>
      <c r="S8" s="626"/>
      <c r="T8" s="626"/>
      <c r="U8" s="626"/>
      <c r="V8" s="626"/>
      <c r="W8" s="626"/>
      <c r="X8" s="626"/>
      <c r="Y8" s="627"/>
      <c r="Z8" s="628">
        <v>0.1</v>
      </c>
      <c r="AA8" s="628"/>
      <c r="AB8" s="628"/>
      <c r="AC8" s="628"/>
      <c r="AD8" s="629">
        <v>3772</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15040</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978077</v>
      </c>
      <c r="CS8" s="626"/>
      <c r="CT8" s="626"/>
      <c r="CU8" s="626"/>
      <c r="CV8" s="626"/>
      <c r="CW8" s="626"/>
      <c r="CX8" s="626"/>
      <c r="CY8" s="627"/>
      <c r="CZ8" s="628">
        <v>30.7</v>
      </c>
      <c r="DA8" s="628"/>
      <c r="DB8" s="628"/>
      <c r="DC8" s="628"/>
      <c r="DD8" s="634">
        <v>19587</v>
      </c>
      <c r="DE8" s="626"/>
      <c r="DF8" s="626"/>
      <c r="DG8" s="626"/>
      <c r="DH8" s="626"/>
      <c r="DI8" s="626"/>
      <c r="DJ8" s="626"/>
      <c r="DK8" s="626"/>
      <c r="DL8" s="626"/>
      <c r="DM8" s="626"/>
      <c r="DN8" s="626"/>
      <c r="DO8" s="626"/>
      <c r="DP8" s="627"/>
      <c r="DQ8" s="634">
        <v>554956</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1912</v>
      </c>
      <c r="S9" s="626"/>
      <c r="T9" s="626"/>
      <c r="U9" s="626"/>
      <c r="V9" s="626"/>
      <c r="W9" s="626"/>
      <c r="X9" s="626"/>
      <c r="Y9" s="627"/>
      <c r="Z9" s="628">
        <v>0.1</v>
      </c>
      <c r="AA9" s="628"/>
      <c r="AB9" s="628"/>
      <c r="AC9" s="628"/>
      <c r="AD9" s="629">
        <v>1912</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385517</v>
      </c>
      <c r="BH9" s="626"/>
      <c r="BI9" s="626"/>
      <c r="BJ9" s="626"/>
      <c r="BK9" s="626"/>
      <c r="BL9" s="626"/>
      <c r="BM9" s="626"/>
      <c r="BN9" s="627"/>
      <c r="BO9" s="628">
        <v>33.299999999999997</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192195</v>
      </c>
      <c r="CS9" s="626"/>
      <c r="CT9" s="626"/>
      <c r="CU9" s="626"/>
      <c r="CV9" s="626"/>
      <c r="CW9" s="626"/>
      <c r="CX9" s="626"/>
      <c r="CY9" s="627"/>
      <c r="CZ9" s="628">
        <v>6</v>
      </c>
      <c r="DA9" s="628"/>
      <c r="DB9" s="628"/>
      <c r="DC9" s="628"/>
      <c r="DD9" s="634">
        <v>3806</v>
      </c>
      <c r="DE9" s="626"/>
      <c r="DF9" s="626"/>
      <c r="DG9" s="626"/>
      <c r="DH9" s="626"/>
      <c r="DI9" s="626"/>
      <c r="DJ9" s="626"/>
      <c r="DK9" s="626"/>
      <c r="DL9" s="626"/>
      <c r="DM9" s="626"/>
      <c r="DN9" s="626"/>
      <c r="DO9" s="626"/>
      <c r="DP9" s="627"/>
      <c r="DQ9" s="634">
        <v>178953</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141100</v>
      </c>
      <c r="S10" s="626"/>
      <c r="T10" s="626"/>
      <c r="U10" s="626"/>
      <c r="V10" s="626"/>
      <c r="W10" s="626"/>
      <c r="X10" s="626"/>
      <c r="Y10" s="627"/>
      <c r="Z10" s="628">
        <v>4.3</v>
      </c>
      <c r="AA10" s="628"/>
      <c r="AB10" s="628"/>
      <c r="AC10" s="628"/>
      <c r="AD10" s="629">
        <v>141100</v>
      </c>
      <c r="AE10" s="629"/>
      <c r="AF10" s="629"/>
      <c r="AG10" s="629"/>
      <c r="AH10" s="629"/>
      <c r="AI10" s="629"/>
      <c r="AJ10" s="629"/>
      <c r="AK10" s="629"/>
      <c r="AL10" s="630">
        <v>6.8</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19000</v>
      </c>
      <c r="BH10" s="626"/>
      <c r="BI10" s="626"/>
      <c r="BJ10" s="626"/>
      <c r="BK10" s="626"/>
      <c r="BL10" s="626"/>
      <c r="BM10" s="626"/>
      <c r="BN10" s="627"/>
      <c r="BO10" s="628">
        <v>1.6</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1000</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76227</v>
      </c>
      <c r="BH11" s="626"/>
      <c r="BI11" s="626"/>
      <c r="BJ11" s="626"/>
      <c r="BK11" s="626"/>
      <c r="BL11" s="626"/>
      <c r="BM11" s="626"/>
      <c r="BN11" s="627"/>
      <c r="BO11" s="628">
        <v>6.6</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144415</v>
      </c>
      <c r="CS11" s="626"/>
      <c r="CT11" s="626"/>
      <c r="CU11" s="626"/>
      <c r="CV11" s="626"/>
      <c r="CW11" s="626"/>
      <c r="CX11" s="626"/>
      <c r="CY11" s="627"/>
      <c r="CZ11" s="628">
        <v>4.5</v>
      </c>
      <c r="DA11" s="628"/>
      <c r="DB11" s="628"/>
      <c r="DC11" s="628"/>
      <c r="DD11" s="634">
        <v>46071</v>
      </c>
      <c r="DE11" s="626"/>
      <c r="DF11" s="626"/>
      <c r="DG11" s="626"/>
      <c r="DH11" s="626"/>
      <c r="DI11" s="626"/>
      <c r="DJ11" s="626"/>
      <c r="DK11" s="626"/>
      <c r="DL11" s="626"/>
      <c r="DM11" s="626"/>
      <c r="DN11" s="626"/>
      <c r="DO11" s="626"/>
      <c r="DP11" s="627"/>
      <c r="DQ11" s="634">
        <v>92589</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581273</v>
      </c>
      <c r="BH12" s="626"/>
      <c r="BI12" s="626"/>
      <c r="BJ12" s="626"/>
      <c r="BK12" s="626"/>
      <c r="BL12" s="626"/>
      <c r="BM12" s="626"/>
      <c r="BN12" s="627"/>
      <c r="BO12" s="628">
        <v>50.2</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15755</v>
      </c>
      <c r="CS12" s="626"/>
      <c r="CT12" s="626"/>
      <c r="CU12" s="626"/>
      <c r="CV12" s="626"/>
      <c r="CW12" s="626"/>
      <c r="CX12" s="626"/>
      <c r="CY12" s="627"/>
      <c r="CZ12" s="628">
        <v>0.5</v>
      </c>
      <c r="DA12" s="628"/>
      <c r="DB12" s="628"/>
      <c r="DC12" s="628"/>
      <c r="DD12" s="634">
        <v>2276</v>
      </c>
      <c r="DE12" s="626"/>
      <c r="DF12" s="626"/>
      <c r="DG12" s="626"/>
      <c r="DH12" s="626"/>
      <c r="DI12" s="626"/>
      <c r="DJ12" s="626"/>
      <c r="DK12" s="626"/>
      <c r="DL12" s="626"/>
      <c r="DM12" s="626"/>
      <c r="DN12" s="626"/>
      <c r="DO12" s="626"/>
      <c r="DP12" s="627"/>
      <c r="DQ12" s="634">
        <v>13181</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8732</v>
      </c>
      <c r="S13" s="626"/>
      <c r="T13" s="626"/>
      <c r="U13" s="626"/>
      <c r="V13" s="626"/>
      <c r="W13" s="626"/>
      <c r="X13" s="626"/>
      <c r="Y13" s="627"/>
      <c r="Z13" s="628">
        <v>0.3</v>
      </c>
      <c r="AA13" s="628"/>
      <c r="AB13" s="628"/>
      <c r="AC13" s="628"/>
      <c r="AD13" s="629">
        <v>8732</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581273</v>
      </c>
      <c r="BH13" s="626"/>
      <c r="BI13" s="626"/>
      <c r="BJ13" s="626"/>
      <c r="BK13" s="626"/>
      <c r="BL13" s="626"/>
      <c r="BM13" s="626"/>
      <c r="BN13" s="627"/>
      <c r="BO13" s="628">
        <v>50.2</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425613</v>
      </c>
      <c r="CS13" s="626"/>
      <c r="CT13" s="626"/>
      <c r="CU13" s="626"/>
      <c r="CV13" s="626"/>
      <c r="CW13" s="626"/>
      <c r="CX13" s="626"/>
      <c r="CY13" s="627"/>
      <c r="CZ13" s="628">
        <v>13.4</v>
      </c>
      <c r="DA13" s="628"/>
      <c r="DB13" s="628"/>
      <c r="DC13" s="628"/>
      <c r="DD13" s="634">
        <v>286906</v>
      </c>
      <c r="DE13" s="626"/>
      <c r="DF13" s="626"/>
      <c r="DG13" s="626"/>
      <c r="DH13" s="626"/>
      <c r="DI13" s="626"/>
      <c r="DJ13" s="626"/>
      <c r="DK13" s="626"/>
      <c r="DL13" s="626"/>
      <c r="DM13" s="626"/>
      <c r="DN13" s="626"/>
      <c r="DO13" s="626"/>
      <c r="DP13" s="627"/>
      <c r="DQ13" s="634">
        <v>236839</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23583</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204753</v>
      </c>
      <c r="CS14" s="626"/>
      <c r="CT14" s="626"/>
      <c r="CU14" s="626"/>
      <c r="CV14" s="626"/>
      <c r="CW14" s="626"/>
      <c r="CX14" s="626"/>
      <c r="CY14" s="627"/>
      <c r="CZ14" s="628">
        <v>6.4</v>
      </c>
      <c r="DA14" s="628"/>
      <c r="DB14" s="628"/>
      <c r="DC14" s="628"/>
      <c r="DD14" s="634">
        <v>3891</v>
      </c>
      <c r="DE14" s="626"/>
      <c r="DF14" s="626"/>
      <c r="DG14" s="626"/>
      <c r="DH14" s="626"/>
      <c r="DI14" s="626"/>
      <c r="DJ14" s="626"/>
      <c r="DK14" s="626"/>
      <c r="DL14" s="626"/>
      <c r="DM14" s="626"/>
      <c r="DN14" s="626"/>
      <c r="DO14" s="626"/>
      <c r="DP14" s="627"/>
      <c r="DQ14" s="634">
        <v>202301</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4679</v>
      </c>
      <c r="S15" s="626"/>
      <c r="T15" s="626"/>
      <c r="U15" s="626"/>
      <c r="V15" s="626"/>
      <c r="W15" s="626"/>
      <c r="X15" s="626"/>
      <c r="Y15" s="627"/>
      <c r="Z15" s="628">
        <v>0.1</v>
      </c>
      <c r="AA15" s="628"/>
      <c r="AB15" s="628"/>
      <c r="AC15" s="628"/>
      <c r="AD15" s="629">
        <v>4679</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57012</v>
      </c>
      <c r="BH15" s="626"/>
      <c r="BI15" s="626"/>
      <c r="BJ15" s="626"/>
      <c r="BK15" s="626"/>
      <c r="BL15" s="626"/>
      <c r="BM15" s="626"/>
      <c r="BN15" s="627"/>
      <c r="BO15" s="628">
        <v>4.9000000000000004</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421861</v>
      </c>
      <c r="CS15" s="626"/>
      <c r="CT15" s="626"/>
      <c r="CU15" s="626"/>
      <c r="CV15" s="626"/>
      <c r="CW15" s="626"/>
      <c r="CX15" s="626"/>
      <c r="CY15" s="627"/>
      <c r="CZ15" s="628">
        <v>13.2</v>
      </c>
      <c r="DA15" s="628"/>
      <c r="DB15" s="628"/>
      <c r="DC15" s="628"/>
      <c r="DD15" s="634">
        <v>54608</v>
      </c>
      <c r="DE15" s="626"/>
      <c r="DF15" s="626"/>
      <c r="DG15" s="626"/>
      <c r="DH15" s="626"/>
      <c r="DI15" s="626"/>
      <c r="DJ15" s="626"/>
      <c r="DK15" s="626"/>
      <c r="DL15" s="626"/>
      <c r="DM15" s="626"/>
      <c r="DN15" s="626"/>
      <c r="DO15" s="626"/>
      <c r="DP15" s="627"/>
      <c r="DQ15" s="634">
        <v>392602</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803585</v>
      </c>
      <c r="S16" s="626"/>
      <c r="T16" s="626"/>
      <c r="U16" s="626"/>
      <c r="V16" s="626"/>
      <c r="W16" s="626"/>
      <c r="X16" s="626"/>
      <c r="Y16" s="627"/>
      <c r="Z16" s="628">
        <v>24.3</v>
      </c>
      <c r="AA16" s="628"/>
      <c r="AB16" s="628"/>
      <c r="AC16" s="628"/>
      <c r="AD16" s="629">
        <v>716137</v>
      </c>
      <c r="AE16" s="629"/>
      <c r="AF16" s="629"/>
      <c r="AG16" s="629"/>
      <c r="AH16" s="629"/>
      <c r="AI16" s="629"/>
      <c r="AJ16" s="629"/>
      <c r="AK16" s="629"/>
      <c r="AL16" s="630">
        <v>34.4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716137</v>
      </c>
      <c r="S17" s="626"/>
      <c r="T17" s="626"/>
      <c r="U17" s="626"/>
      <c r="V17" s="626"/>
      <c r="W17" s="626"/>
      <c r="X17" s="626"/>
      <c r="Y17" s="627"/>
      <c r="Z17" s="628">
        <v>21.7</v>
      </c>
      <c r="AA17" s="628"/>
      <c r="AB17" s="628"/>
      <c r="AC17" s="628"/>
      <c r="AD17" s="629">
        <v>716137</v>
      </c>
      <c r="AE17" s="629"/>
      <c r="AF17" s="629"/>
      <c r="AG17" s="629"/>
      <c r="AH17" s="629"/>
      <c r="AI17" s="629"/>
      <c r="AJ17" s="629"/>
      <c r="AK17" s="629"/>
      <c r="AL17" s="630">
        <v>34.4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239652</v>
      </c>
      <c r="CS17" s="626"/>
      <c r="CT17" s="626"/>
      <c r="CU17" s="626"/>
      <c r="CV17" s="626"/>
      <c r="CW17" s="626"/>
      <c r="CX17" s="626"/>
      <c r="CY17" s="627"/>
      <c r="CZ17" s="628">
        <v>7.5</v>
      </c>
      <c r="DA17" s="628"/>
      <c r="DB17" s="628"/>
      <c r="DC17" s="628"/>
      <c r="DD17" s="634" t="s">
        <v>112</v>
      </c>
      <c r="DE17" s="626"/>
      <c r="DF17" s="626"/>
      <c r="DG17" s="626"/>
      <c r="DH17" s="626"/>
      <c r="DI17" s="626"/>
      <c r="DJ17" s="626"/>
      <c r="DK17" s="626"/>
      <c r="DL17" s="626"/>
      <c r="DM17" s="626"/>
      <c r="DN17" s="626"/>
      <c r="DO17" s="626"/>
      <c r="DP17" s="627"/>
      <c r="DQ17" s="634">
        <v>237567</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87448</v>
      </c>
      <c r="S18" s="626"/>
      <c r="T18" s="626"/>
      <c r="U18" s="626"/>
      <c r="V18" s="626"/>
      <c r="W18" s="626"/>
      <c r="X18" s="626"/>
      <c r="Y18" s="627"/>
      <c r="Z18" s="628">
        <v>2.6</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2161270</v>
      </c>
      <c r="S20" s="626"/>
      <c r="T20" s="626"/>
      <c r="U20" s="626"/>
      <c r="V20" s="626"/>
      <c r="W20" s="626"/>
      <c r="X20" s="626"/>
      <c r="Y20" s="627"/>
      <c r="Z20" s="628">
        <v>65.400000000000006</v>
      </c>
      <c r="AA20" s="628"/>
      <c r="AB20" s="628"/>
      <c r="AC20" s="628"/>
      <c r="AD20" s="629">
        <v>2073822</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3185418</v>
      </c>
      <c r="CS20" s="626"/>
      <c r="CT20" s="626"/>
      <c r="CU20" s="626"/>
      <c r="CV20" s="626"/>
      <c r="CW20" s="626"/>
      <c r="CX20" s="626"/>
      <c r="CY20" s="627"/>
      <c r="CZ20" s="628">
        <v>100</v>
      </c>
      <c r="DA20" s="628"/>
      <c r="DB20" s="628"/>
      <c r="DC20" s="628"/>
      <c r="DD20" s="634">
        <v>458337</v>
      </c>
      <c r="DE20" s="626"/>
      <c r="DF20" s="626"/>
      <c r="DG20" s="626"/>
      <c r="DH20" s="626"/>
      <c r="DI20" s="626"/>
      <c r="DJ20" s="626"/>
      <c r="DK20" s="626"/>
      <c r="DL20" s="626"/>
      <c r="DM20" s="626"/>
      <c r="DN20" s="626"/>
      <c r="DO20" s="626"/>
      <c r="DP20" s="627"/>
      <c r="DQ20" s="634">
        <v>2419977</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1096</v>
      </c>
      <c r="S21" s="626"/>
      <c r="T21" s="626"/>
      <c r="U21" s="626"/>
      <c r="V21" s="626"/>
      <c r="W21" s="626"/>
      <c r="X21" s="626"/>
      <c r="Y21" s="627"/>
      <c r="Z21" s="628">
        <v>0</v>
      </c>
      <c r="AA21" s="628"/>
      <c r="AB21" s="628"/>
      <c r="AC21" s="628"/>
      <c r="AD21" s="629">
        <v>1096</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34741</v>
      </c>
      <c r="S22" s="626"/>
      <c r="T22" s="626"/>
      <c r="U22" s="626"/>
      <c r="V22" s="626"/>
      <c r="W22" s="626"/>
      <c r="X22" s="626"/>
      <c r="Y22" s="627"/>
      <c r="Z22" s="628">
        <v>1.1000000000000001</v>
      </c>
      <c r="AA22" s="628"/>
      <c r="AB22" s="628"/>
      <c r="AC22" s="628"/>
      <c r="AD22" s="629">
        <v>416</v>
      </c>
      <c r="AE22" s="629"/>
      <c r="AF22" s="629"/>
      <c r="AG22" s="629"/>
      <c r="AH22" s="629"/>
      <c r="AI22" s="629"/>
      <c r="AJ22" s="629"/>
      <c r="AK22" s="629"/>
      <c r="AL22" s="630">
        <v>0</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24363</v>
      </c>
      <c r="S23" s="626"/>
      <c r="T23" s="626"/>
      <c r="U23" s="626"/>
      <c r="V23" s="626"/>
      <c r="W23" s="626"/>
      <c r="X23" s="626"/>
      <c r="Y23" s="627"/>
      <c r="Z23" s="628">
        <v>0.7</v>
      </c>
      <c r="AA23" s="628"/>
      <c r="AB23" s="628"/>
      <c r="AC23" s="628"/>
      <c r="AD23" s="629">
        <v>3998</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14294</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1384007</v>
      </c>
      <c r="CS24" s="615"/>
      <c r="CT24" s="615"/>
      <c r="CU24" s="615"/>
      <c r="CV24" s="615"/>
      <c r="CW24" s="615"/>
      <c r="CX24" s="615"/>
      <c r="CY24" s="616"/>
      <c r="CZ24" s="652">
        <v>43.4</v>
      </c>
      <c r="DA24" s="653"/>
      <c r="DB24" s="653"/>
      <c r="DC24" s="654"/>
      <c r="DD24" s="651">
        <v>998927</v>
      </c>
      <c r="DE24" s="615"/>
      <c r="DF24" s="615"/>
      <c r="DG24" s="615"/>
      <c r="DH24" s="615"/>
      <c r="DI24" s="615"/>
      <c r="DJ24" s="615"/>
      <c r="DK24" s="616"/>
      <c r="DL24" s="651">
        <v>998056</v>
      </c>
      <c r="DM24" s="615"/>
      <c r="DN24" s="615"/>
      <c r="DO24" s="615"/>
      <c r="DP24" s="615"/>
      <c r="DQ24" s="615"/>
      <c r="DR24" s="615"/>
      <c r="DS24" s="615"/>
      <c r="DT24" s="615"/>
      <c r="DU24" s="615"/>
      <c r="DV24" s="616"/>
      <c r="DW24" s="619">
        <v>45</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274587</v>
      </c>
      <c r="S25" s="626"/>
      <c r="T25" s="626"/>
      <c r="U25" s="626"/>
      <c r="V25" s="626"/>
      <c r="W25" s="626"/>
      <c r="X25" s="626"/>
      <c r="Y25" s="627"/>
      <c r="Z25" s="628">
        <v>8.3000000000000007</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643284</v>
      </c>
      <c r="CS25" s="657"/>
      <c r="CT25" s="657"/>
      <c r="CU25" s="657"/>
      <c r="CV25" s="657"/>
      <c r="CW25" s="657"/>
      <c r="CX25" s="657"/>
      <c r="CY25" s="658"/>
      <c r="CZ25" s="659">
        <v>20.2</v>
      </c>
      <c r="DA25" s="660"/>
      <c r="DB25" s="660"/>
      <c r="DC25" s="661"/>
      <c r="DD25" s="634">
        <v>602678</v>
      </c>
      <c r="DE25" s="657"/>
      <c r="DF25" s="657"/>
      <c r="DG25" s="657"/>
      <c r="DH25" s="657"/>
      <c r="DI25" s="657"/>
      <c r="DJ25" s="657"/>
      <c r="DK25" s="658"/>
      <c r="DL25" s="634">
        <v>601814</v>
      </c>
      <c r="DM25" s="657"/>
      <c r="DN25" s="657"/>
      <c r="DO25" s="657"/>
      <c r="DP25" s="657"/>
      <c r="DQ25" s="657"/>
      <c r="DR25" s="657"/>
      <c r="DS25" s="657"/>
      <c r="DT25" s="657"/>
      <c r="DU25" s="657"/>
      <c r="DV25" s="658"/>
      <c r="DW25" s="630">
        <v>27.1</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340533</v>
      </c>
      <c r="CS26" s="626"/>
      <c r="CT26" s="626"/>
      <c r="CU26" s="626"/>
      <c r="CV26" s="626"/>
      <c r="CW26" s="626"/>
      <c r="CX26" s="626"/>
      <c r="CY26" s="627"/>
      <c r="CZ26" s="659">
        <v>10.7</v>
      </c>
      <c r="DA26" s="660"/>
      <c r="DB26" s="660"/>
      <c r="DC26" s="661"/>
      <c r="DD26" s="634">
        <v>309362</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232095</v>
      </c>
      <c r="S27" s="626"/>
      <c r="T27" s="626"/>
      <c r="U27" s="626"/>
      <c r="V27" s="626"/>
      <c r="W27" s="626"/>
      <c r="X27" s="626"/>
      <c r="Y27" s="627"/>
      <c r="Z27" s="628">
        <v>7</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1157652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501071</v>
      </c>
      <c r="CS27" s="657"/>
      <c r="CT27" s="657"/>
      <c r="CU27" s="657"/>
      <c r="CV27" s="657"/>
      <c r="CW27" s="657"/>
      <c r="CX27" s="657"/>
      <c r="CY27" s="658"/>
      <c r="CZ27" s="659">
        <v>15.7</v>
      </c>
      <c r="DA27" s="660"/>
      <c r="DB27" s="660"/>
      <c r="DC27" s="661"/>
      <c r="DD27" s="634">
        <v>158682</v>
      </c>
      <c r="DE27" s="657"/>
      <c r="DF27" s="657"/>
      <c r="DG27" s="657"/>
      <c r="DH27" s="657"/>
      <c r="DI27" s="657"/>
      <c r="DJ27" s="657"/>
      <c r="DK27" s="658"/>
      <c r="DL27" s="634">
        <v>158675</v>
      </c>
      <c r="DM27" s="657"/>
      <c r="DN27" s="657"/>
      <c r="DO27" s="657"/>
      <c r="DP27" s="657"/>
      <c r="DQ27" s="657"/>
      <c r="DR27" s="657"/>
      <c r="DS27" s="657"/>
      <c r="DT27" s="657"/>
      <c r="DU27" s="657"/>
      <c r="DV27" s="658"/>
      <c r="DW27" s="630">
        <v>7.2</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3048</v>
      </c>
      <c r="S28" s="626"/>
      <c r="T28" s="626"/>
      <c r="U28" s="626"/>
      <c r="V28" s="626"/>
      <c r="W28" s="626"/>
      <c r="X28" s="626"/>
      <c r="Y28" s="627"/>
      <c r="Z28" s="628">
        <v>0.1</v>
      </c>
      <c r="AA28" s="628"/>
      <c r="AB28" s="628"/>
      <c r="AC28" s="628"/>
      <c r="AD28" s="629">
        <v>23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239652</v>
      </c>
      <c r="CS28" s="626"/>
      <c r="CT28" s="626"/>
      <c r="CU28" s="626"/>
      <c r="CV28" s="626"/>
      <c r="CW28" s="626"/>
      <c r="CX28" s="626"/>
      <c r="CY28" s="627"/>
      <c r="CZ28" s="659">
        <v>7.5</v>
      </c>
      <c r="DA28" s="660"/>
      <c r="DB28" s="660"/>
      <c r="DC28" s="661"/>
      <c r="DD28" s="634">
        <v>237567</v>
      </c>
      <c r="DE28" s="626"/>
      <c r="DF28" s="626"/>
      <c r="DG28" s="626"/>
      <c r="DH28" s="626"/>
      <c r="DI28" s="626"/>
      <c r="DJ28" s="626"/>
      <c r="DK28" s="627"/>
      <c r="DL28" s="634">
        <v>237567</v>
      </c>
      <c r="DM28" s="626"/>
      <c r="DN28" s="626"/>
      <c r="DO28" s="626"/>
      <c r="DP28" s="626"/>
      <c r="DQ28" s="626"/>
      <c r="DR28" s="626"/>
      <c r="DS28" s="626"/>
      <c r="DT28" s="626"/>
      <c r="DU28" s="626"/>
      <c r="DV28" s="627"/>
      <c r="DW28" s="630">
        <v>10.7</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5517</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239652</v>
      </c>
      <c r="CS29" s="657"/>
      <c r="CT29" s="657"/>
      <c r="CU29" s="657"/>
      <c r="CV29" s="657"/>
      <c r="CW29" s="657"/>
      <c r="CX29" s="657"/>
      <c r="CY29" s="658"/>
      <c r="CZ29" s="659">
        <v>7.5</v>
      </c>
      <c r="DA29" s="660"/>
      <c r="DB29" s="660"/>
      <c r="DC29" s="661"/>
      <c r="DD29" s="634">
        <v>237567</v>
      </c>
      <c r="DE29" s="657"/>
      <c r="DF29" s="657"/>
      <c r="DG29" s="657"/>
      <c r="DH29" s="657"/>
      <c r="DI29" s="657"/>
      <c r="DJ29" s="657"/>
      <c r="DK29" s="658"/>
      <c r="DL29" s="634">
        <v>237567</v>
      </c>
      <c r="DM29" s="657"/>
      <c r="DN29" s="657"/>
      <c r="DO29" s="657"/>
      <c r="DP29" s="657"/>
      <c r="DQ29" s="657"/>
      <c r="DR29" s="657"/>
      <c r="DS29" s="657"/>
      <c r="DT29" s="657"/>
      <c r="DU29" s="657"/>
      <c r="DV29" s="658"/>
      <c r="DW29" s="630">
        <v>10.7</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16420</v>
      </c>
      <c r="S30" s="626"/>
      <c r="T30" s="626"/>
      <c r="U30" s="626"/>
      <c r="V30" s="626"/>
      <c r="W30" s="626"/>
      <c r="X30" s="626"/>
      <c r="Y30" s="627"/>
      <c r="Z30" s="628">
        <v>0.5</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98.5</v>
      </c>
      <c r="BH30" s="684"/>
      <c r="BI30" s="684"/>
      <c r="BJ30" s="684"/>
      <c r="BK30" s="684"/>
      <c r="BL30" s="684"/>
      <c r="BM30" s="620">
        <v>93</v>
      </c>
      <c r="BN30" s="684"/>
      <c r="BO30" s="684"/>
      <c r="BP30" s="684"/>
      <c r="BQ30" s="685"/>
      <c r="BR30" s="683">
        <v>98.7</v>
      </c>
      <c r="BS30" s="684"/>
      <c r="BT30" s="684"/>
      <c r="BU30" s="684"/>
      <c r="BV30" s="684"/>
      <c r="BW30" s="684"/>
      <c r="BX30" s="620">
        <v>92.7</v>
      </c>
      <c r="BY30" s="684"/>
      <c r="BZ30" s="684"/>
      <c r="CA30" s="684"/>
      <c r="CB30" s="685"/>
      <c r="CD30" s="688"/>
      <c r="CE30" s="689"/>
      <c r="CF30" s="639" t="s">
        <v>294</v>
      </c>
      <c r="CG30" s="640"/>
      <c r="CH30" s="640"/>
      <c r="CI30" s="640"/>
      <c r="CJ30" s="640"/>
      <c r="CK30" s="640"/>
      <c r="CL30" s="640"/>
      <c r="CM30" s="640"/>
      <c r="CN30" s="640"/>
      <c r="CO30" s="640"/>
      <c r="CP30" s="640"/>
      <c r="CQ30" s="641"/>
      <c r="CR30" s="625">
        <v>216330</v>
      </c>
      <c r="CS30" s="626"/>
      <c r="CT30" s="626"/>
      <c r="CU30" s="626"/>
      <c r="CV30" s="626"/>
      <c r="CW30" s="626"/>
      <c r="CX30" s="626"/>
      <c r="CY30" s="627"/>
      <c r="CZ30" s="659">
        <v>6.8</v>
      </c>
      <c r="DA30" s="660"/>
      <c r="DB30" s="660"/>
      <c r="DC30" s="661"/>
      <c r="DD30" s="634">
        <v>214245</v>
      </c>
      <c r="DE30" s="626"/>
      <c r="DF30" s="626"/>
      <c r="DG30" s="626"/>
      <c r="DH30" s="626"/>
      <c r="DI30" s="626"/>
      <c r="DJ30" s="626"/>
      <c r="DK30" s="627"/>
      <c r="DL30" s="634">
        <v>214245</v>
      </c>
      <c r="DM30" s="626"/>
      <c r="DN30" s="626"/>
      <c r="DO30" s="626"/>
      <c r="DP30" s="626"/>
      <c r="DQ30" s="626"/>
      <c r="DR30" s="626"/>
      <c r="DS30" s="626"/>
      <c r="DT30" s="626"/>
      <c r="DU30" s="626"/>
      <c r="DV30" s="627"/>
      <c r="DW30" s="630">
        <v>9.6999999999999993</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187102</v>
      </c>
      <c r="S31" s="626"/>
      <c r="T31" s="626"/>
      <c r="U31" s="626"/>
      <c r="V31" s="626"/>
      <c r="W31" s="626"/>
      <c r="X31" s="626"/>
      <c r="Y31" s="627"/>
      <c r="Z31" s="628">
        <v>5.7</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98.3</v>
      </c>
      <c r="BH31" s="657"/>
      <c r="BI31" s="657"/>
      <c r="BJ31" s="657"/>
      <c r="BK31" s="657"/>
      <c r="BL31" s="657"/>
      <c r="BM31" s="631">
        <v>96</v>
      </c>
      <c r="BN31" s="681"/>
      <c r="BO31" s="681"/>
      <c r="BP31" s="681"/>
      <c r="BQ31" s="682"/>
      <c r="BR31" s="680">
        <v>98.9</v>
      </c>
      <c r="BS31" s="657"/>
      <c r="BT31" s="657"/>
      <c r="BU31" s="657"/>
      <c r="BV31" s="657"/>
      <c r="BW31" s="657"/>
      <c r="BX31" s="631">
        <v>95.9</v>
      </c>
      <c r="BY31" s="681"/>
      <c r="BZ31" s="681"/>
      <c r="CA31" s="681"/>
      <c r="CB31" s="682"/>
      <c r="CD31" s="688"/>
      <c r="CE31" s="689"/>
      <c r="CF31" s="639" t="s">
        <v>298</v>
      </c>
      <c r="CG31" s="640"/>
      <c r="CH31" s="640"/>
      <c r="CI31" s="640"/>
      <c r="CJ31" s="640"/>
      <c r="CK31" s="640"/>
      <c r="CL31" s="640"/>
      <c r="CM31" s="640"/>
      <c r="CN31" s="640"/>
      <c r="CO31" s="640"/>
      <c r="CP31" s="640"/>
      <c r="CQ31" s="641"/>
      <c r="CR31" s="625">
        <v>23322</v>
      </c>
      <c r="CS31" s="657"/>
      <c r="CT31" s="657"/>
      <c r="CU31" s="657"/>
      <c r="CV31" s="657"/>
      <c r="CW31" s="657"/>
      <c r="CX31" s="657"/>
      <c r="CY31" s="658"/>
      <c r="CZ31" s="659">
        <v>0.7</v>
      </c>
      <c r="DA31" s="660"/>
      <c r="DB31" s="660"/>
      <c r="DC31" s="661"/>
      <c r="DD31" s="634">
        <v>23322</v>
      </c>
      <c r="DE31" s="657"/>
      <c r="DF31" s="657"/>
      <c r="DG31" s="657"/>
      <c r="DH31" s="657"/>
      <c r="DI31" s="657"/>
      <c r="DJ31" s="657"/>
      <c r="DK31" s="658"/>
      <c r="DL31" s="634">
        <v>23322</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40946</v>
      </c>
      <c r="S32" s="626"/>
      <c r="T32" s="626"/>
      <c r="U32" s="626"/>
      <c r="V32" s="626"/>
      <c r="W32" s="626"/>
      <c r="X32" s="626"/>
      <c r="Y32" s="627"/>
      <c r="Z32" s="628">
        <v>1.2</v>
      </c>
      <c r="AA32" s="628"/>
      <c r="AB32" s="628"/>
      <c r="AC32" s="628"/>
      <c r="AD32" s="629">
        <v>96</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98.4</v>
      </c>
      <c r="BH32" s="693"/>
      <c r="BI32" s="693"/>
      <c r="BJ32" s="693"/>
      <c r="BK32" s="693"/>
      <c r="BL32" s="693"/>
      <c r="BM32" s="694">
        <v>89.8</v>
      </c>
      <c r="BN32" s="693"/>
      <c r="BO32" s="693"/>
      <c r="BP32" s="693"/>
      <c r="BQ32" s="695"/>
      <c r="BR32" s="692">
        <v>98.3</v>
      </c>
      <c r="BS32" s="693"/>
      <c r="BT32" s="693"/>
      <c r="BU32" s="693"/>
      <c r="BV32" s="693"/>
      <c r="BW32" s="693"/>
      <c r="BX32" s="694">
        <v>89.4</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309300</v>
      </c>
      <c r="S33" s="626"/>
      <c r="T33" s="626"/>
      <c r="U33" s="626"/>
      <c r="V33" s="626"/>
      <c r="W33" s="626"/>
      <c r="X33" s="626"/>
      <c r="Y33" s="627"/>
      <c r="Z33" s="628">
        <v>9.4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1343074</v>
      </c>
      <c r="CS33" s="657"/>
      <c r="CT33" s="657"/>
      <c r="CU33" s="657"/>
      <c r="CV33" s="657"/>
      <c r="CW33" s="657"/>
      <c r="CX33" s="657"/>
      <c r="CY33" s="658"/>
      <c r="CZ33" s="659">
        <v>42.2</v>
      </c>
      <c r="DA33" s="660"/>
      <c r="DB33" s="660"/>
      <c r="DC33" s="661"/>
      <c r="DD33" s="634">
        <v>1154528</v>
      </c>
      <c r="DE33" s="657"/>
      <c r="DF33" s="657"/>
      <c r="DG33" s="657"/>
      <c r="DH33" s="657"/>
      <c r="DI33" s="657"/>
      <c r="DJ33" s="657"/>
      <c r="DK33" s="658"/>
      <c r="DL33" s="634">
        <v>870768</v>
      </c>
      <c r="DM33" s="657"/>
      <c r="DN33" s="657"/>
      <c r="DO33" s="657"/>
      <c r="DP33" s="657"/>
      <c r="DQ33" s="657"/>
      <c r="DR33" s="657"/>
      <c r="DS33" s="657"/>
      <c r="DT33" s="657"/>
      <c r="DU33" s="657"/>
      <c r="DV33" s="658"/>
      <c r="DW33" s="630">
        <v>39.200000000000003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552800</v>
      </c>
      <c r="CS34" s="626"/>
      <c r="CT34" s="626"/>
      <c r="CU34" s="626"/>
      <c r="CV34" s="626"/>
      <c r="CW34" s="626"/>
      <c r="CX34" s="626"/>
      <c r="CY34" s="627"/>
      <c r="CZ34" s="659">
        <v>17.399999999999999</v>
      </c>
      <c r="DA34" s="660"/>
      <c r="DB34" s="660"/>
      <c r="DC34" s="661"/>
      <c r="DD34" s="634">
        <v>479945</v>
      </c>
      <c r="DE34" s="626"/>
      <c r="DF34" s="626"/>
      <c r="DG34" s="626"/>
      <c r="DH34" s="626"/>
      <c r="DI34" s="626"/>
      <c r="DJ34" s="626"/>
      <c r="DK34" s="627"/>
      <c r="DL34" s="634">
        <v>388686</v>
      </c>
      <c r="DM34" s="626"/>
      <c r="DN34" s="626"/>
      <c r="DO34" s="626"/>
      <c r="DP34" s="626"/>
      <c r="DQ34" s="626"/>
      <c r="DR34" s="626"/>
      <c r="DS34" s="626"/>
      <c r="DT34" s="626"/>
      <c r="DU34" s="626"/>
      <c r="DV34" s="627"/>
      <c r="DW34" s="630">
        <v>17.5</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139600</v>
      </c>
      <c r="S35" s="626"/>
      <c r="T35" s="626"/>
      <c r="U35" s="626"/>
      <c r="V35" s="626"/>
      <c r="W35" s="626"/>
      <c r="X35" s="626"/>
      <c r="Y35" s="627"/>
      <c r="Z35" s="628">
        <v>4.2</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356771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112615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6912</v>
      </c>
      <c r="CS35" s="657"/>
      <c r="CT35" s="657"/>
      <c r="CU35" s="657"/>
      <c r="CV35" s="657"/>
      <c r="CW35" s="657"/>
      <c r="CX35" s="657"/>
      <c r="CY35" s="658"/>
      <c r="CZ35" s="659">
        <v>0.2</v>
      </c>
      <c r="DA35" s="660"/>
      <c r="DB35" s="660"/>
      <c r="DC35" s="661"/>
      <c r="DD35" s="634">
        <v>6172</v>
      </c>
      <c r="DE35" s="657"/>
      <c r="DF35" s="657"/>
      <c r="DG35" s="657"/>
      <c r="DH35" s="657"/>
      <c r="DI35" s="657"/>
      <c r="DJ35" s="657"/>
      <c r="DK35" s="658"/>
      <c r="DL35" s="634">
        <v>6172</v>
      </c>
      <c r="DM35" s="657"/>
      <c r="DN35" s="657"/>
      <c r="DO35" s="657"/>
      <c r="DP35" s="657"/>
      <c r="DQ35" s="657"/>
      <c r="DR35" s="657"/>
      <c r="DS35" s="657"/>
      <c r="DT35" s="657"/>
      <c r="DU35" s="657"/>
      <c r="DV35" s="658"/>
      <c r="DW35" s="630">
        <v>0.3</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3304779</v>
      </c>
      <c r="S36" s="698"/>
      <c r="T36" s="698"/>
      <c r="U36" s="698"/>
      <c r="V36" s="698"/>
      <c r="W36" s="698"/>
      <c r="X36" s="698"/>
      <c r="Y36" s="699"/>
      <c r="Z36" s="700">
        <v>100</v>
      </c>
      <c r="AA36" s="700"/>
      <c r="AB36" s="700"/>
      <c r="AC36" s="700"/>
      <c r="AD36" s="701">
        <v>2079451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88090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96623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401180</v>
      </c>
      <c r="CS36" s="626"/>
      <c r="CT36" s="626"/>
      <c r="CU36" s="626"/>
      <c r="CV36" s="626"/>
      <c r="CW36" s="626"/>
      <c r="CX36" s="626"/>
      <c r="CY36" s="627"/>
      <c r="CZ36" s="659">
        <v>12.6</v>
      </c>
      <c r="DA36" s="660"/>
      <c r="DB36" s="660"/>
      <c r="DC36" s="661"/>
      <c r="DD36" s="634">
        <v>332712</v>
      </c>
      <c r="DE36" s="626"/>
      <c r="DF36" s="626"/>
      <c r="DG36" s="626"/>
      <c r="DH36" s="626"/>
      <c r="DI36" s="626"/>
      <c r="DJ36" s="626"/>
      <c r="DK36" s="627"/>
      <c r="DL36" s="634">
        <v>277735</v>
      </c>
      <c r="DM36" s="626"/>
      <c r="DN36" s="626"/>
      <c r="DO36" s="626"/>
      <c r="DP36" s="626"/>
      <c r="DQ36" s="626"/>
      <c r="DR36" s="626"/>
      <c r="DS36" s="626"/>
      <c r="DT36" s="626"/>
      <c r="DU36" s="626"/>
      <c r="DV36" s="627"/>
      <c r="DW36" s="630">
        <v>12.5</v>
      </c>
      <c r="DX36" s="655"/>
      <c r="DY36" s="655"/>
      <c r="DZ36" s="655"/>
      <c r="EA36" s="655"/>
      <c r="EB36" s="655"/>
      <c r="EC36" s="656"/>
    </row>
    <row r="37" spans="2:133" ht="11.25" customHeight="1">
      <c r="AQ37" s="704" t="s">
        <v>316</v>
      </c>
      <c r="AR37" s="705"/>
      <c r="AS37" s="705"/>
      <c r="AT37" s="705"/>
      <c r="AU37" s="705"/>
      <c r="AV37" s="705"/>
      <c r="AW37" s="705"/>
      <c r="AX37" s="705"/>
      <c r="AY37" s="706"/>
      <c r="AZ37" s="625">
        <v>3302</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1128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201277</v>
      </c>
      <c r="CS37" s="657"/>
      <c r="CT37" s="657"/>
      <c r="CU37" s="657"/>
      <c r="CV37" s="657"/>
      <c r="CW37" s="657"/>
      <c r="CX37" s="657"/>
      <c r="CY37" s="658"/>
      <c r="CZ37" s="659">
        <v>6.3</v>
      </c>
      <c r="DA37" s="660"/>
      <c r="DB37" s="660"/>
      <c r="DC37" s="661"/>
      <c r="DD37" s="634">
        <v>200985</v>
      </c>
      <c r="DE37" s="657"/>
      <c r="DF37" s="657"/>
      <c r="DG37" s="657"/>
      <c r="DH37" s="657"/>
      <c r="DI37" s="657"/>
      <c r="DJ37" s="657"/>
      <c r="DK37" s="658"/>
      <c r="DL37" s="634">
        <v>200985</v>
      </c>
      <c r="DM37" s="657"/>
      <c r="DN37" s="657"/>
      <c r="DO37" s="657"/>
      <c r="DP37" s="657"/>
      <c r="DQ37" s="657"/>
      <c r="DR37" s="657"/>
      <c r="DS37" s="657"/>
      <c r="DT37" s="657"/>
      <c r="DU37" s="657"/>
      <c r="DV37" s="658"/>
      <c r="DW37" s="630">
        <v>9.1</v>
      </c>
      <c r="DX37" s="655"/>
      <c r="DY37" s="655"/>
      <c r="DZ37" s="655"/>
      <c r="EA37" s="655"/>
      <c r="EB37" s="655"/>
      <c r="EC37" s="656"/>
    </row>
    <row r="38" spans="2:133" ht="11.25" customHeight="1">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1892</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349783</v>
      </c>
      <c r="CS38" s="626"/>
      <c r="CT38" s="626"/>
      <c r="CU38" s="626"/>
      <c r="CV38" s="626"/>
      <c r="CW38" s="626"/>
      <c r="CX38" s="626"/>
      <c r="CY38" s="627"/>
      <c r="CZ38" s="659">
        <v>11</v>
      </c>
      <c r="DA38" s="660"/>
      <c r="DB38" s="660"/>
      <c r="DC38" s="661"/>
      <c r="DD38" s="634">
        <v>308874</v>
      </c>
      <c r="DE38" s="626"/>
      <c r="DF38" s="626"/>
      <c r="DG38" s="626"/>
      <c r="DH38" s="626"/>
      <c r="DI38" s="626"/>
      <c r="DJ38" s="626"/>
      <c r="DK38" s="627"/>
      <c r="DL38" s="634">
        <v>198175</v>
      </c>
      <c r="DM38" s="626"/>
      <c r="DN38" s="626"/>
      <c r="DO38" s="626"/>
      <c r="DP38" s="626"/>
      <c r="DQ38" s="626"/>
      <c r="DR38" s="626"/>
      <c r="DS38" s="626"/>
      <c r="DT38" s="626"/>
      <c r="DU38" s="626"/>
      <c r="DV38" s="627"/>
      <c r="DW38" s="630">
        <v>8.9</v>
      </c>
      <c r="DX38" s="655"/>
      <c r="DY38" s="655"/>
      <c r="DZ38" s="655"/>
      <c r="EA38" s="655"/>
      <c r="EB38" s="655"/>
      <c r="EC38" s="656"/>
    </row>
    <row r="39" spans="2:133" ht="11.25" customHeight="1">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28895</v>
      </c>
      <c r="CS39" s="657"/>
      <c r="CT39" s="657"/>
      <c r="CU39" s="657"/>
      <c r="CV39" s="657"/>
      <c r="CW39" s="657"/>
      <c r="CX39" s="657"/>
      <c r="CY39" s="658"/>
      <c r="CZ39" s="659">
        <v>0.9</v>
      </c>
      <c r="DA39" s="660"/>
      <c r="DB39" s="660"/>
      <c r="DC39" s="661"/>
      <c r="DD39" s="634">
        <v>26821</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76455</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3504</v>
      </c>
      <c r="CS40" s="626"/>
      <c r="CT40" s="626"/>
      <c r="CU40" s="626"/>
      <c r="CV40" s="626"/>
      <c r="CW40" s="626"/>
      <c r="CX40" s="626"/>
      <c r="CY40" s="627"/>
      <c r="CZ40" s="659">
        <v>0.1</v>
      </c>
      <c r="DA40" s="660"/>
      <c r="DB40" s="660"/>
      <c r="DC40" s="661"/>
      <c r="DD40" s="634">
        <v>4</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188924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458337</v>
      </c>
      <c r="CS42" s="626"/>
      <c r="CT42" s="626"/>
      <c r="CU42" s="626"/>
      <c r="CV42" s="626"/>
      <c r="CW42" s="626"/>
      <c r="CX42" s="626"/>
      <c r="CY42" s="627"/>
      <c r="CZ42" s="659">
        <v>14.4</v>
      </c>
      <c r="DA42" s="708"/>
      <c r="DB42" s="708"/>
      <c r="DC42" s="709"/>
      <c r="DD42" s="634">
        <v>266522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8655</v>
      </c>
      <c r="CS43" s="657"/>
      <c r="CT43" s="657"/>
      <c r="CU43" s="657"/>
      <c r="CV43" s="657"/>
      <c r="CW43" s="657"/>
      <c r="CX43" s="657"/>
      <c r="CY43" s="658"/>
      <c r="CZ43" s="659">
        <v>0.3</v>
      </c>
      <c r="DA43" s="660"/>
      <c r="DB43" s="660"/>
      <c r="DC43" s="661"/>
      <c r="DD43" s="634">
        <v>8655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458337</v>
      </c>
      <c r="CS44" s="626"/>
      <c r="CT44" s="626"/>
      <c r="CU44" s="626"/>
      <c r="CV44" s="626"/>
      <c r="CW44" s="626"/>
      <c r="CX44" s="626"/>
      <c r="CY44" s="627"/>
      <c r="CZ44" s="659">
        <v>14.4</v>
      </c>
      <c r="DA44" s="708"/>
      <c r="DB44" s="708"/>
      <c r="DC44" s="709"/>
      <c r="DD44" s="634">
        <v>266522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18611</v>
      </c>
      <c r="CS45" s="657"/>
      <c r="CT45" s="657"/>
      <c r="CU45" s="657"/>
      <c r="CV45" s="657"/>
      <c r="CW45" s="657"/>
      <c r="CX45" s="657"/>
      <c r="CY45" s="658"/>
      <c r="CZ45" s="659">
        <v>0.6</v>
      </c>
      <c r="DA45" s="660"/>
      <c r="DB45" s="660"/>
      <c r="DC45" s="661"/>
      <c r="DD45" s="634">
        <v>3158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429211</v>
      </c>
      <c r="CS46" s="626"/>
      <c r="CT46" s="626"/>
      <c r="CU46" s="626"/>
      <c r="CV46" s="626"/>
      <c r="CW46" s="626"/>
      <c r="CX46" s="626"/>
      <c r="CY46" s="627"/>
      <c r="CZ46" s="659">
        <v>13.5</v>
      </c>
      <c r="DA46" s="708"/>
      <c r="DB46" s="708"/>
      <c r="DC46" s="709"/>
      <c r="DD46" s="634">
        <v>252849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3185418</v>
      </c>
      <c r="CS49" s="693"/>
      <c r="CT49" s="693"/>
      <c r="CU49" s="693"/>
      <c r="CV49" s="693"/>
      <c r="CW49" s="693"/>
      <c r="CX49" s="693"/>
      <c r="CY49" s="720"/>
      <c r="CZ49" s="721">
        <v>100</v>
      </c>
      <c r="DA49" s="722"/>
      <c r="DB49" s="722"/>
      <c r="DC49" s="723"/>
      <c r="DD49" s="724">
        <v>2419977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3306</v>
      </c>
      <c r="R7" s="755"/>
      <c r="S7" s="755"/>
      <c r="T7" s="755"/>
      <c r="U7" s="755"/>
      <c r="V7" s="755">
        <v>3187</v>
      </c>
      <c r="W7" s="755"/>
      <c r="X7" s="755"/>
      <c r="Y7" s="755"/>
      <c r="Z7" s="755"/>
      <c r="AA7" s="755">
        <f>Q7-V7</f>
        <v>119</v>
      </c>
      <c r="AB7" s="755"/>
      <c r="AC7" s="755"/>
      <c r="AD7" s="755"/>
      <c r="AE7" s="756"/>
      <c r="AF7" s="757">
        <v>108</v>
      </c>
      <c r="AG7" s="758"/>
      <c r="AH7" s="758"/>
      <c r="AI7" s="758"/>
      <c r="AJ7" s="759"/>
      <c r="AK7" s="794">
        <v>16</v>
      </c>
      <c r="AL7" s="795"/>
      <c r="AM7" s="795"/>
      <c r="AN7" s="795"/>
      <c r="AO7" s="795"/>
      <c r="AP7" s="795">
        <v>2653</v>
      </c>
      <c r="AQ7" s="795"/>
      <c r="AR7" s="795"/>
      <c r="AS7" s="795"/>
      <c r="AT7" s="795"/>
      <c r="AU7" s="796" t="s">
        <v>539</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3306</v>
      </c>
      <c r="R23" s="814"/>
      <c r="S23" s="814"/>
      <c r="T23" s="814"/>
      <c r="U23" s="814"/>
      <c r="V23" s="814">
        <v>3187</v>
      </c>
      <c r="W23" s="814"/>
      <c r="X23" s="814"/>
      <c r="Y23" s="814"/>
      <c r="Z23" s="814"/>
      <c r="AA23" s="814">
        <v>119</v>
      </c>
      <c r="AB23" s="814"/>
      <c r="AC23" s="814"/>
      <c r="AD23" s="814"/>
      <c r="AE23" s="815"/>
      <c r="AF23" s="816">
        <v>108</v>
      </c>
      <c r="AG23" s="814"/>
      <c r="AH23" s="814"/>
      <c r="AI23" s="814"/>
      <c r="AJ23" s="817"/>
      <c r="AK23" s="818"/>
      <c r="AL23" s="819"/>
      <c r="AM23" s="819"/>
      <c r="AN23" s="819"/>
      <c r="AO23" s="819"/>
      <c r="AP23" s="814">
        <v>2653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556</v>
      </c>
      <c r="AQ26" s="738"/>
      <c r="AR26" s="738"/>
      <c r="AS26" s="738"/>
      <c r="AT26" s="739"/>
      <c r="AU26" s="737" t="s">
        <v>378</v>
      </c>
      <c r="AV26" s="738"/>
      <c r="AW26" s="738"/>
      <c r="AX26" s="738"/>
      <c r="AY26" s="739"/>
      <c r="AZ26" s="737" t="s">
        <v>379</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1074</v>
      </c>
      <c r="R28" s="843"/>
      <c r="S28" s="843"/>
      <c r="T28" s="843"/>
      <c r="U28" s="843"/>
      <c r="V28" s="843">
        <v>961</v>
      </c>
      <c r="W28" s="843"/>
      <c r="X28" s="843"/>
      <c r="Y28" s="843"/>
      <c r="Z28" s="843"/>
      <c r="AA28" s="843">
        <f>Q28-V28</f>
        <v>113</v>
      </c>
      <c r="AB28" s="843"/>
      <c r="AC28" s="843"/>
      <c r="AD28" s="843"/>
      <c r="AE28" s="844"/>
      <c r="AF28" s="845">
        <v>113</v>
      </c>
      <c r="AG28" s="843"/>
      <c r="AH28" s="843"/>
      <c r="AI28" s="843"/>
      <c r="AJ28" s="846"/>
      <c r="AK28" s="847">
        <v>76</v>
      </c>
      <c r="AL28" s="838"/>
      <c r="AM28" s="838"/>
      <c r="AN28" s="838"/>
      <c r="AO28" s="838"/>
      <c r="AP28" s="838" t="s">
        <v>541</v>
      </c>
      <c r="AQ28" s="838"/>
      <c r="AR28" s="838"/>
      <c r="AS28" s="838"/>
      <c r="AT28" s="838"/>
      <c r="AU28" s="838" t="s">
        <v>542</v>
      </c>
      <c r="AV28" s="838"/>
      <c r="AW28" s="838"/>
      <c r="AX28" s="838"/>
      <c r="AY28" s="838"/>
      <c r="AZ28" s="839"/>
      <c r="BA28" s="839"/>
      <c r="BB28" s="839"/>
      <c r="BC28" s="839"/>
      <c r="BD28" s="839"/>
      <c r="BE28" s="840" t="s">
        <v>543</v>
      </c>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69</v>
      </c>
      <c r="R29" s="779"/>
      <c r="S29" s="779"/>
      <c r="T29" s="779"/>
      <c r="U29" s="779"/>
      <c r="V29" s="779">
        <v>67</v>
      </c>
      <c r="W29" s="779"/>
      <c r="X29" s="779"/>
      <c r="Y29" s="779"/>
      <c r="Z29" s="779"/>
      <c r="AA29" s="780">
        <f>Q29-V29</f>
        <v>2</v>
      </c>
      <c r="AB29" s="782"/>
      <c r="AC29" s="782"/>
      <c r="AD29" s="782"/>
      <c r="AE29" s="783"/>
      <c r="AF29" s="781">
        <v>2</v>
      </c>
      <c r="AG29" s="782"/>
      <c r="AH29" s="782"/>
      <c r="AI29" s="782"/>
      <c r="AJ29" s="783"/>
      <c r="AK29" s="850">
        <v>20</v>
      </c>
      <c r="AL29" s="851"/>
      <c r="AM29" s="851"/>
      <c r="AN29" s="851"/>
      <c r="AO29" s="851"/>
      <c r="AP29" s="851" t="s">
        <v>541</v>
      </c>
      <c r="AQ29" s="851"/>
      <c r="AR29" s="851"/>
      <c r="AS29" s="851"/>
      <c r="AT29" s="851"/>
      <c r="AU29" s="851" t="s">
        <v>541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566</v>
      </c>
      <c r="R30" s="779"/>
      <c r="S30" s="779"/>
      <c r="T30" s="779"/>
      <c r="U30" s="779"/>
      <c r="V30" s="779">
        <v>537</v>
      </c>
      <c r="W30" s="779"/>
      <c r="X30" s="779"/>
      <c r="Y30" s="779"/>
      <c r="Z30" s="779"/>
      <c r="AA30" s="780">
        <f t="shared" ref="AA30:AA33" si="0">Q30-V30</f>
        <v>29</v>
      </c>
      <c r="AB30" s="782"/>
      <c r="AC30" s="782"/>
      <c r="AD30" s="782"/>
      <c r="AE30" s="783"/>
      <c r="AF30" s="781">
        <v>29</v>
      </c>
      <c r="AG30" s="782"/>
      <c r="AH30" s="782"/>
      <c r="AI30" s="782"/>
      <c r="AJ30" s="783"/>
      <c r="AK30" s="850">
        <v>128</v>
      </c>
      <c r="AL30" s="851"/>
      <c r="AM30" s="851"/>
      <c r="AN30" s="851"/>
      <c r="AO30" s="851"/>
      <c r="AP30" s="851" t="s">
        <v>540</v>
      </c>
      <c r="AQ30" s="851"/>
      <c r="AR30" s="851"/>
      <c r="AS30" s="851"/>
      <c r="AT30" s="851"/>
      <c r="AU30" s="851" t="s">
        <v>542</v>
      </c>
      <c r="AV30" s="851"/>
      <c r="AW30" s="851"/>
      <c r="AX30" s="851"/>
      <c r="AY30" s="851"/>
      <c r="AZ30" s="852"/>
      <c r="BA30" s="852"/>
      <c r="BB30" s="852"/>
      <c r="BC30" s="852"/>
      <c r="BD30" s="852"/>
      <c r="BE30" s="848" t="s">
        <v>544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200</v>
      </c>
      <c r="R31" s="779"/>
      <c r="S31" s="779"/>
      <c r="T31" s="779"/>
      <c r="U31" s="779"/>
      <c r="V31" s="779">
        <v>171</v>
      </c>
      <c r="W31" s="779"/>
      <c r="X31" s="779"/>
      <c r="Y31" s="779"/>
      <c r="Z31" s="779"/>
      <c r="AA31" s="780">
        <f t="shared" si="0"/>
        <v>29</v>
      </c>
      <c r="AB31" s="782"/>
      <c r="AC31" s="782"/>
      <c r="AD31" s="782"/>
      <c r="AE31" s="783"/>
      <c r="AF31" s="781">
        <v>542</v>
      </c>
      <c r="AG31" s="782"/>
      <c r="AH31" s="782"/>
      <c r="AI31" s="782"/>
      <c r="AJ31" s="783"/>
      <c r="AK31" s="850" t="s">
        <v>541</v>
      </c>
      <c r="AL31" s="851"/>
      <c r="AM31" s="851"/>
      <c r="AN31" s="851"/>
      <c r="AO31" s="851"/>
      <c r="AP31" s="851">
        <v>19</v>
      </c>
      <c r="AQ31" s="851"/>
      <c r="AR31" s="851"/>
      <c r="AS31" s="851"/>
      <c r="AT31" s="851"/>
      <c r="AU31" s="851">
        <v>0</v>
      </c>
      <c r="AV31" s="851"/>
      <c r="AW31" s="851"/>
      <c r="AX31" s="851"/>
      <c r="AY31" s="851"/>
      <c r="AZ31" s="852" t="s">
        <v>541</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193</v>
      </c>
      <c r="R32" s="779"/>
      <c r="S32" s="779"/>
      <c r="T32" s="779"/>
      <c r="U32" s="779"/>
      <c r="V32" s="779">
        <v>188</v>
      </c>
      <c r="W32" s="779"/>
      <c r="X32" s="779"/>
      <c r="Y32" s="779"/>
      <c r="Z32" s="779"/>
      <c r="AA32" s="780">
        <f t="shared" si="0"/>
        <v>5</v>
      </c>
      <c r="AB32" s="782"/>
      <c r="AC32" s="782"/>
      <c r="AD32" s="782"/>
      <c r="AE32" s="783"/>
      <c r="AF32" s="781">
        <v>5</v>
      </c>
      <c r="AG32" s="782"/>
      <c r="AH32" s="782"/>
      <c r="AI32" s="782"/>
      <c r="AJ32" s="783"/>
      <c r="AK32" s="850">
        <v>77</v>
      </c>
      <c r="AL32" s="851"/>
      <c r="AM32" s="851"/>
      <c r="AN32" s="851"/>
      <c r="AO32" s="851"/>
      <c r="AP32" s="851">
        <v>818</v>
      </c>
      <c r="AQ32" s="851"/>
      <c r="AR32" s="851"/>
      <c r="AS32" s="851"/>
      <c r="AT32" s="851"/>
      <c r="AU32" s="851">
        <v>411</v>
      </c>
      <c r="AV32" s="851"/>
      <c r="AW32" s="851"/>
      <c r="AX32" s="851"/>
      <c r="AY32" s="851"/>
      <c r="AZ32" s="852" t="s">
        <v>540</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211</v>
      </c>
      <c r="R33" s="779"/>
      <c r="S33" s="779"/>
      <c r="T33" s="779"/>
      <c r="U33" s="779"/>
      <c r="V33" s="779">
        <v>208</v>
      </c>
      <c r="W33" s="779"/>
      <c r="X33" s="779"/>
      <c r="Y33" s="779"/>
      <c r="Z33" s="779"/>
      <c r="AA33" s="780">
        <f t="shared" si="0"/>
        <v>3</v>
      </c>
      <c r="AB33" s="782"/>
      <c r="AC33" s="782"/>
      <c r="AD33" s="782"/>
      <c r="AE33" s="783"/>
      <c r="AF33" s="781">
        <v>3</v>
      </c>
      <c r="AG33" s="782"/>
      <c r="AH33" s="782"/>
      <c r="AI33" s="782"/>
      <c r="AJ33" s="783"/>
      <c r="AK33" s="850">
        <v>19</v>
      </c>
      <c r="AL33" s="851"/>
      <c r="AM33" s="851"/>
      <c r="AN33" s="851"/>
      <c r="AO33" s="851"/>
      <c r="AP33" s="851">
        <v>124</v>
      </c>
      <c r="AQ33" s="851"/>
      <c r="AR33" s="851"/>
      <c r="AS33" s="851"/>
      <c r="AT33" s="851"/>
      <c r="AU33" s="851">
        <v>0</v>
      </c>
      <c r="AV33" s="851"/>
      <c r="AW33" s="851"/>
      <c r="AX33" s="851"/>
      <c r="AY33" s="851"/>
      <c r="AZ33" s="852" t="s">
        <v>541</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695</v>
      </c>
      <c r="AG63" s="862"/>
      <c r="AH63" s="862"/>
      <c r="AI63" s="862"/>
      <c r="AJ63" s="863"/>
      <c r="AK63" s="864"/>
      <c r="AL63" s="859"/>
      <c r="AM63" s="859"/>
      <c r="AN63" s="859"/>
      <c r="AO63" s="859"/>
      <c r="AP63" s="862">
        <f>SUM(AP31:AT33)</f>
        <v>961</v>
      </c>
      <c r="AQ63" s="862"/>
      <c r="AR63" s="862"/>
      <c r="AS63" s="862"/>
      <c r="AT63" s="862"/>
      <c r="AU63" s="862">
        <f>SUM(AU31:AY33)</f>
        <v>411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555</v>
      </c>
      <c r="AG66" s="833"/>
      <c r="AH66" s="833"/>
      <c r="AI66" s="833"/>
      <c r="AJ66" s="873"/>
      <c r="AK66" s="737" t="s">
        <v>377</v>
      </c>
      <c r="AL66" s="761"/>
      <c r="AM66" s="761"/>
      <c r="AN66" s="761"/>
      <c r="AO66" s="762"/>
      <c r="AP66" s="737" t="s">
        <v>556</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3162</v>
      </c>
      <c r="R68" s="886"/>
      <c r="S68" s="886"/>
      <c r="T68" s="886"/>
      <c r="U68" s="886"/>
      <c r="V68" s="886">
        <v>2982</v>
      </c>
      <c r="W68" s="886"/>
      <c r="X68" s="886"/>
      <c r="Y68" s="886"/>
      <c r="Z68" s="886"/>
      <c r="AA68" s="886">
        <v>179</v>
      </c>
      <c r="AB68" s="886"/>
      <c r="AC68" s="886"/>
      <c r="AD68" s="886"/>
      <c r="AE68" s="886"/>
      <c r="AF68" s="886">
        <v>179</v>
      </c>
      <c r="AG68" s="886"/>
      <c r="AH68" s="886"/>
      <c r="AI68" s="886"/>
      <c r="AJ68" s="886"/>
      <c r="AK68" s="851">
        <v>99</v>
      </c>
      <c r="AL68" s="851"/>
      <c r="AM68" s="851"/>
      <c r="AN68" s="851"/>
      <c r="AO68" s="851"/>
      <c r="AP68" s="886">
        <v>291</v>
      </c>
      <c r="AQ68" s="886"/>
      <c r="AR68" s="886"/>
      <c r="AS68" s="886"/>
      <c r="AT68" s="886"/>
      <c r="AU68" s="886">
        <v>16</v>
      </c>
      <c r="AV68" s="886"/>
      <c r="AW68" s="886"/>
      <c r="AX68" s="886"/>
      <c r="AY68" s="886"/>
      <c r="AZ68" s="887" t="s">
        <v>558</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72</v>
      </c>
      <c r="R69" s="851"/>
      <c r="S69" s="851"/>
      <c r="T69" s="851"/>
      <c r="U69" s="851"/>
      <c r="V69" s="851">
        <v>70</v>
      </c>
      <c r="W69" s="851"/>
      <c r="X69" s="851"/>
      <c r="Y69" s="851"/>
      <c r="Z69" s="851"/>
      <c r="AA69" s="851">
        <v>3</v>
      </c>
      <c r="AB69" s="851"/>
      <c r="AC69" s="851"/>
      <c r="AD69" s="851"/>
      <c r="AE69" s="851"/>
      <c r="AF69" s="851">
        <v>3</v>
      </c>
      <c r="AG69" s="851"/>
      <c r="AH69" s="851"/>
      <c r="AI69" s="851"/>
      <c r="AJ69" s="851"/>
      <c r="AK69" s="851" t="s">
        <v>540</v>
      </c>
      <c r="AL69" s="851"/>
      <c r="AM69" s="851"/>
      <c r="AN69" s="851"/>
      <c r="AO69" s="851"/>
      <c r="AP69" s="851" t="s">
        <v>540</v>
      </c>
      <c r="AQ69" s="851"/>
      <c r="AR69" s="851"/>
      <c r="AS69" s="851"/>
      <c r="AT69" s="851"/>
      <c r="AU69" s="851" t="s">
        <v>540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9578</v>
      </c>
      <c r="R70" s="851"/>
      <c r="S70" s="851"/>
      <c r="T70" s="851"/>
      <c r="U70" s="851"/>
      <c r="V70" s="851">
        <v>9432</v>
      </c>
      <c r="W70" s="851"/>
      <c r="X70" s="851"/>
      <c r="Y70" s="851"/>
      <c r="Z70" s="851"/>
      <c r="AA70" s="851">
        <v>146</v>
      </c>
      <c r="AB70" s="851"/>
      <c r="AC70" s="851"/>
      <c r="AD70" s="851"/>
      <c r="AE70" s="851"/>
      <c r="AF70" s="851">
        <v>146</v>
      </c>
      <c r="AG70" s="851"/>
      <c r="AH70" s="851"/>
      <c r="AI70" s="851"/>
      <c r="AJ70" s="851"/>
      <c r="AK70" s="851">
        <v>1850</v>
      </c>
      <c r="AL70" s="851"/>
      <c r="AM70" s="851"/>
      <c r="AN70" s="851"/>
      <c r="AO70" s="851"/>
      <c r="AP70" s="851" t="s">
        <v>540</v>
      </c>
      <c r="AQ70" s="851"/>
      <c r="AR70" s="851"/>
      <c r="AS70" s="851"/>
      <c r="AT70" s="851"/>
      <c r="AU70" s="851" t="s">
        <v>540</v>
      </c>
      <c r="AV70" s="851"/>
      <c r="AW70" s="851"/>
      <c r="AX70" s="851"/>
      <c r="AY70" s="851"/>
      <c r="AZ70" s="897" t="s">
        <v>553</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2737</v>
      </c>
      <c r="R71" s="851"/>
      <c r="S71" s="851"/>
      <c r="T71" s="851"/>
      <c r="U71" s="851"/>
      <c r="V71" s="851">
        <v>2630</v>
      </c>
      <c r="W71" s="851"/>
      <c r="X71" s="851"/>
      <c r="Y71" s="851"/>
      <c r="Z71" s="851"/>
      <c r="AA71" s="851">
        <v>107</v>
      </c>
      <c r="AB71" s="851"/>
      <c r="AC71" s="851"/>
      <c r="AD71" s="851"/>
      <c r="AE71" s="851"/>
      <c r="AF71" s="851">
        <v>107</v>
      </c>
      <c r="AG71" s="851"/>
      <c r="AH71" s="851"/>
      <c r="AI71" s="851"/>
      <c r="AJ71" s="851"/>
      <c r="AK71" s="851">
        <v>118</v>
      </c>
      <c r="AL71" s="851"/>
      <c r="AM71" s="851"/>
      <c r="AN71" s="851"/>
      <c r="AO71" s="851"/>
      <c r="AP71" s="851">
        <v>711</v>
      </c>
      <c r="AQ71" s="851"/>
      <c r="AR71" s="851"/>
      <c r="AS71" s="851"/>
      <c r="AT71" s="851"/>
      <c r="AU71" s="851">
        <v>31</v>
      </c>
      <c r="AV71" s="851"/>
      <c r="AW71" s="851"/>
      <c r="AX71" s="851"/>
      <c r="AY71" s="851"/>
      <c r="AZ71" s="897" t="s">
        <v>557</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54</v>
      </c>
      <c r="R72" s="851"/>
      <c r="S72" s="851"/>
      <c r="T72" s="851"/>
      <c r="U72" s="851"/>
      <c r="V72" s="851">
        <v>54</v>
      </c>
      <c r="W72" s="851"/>
      <c r="X72" s="851"/>
      <c r="Y72" s="851"/>
      <c r="Z72" s="851"/>
      <c r="AA72" s="851">
        <v>0</v>
      </c>
      <c r="AB72" s="851"/>
      <c r="AC72" s="851"/>
      <c r="AD72" s="851"/>
      <c r="AE72" s="851"/>
      <c r="AF72" s="851">
        <v>0</v>
      </c>
      <c r="AG72" s="851"/>
      <c r="AH72" s="851"/>
      <c r="AI72" s="851"/>
      <c r="AJ72" s="851"/>
      <c r="AK72" s="851">
        <v>52</v>
      </c>
      <c r="AL72" s="851"/>
      <c r="AM72" s="851"/>
      <c r="AN72" s="851"/>
      <c r="AO72" s="851"/>
      <c r="AP72" s="851" t="s">
        <v>540</v>
      </c>
      <c r="AQ72" s="851"/>
      <c r="AR72" s="851"/>
      <c r="AS72" s="851"/>
      <c r="AT72" s="851"/>
      <c r="AU72" s="851" t="s">
        <v>540</v>
      </c>
      <c r="AV72" s="851"/>
      <c r="AW72" s="851"/>
      <c r="AX72" s="851"/>
      <c r="AY72" s="851"/>
      <c r="AZ72" s="897" t="s">
        <v>554</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390</v>
      </c>
      <c r="R73" s="851"/>
      <c r="S73" s="851"/>
      <c r="T73" s="851"/>
      <c r="U73" s="851"/>
      <c r="V73" s="851">
        <v>387</v>
      </c>
      <c r="W73" s="851"/>
      <c r="X73" s="851"/>
      <c r="Y73" s="851"/>
      <c r="Z73" s="851"/>
      <c r="AA73" s="851">
        <v>4</v>
      </c>
      <c r="AB73" s="851"/>
      <c r="AC73" s="851"/>
      <c r="AD73" s="851"/>
      <c r="AE73" s="851"/>
      <c r="AF73" s="851">
        <v>579</v>
      </c>
      <c r="AG73" s="851"/>
      <c r="AH73" s="851"/>
      <c r="AI73" s="851"/>
      <c r="AJ73" s="851"/>
      <c r="AK73" s="851" t="s">
        <v>560</v>
      </c>
      <c r="AL73" s="851"/>
      <c r="AM73" s="851"/>
      <c r="AN73" s="851"/>
      <c r="AO73" s="851"/>
      <c r="AP73" s="851" t="s">
        <v>540</v>
      </c>
      <c r="AQ73" s="851"/>
      <c r="AR73" s="851"/>
      <c r="AS73" s="851"/>
      <c r="AT73" s="851"/>
      <c r="AU73" s="851" t="s">
        <v>540</v>
      </c>
      <c r="AV73" s="851"/>
      <c r="AW73" s="851"/>
      <c r="AX73" s="851"/>
      <c r="AY73" s="851"/>
      <c r="AZ73" s="897" t="s">
        <v>559</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551</v>
      </c>
      <c r="C74" s="894"/>
      <c r="D74" s="894"/>
      <c r="E74" s="894"/>
      <c r="F74" s="894"/>
      <c r="G74" s="894"/>
      <c r="H74" s="894"/>
      <c r="I74" s="894"/>
      <c r="J74" s="894"/>
      <c r="K74" s="894"/>
      <c r="L74" s="894"/>
      <c r="M74" s="894"/>
      <c r="N74" s="894"/>
      <c r="O74" s="894"/>
      <c r="P74" s="895"/>
      <c r="Q74" s="896">
        <v>256</v>
      </c>
      <c r="R74" s="851"/>
      <c r="S74" s="851"/>
      <c r="T74" s="851"/>
      <c r="U74" s="851"/>
      <c r="V74" s="851">
        <v>224</v>
      </c>
      <c r="W74" s="851"/>
      <c r="X74" s="851"/>
      <c r="Y74" s="851"/>
      <c r="Z74" s="851"/>
      <c r="AA74" s="851">
        <v>32</v>
      </c>
      <c r="AB74" s="851"/>
      <c r="AC74" s="851"/>
      <c r="AD74" s="851"/>
      <c r="AE74" s="851"/>
      <c r="AF74" s="851">
        <v>32</v>
      </c>
      <c r="AG74" s="851"/>
      <c r="AH74" s="851"/>
      <c r="AI74" s="851"/>
      <c r="AJ74" s="851"/>
      <c r="AK74" s="851" t="s">
        <v>541</v>
      </c>
      <c r="AL74" s="851"/>
      <c r="AM74" s="851"/>
      <c r="AN74" s="851"/>
      <c r="AO74" s="851"/>
      <c r="AP74" s="851" t="s">
        <v>540</v>
      </c>
      <c r="AQ74" s="851"/>
      <c r="AR74" s="851"/>
      <c r="AS74" s="851"/>
      <c r="AT74" s="851"/>
      <c r="AU74" s="851" t="s">
        <v>540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552</v>
      </c>
      <c r="C75" s="894"/>
      <c r="D75" s="894"/>
      <c r="E75" s="894"/>
      <c r="F75" s="894"/>
      <c r="G75" s="894"/>
      <c r="H75" s="894"/>
      <c r="I75" s="894"/>
      <c r="J75" s="894"/>
      <c r="K75" s="894"/>
      <c r="L75" s="894"/>
      <c r="M75" s="894"/>
      <c r="N75" s="894"/>
      <c r="O75" s="894"/>
      <c r="P75" s="895"/>
      <c r="Q75" s="899">
        <v>244114</v>
      </c>
      <c r="R75" s="900"/>
      <c r="S75" s="900"/>
      <c r="T75" s="900"/>
      <c r="U75" s="850"/>
      <c r="V75" s="901">
        <v>233963</v>
      </c>
      <c r="W75" s="900"/>
      <c r="X75" s="900"/>
      <c r="Y75" s="900"/>
      <c r="Z75" s="850"/>
      <c r="AA75" s="901">
        <v>10151</v>
      </c>
      <c r="AB75" s="900"/>
      <c r="AC75" s="900"/>
      <c r="AD75" s="900"/>
      <c r="AE75" s="850"/>
      <c r="AF75" s="901">
        <v>10151</v>
      </c>
      <c r="AG75" s="900"/>
      <c r="AH75" s="900"/>
      <c r="AI75" s="900"/>
      <c r="AJ75" s="850"/>
      <c r="AK75" s="851" t="s">
        <v>541</v>
      </c>
      <c r="AL75" s="851"/>
      <c r="AM75" s="851"/>
      <c r="AN75" s="851"/>
      <c r="AO75" s="851"/>
      <c r="AP75" s="851" t="s">
        <v>540</v>
      </c>
      <c r="AQ75" s="851"/>
      <c r="AR75" s="851"/>
      <c r="AS75" s="851"/>
      <c r="AT75" s="851"/>
      <c r="AU75" s="851" t="s">
        <v>540</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561</v>
      </c>
      <c r="C76" s="894"/>
      <c r="D76" s="894"/>
      <c r="E76" s="894"/>
      <c r="F76" s="894"/>
      <c r="G76" s="894"/>
      <c r="H76" s="894"/>
      <c r="I76" s="894"/>
      <c r="J76" s="894"/>
      <c r="K76" s="894"/>
      <c r="L76" s="894"/>
      <c r="M76" s="894"/>
      <c r="N76" s="894"/>
      <c r="O76" s="894"/>
      <c r="P76" s="895"/>
      <c r="Q76" s="899">
        <v>41</v>
      </c>
      <c r="R76" s="900"/>
      <c r="S76" s="900"/>
      <c r="T76" s="900"/>
      <c r="U76" s="850"/>
      <c r="V76" s="901">
        <v>29</v>
      </c>
      <c r="W76" s="900"/>
      <c r="X76" s="900"/>
      <c r="Y76" s="900"/>
      <c r="Z76" s="850"/>
      <c r="AA76" s="901">
        <v>11</v>
      </c>
      <c r="AB76" s="900"/>
      <c r="AC76" s="900"/>
      <c r="AD76" s="900"/>
      <c r="AE76" s="850"/>
      <c r="AF76" s="901">
        <v>11</v>
      </c>
      <c r="AG76" s="900"/>
      <c r="AH76" s="900"/>
      <c r="AI76" s="900"/>
      <c r="AJ76" s="850"/>
      <c r="AK76" s="901" t="s">
        <v>562</v>
      </c>
      <c r="AL76" s="900"/>
      <c r="AM76" s="900"/>
      <c r="AN76" s="900"/>
      <c r="AO76" s="850"/>
      <c r="AP76" s="901" t="s">
        <v>563</v>
      </c>
      <c r="AQ76" s="900"/>
      <c r="AR76" s="900"/>
      <c r="AS76" s="900"/>
      <c r="AT76" s="850"/>
      <c r="AU76" s="901" t="s">
        <v>564</v>
      </c>
      <c r="AV76" s="900"/>
      <c r="AW76" s="900"/>
      <c r="AX76" s="900"/>
      <c r="AY76" s="850"/>
      <c r="AZ76" s="897" t="s">
        <v>565</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11209</v>
      </c>
      <c r="AG88" s="862"/>
      <c r="AH88" s="862"/>
      <c r="AI88" s="862"/>
      <c r="AJ88" s="862"/>
      <c r="AK88" s="859"/>
      <c r="AL88" s="859"/>
      <c r="AM88" s="859"/>
      <c r="AN88" s="859"/>
      <c r="AO88" s="859"/>
      <c r="AP88" s="862">
        <f>SUM(AP68:AT75)</f>
        <v>1002</v>
      </c>
      <c r="AQ88" s="862"/>
      <c r="AR88" s="862"/>
      <c r="AS88" s="862"/>
      <c r="AT88" s="862"/>
      <c r="AU88" s="862">
        <f>SUM(AU68:AY75)</f>
        <v>47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289</v>
      </c>
      <c r="AG109" s="915"/>
      <c r="AH109" s="915"/>
      <c r="AI109" s="915"/>
      <c r="AJ109" s="916"/>
      <c r="AK109" s="914" t="s">
        <v>288</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289</v>
      </c>
      <c r="BW109" s="915"/>
      <c r="BX109" s="915"/>
      <c r="BY109" s="915"/>
      <c r="BZ109" s="916"/>
      <c r="CA109" s="914" t="s">
        <v>288</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289</v>
      </c>
      <c r="DM109" s="915"/>
      <c r="DN109" s="915"/>
      <c r="DO109" s="915"/>
      <c r="DP109" s="916"/>
      <c r="DQ109" s="914" t="s">
        <v>288</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325863</v>
      </c>
      <c r="AB110" s="922"/>
      <c r="AC110" s="922"/>
      <c r="AD110" s="922"/>
      <c r="AE110" s="923"/>
      <c r="AF110" s="924">
        <v>295445</v>
      </c>
      <c r="AG110" s="922"/>
      <c r="AH110" s="922"/>
      <c r="AI110" s="922"/>
      <c r="AJ110" s="923"/>
      <c r="AK110" s="924">
        <v>239652</v>
      </c>
      <c r="AL110" s="922"/>
      <c r="AM110" s="922"/>
      <c r="AN110" s="922"/>
      <c r="AO110" s="923"/>
      <c r="AP110" s="925">
        <v>12.5</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2551048</v>
      </c>
      <c r="BR110" s="957"/>
      <c r="BS110" s="957"/>
      <c r="BT110" s="957"/>
      <c r="BU110" s="957"/>
      <c r="BV110" s="957">
        <v>2559753</v>
      </c>
      <c r="BW110" s="957"/>
      <c r="BX110" s="957"/>
      <c r="BY110" s="957"/>
      <c r="BZ110" s="957"/>
      <c r="CA110" s="957">
        <v>2652723</v>
      </c>
      <c r="CB110" s="957"/>
      <c r="CC110" s="957"/>
      <c r="CD110" s="957"/>
      <c r="CE110" s="957"/>
      <c r="CF110" s="971">
        <v>138.6</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27517</v>
      </c>
      <c r="BR111" s="950"/>
      <c r="BS111" s="950"/>
      <c r="BT111" s="950"/>
      <c r="BU111" s="950"/>
      <c r="BV111" s="950">
        <v>20250</v>
      </c>
      <c r="BW111" s="950"/>
      <c r="BX111" s="950"/>
      <c r="BY111" s="950"/>
      <c r="BZ111" s="950"/>
      <c r="CA111" s="950" t="s">
        <v>112</v>
      </c>
      <c r="CB111" s="950"/>
      <c r="CC111" s="950"/>
      <c r="CD111" s="950"/>
      <c r="CE111" s="950"/>
      <c r="CF111" s="944" t="s">
        <v>112</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459751</v>
      </c>
      <c r="BR112" s="950"/>
      <c r="BS112" s="950"/>
      <c r="BT112" s="950"/>
      <c r="BU112" s="950"/>
      <c r="BV112" s="950">
        <v>419066</v>
      </c>
      <c r="BW112" s="950"/>
      <c r="BX112" s="950"/>
      <c r="BY112" s="950"/>
      <c r="BZ112" s="950"/>
      <c r="CA112" s="950">
        <v>410780</v>
      </c>
      <c r="CB112" s="950"/>
      <c r="CC112" s="950"/>
      <c r="CD112" s="950"/>
      <c r="CE112" s="950"/>
      <c r="CF112" s="944">
        <v>21.5</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13204</v>
      </c>
      <c r="DH112" s="950"/>
      <c r="DI112" s="950"/>
      <c r="DJ112" s="950"/>
      <c r="DK112" s="950"/>
      <c r="DL112" s="950">
        <v>9717</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43345</v>
      </c>
      <c r="AB113" s="964"/>
      <c r="AC113" s="964"/>
      <c r="AD113" s="964"/>
      <c r="AE113" s="965"/>
      <c r="AF113" s="966">
        <v>43015</v>
      </c>
      <c r="AG113" s="964"/>
      <c r="AH113" s="964"/>
      <c r="AI113" s="964"/>
      <c r="AJ113" s="965"/>
      <c r="AK113" s="966">
        <v>48461</v>
      </c>
      <c r="AL113" s="964"/>
      <c r="AM113" s="964"/>
      <c r="AN113" s="964"/>
      <c r="AO113" s="965"/>
      <c r="AP113" s="967">
        <v>2.5</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62339</v>
      </c>
      <c r="BR113" s="950"/>
      <c r="BS113" s="950"/>
      <c r="BT113" s="950"/>
      <c r="BU113" s="950"/>
      <c r="BV113" s="950">
        <v>55953</v>
      </c>
      <c r="BW113" s="950"/>
      <c r="BX113" s="950"/>
      <c r="BY113" s="950"/>
      <c r="BZ113" s="950"/>
      <c r="CA113" s="950">
        <v>46951</v>
      </c>
      <c r="CB113" s="950"/>
      <c r="CC113" s="950"/>
      <c r="CD113" s="950"/>
      <c r="CE113" s="950"/>
      <c r="CF113" s="944">
        <v>2.5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10262</v>
      </c>
      <c r="AB114" s="989"/>
      <c r="AC114" s="989"/>
      <c r="AD114" s="989"/>
      <c r="AE114" s="990"/>
      <c r="AF114" s="991">
        <v>11303</v>
      </c>
      <c r="AG114" s="989"/>
      <c r="AH114" s="989"/>
      <c r="AI114" s="989"/>
      <c r="AJ114" s="990"/>
      <c r="AK114" s="991">
        <v>13618</v>
      </c>
      <c r="AL114" s="989"/>
      <c r="AM114" s="989"/>
      <c r="AN114" s="989"/>
      <c r="AO114" s="990"/>
      <c r="AP114" s="992">
        <v>0.7</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t="s">
        <v>112</v>
      </c>
      <c r="BR114" s="950"/>
      <c r="BS114" s="950"/>
      <c r="BT114" s="950"/>
      <c r="BU114" s="950"/>
      <c r="BV114" s="950" t="s">
        <v>112</v>
      </c>
      <c r="BW114" s="950"/>
      <c r="BX114" s="950"/>
      <c r="BY114" s="950"/>
      <c r="BZ114" s="950"/>
      <c r="CA114" s="950" t="s">
        <v>112</v>
      </c>
      <c r="CB114" s="950"/>
      <c r="CC114" s="950"/>
      <c r="CD114" s="950"/>
      <c r="CE114" s="950"/>
      <c r="CF114" s="944" t="s">
        <v>112</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8031</v>
      </c>
      <c r="AB115" s="964"/>
      <c r="AC115" s="964"/>
      <c r="AD115" s="964"/>
      <c r="AE115" s="965"/>
      <c r="AF115" s="966">
        <v>8031</v>
      </c>
      <c r="AG115" s="964"/>
      <c r="AH115" s="964"/>
      <c r="AI115" s="964"/>
      <c r="AJ115" s="965"/>
      <c r="AK115" s="966">
        <v>21402</v>
      </c>
      <c r="AL115" s="964"/>
      <c r="AM115" s="964"/>
      <c r="AN115" s="964"/>
      <c r="AO115" s="965"/>
      <c r="AP115" s="967">
        <v>1.1000000000000001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387501</v>
      </c>
      <c r="AB117" s="1007"/>
      <c r="AC117" s="1007"/>
      <c r="AD117" s="1007"/>
      <c r="AE117" s="1008"/>
      <c r="AF117" s="1009">
        <v>357794</v>
      </c>
      <c r="AG117" s="1007"/>
      <c r="AH117" s="1007"/>
      <c r="AI117" s="1007"/>
      <c r="AJ117" s="1008"/>
      <c r="AK117" s="1009">
        <v>323133</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289</v>
      </c>
      <c r="AG118" s="915"/>
      <c r="AH118" s="915"/>
      <c r="AI118" s="915"/>
      <c r="AJ118" s="916"/>
      <c r="AK118" s="914" t="s">
        <v>288</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433</v>
      </c>
      <c r="BP119" s="1036"/>
      <c r="BQ119" s="1027">
        <v>3100655</v>
      </c>
      <c r="BR119" s="1028"/>
      <c r="BS119" s="1028"/>
      <c r="BT119" s="1028"/>
      <c r="BU119" s="1028"/>
      <c r="BV119" s="1028">
        <v>3055022</v>
      </c>
      <c r="BW119" s="1028"/>
      <c r="BX119" s="1028"/>
      <c r="BY119" s="1028"/>
      <c r="BZ119" s="1028"/>
      <c r="CA119" s="1028">
        <v>3110454</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14313</v>
      </c>
      <c r="DH119" s="1014"/>
      <c r="DI119" s="1014"/>
      <c r="DJ119" s="1014"/>
      <c r="DK119" s="1015"/>
      <c r="DL119" s="1013">
        <v>10533</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2230406</v>
      </c>
      <c r="BR120" s="957"/>
      <c r="BS120" s="957"/>
      <c r="BT120" s="957"/>
      <c r="BU120" s="957"/>
      <c r="BV120" s="957">
        <v>2135817</v>
      </c>
      <c r="BW120" s="957"/>
      <c r="BX120" s="957"/>
      <c r="BY120" s="957"/>
      <c r="BZ120" s="957"/>
      <c r="CA120" s="957">
        <v>2143622</v>
      </c>
      <c r="CB120" s="957"/>
      <c r="CC120" s="957"/>
      <c r="CD120" s="957"/>
      <c r="CE120" s="957"/>
      <c r="CF120" s="971">
        <v>112</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459728</v>
      </c>
      <c r="DH120" s="957"/>
      <c r="DI120" s="957"/>
      <c r="DJ120" s="957"/>
      <c r="DK120" s="957"/>
      <c r="DL120" s="957">
        <v>419045</v>
      </c>
      <c r="DM120" s="957"/>
      <c r="DN120" s="957"/>
      <c r="DO120" s="957"/>
      <c r="DP120" s="957"/>
      <c r="DQ120" s="957">
        <v>410743</v>
      </c>
      <c r="DR120" s="957"/>
      <c r="DS120" s="957"/>
      <c r="DT120" s="957"/>
      <c r="DU120" s="957"/>
      <c r="DV120" s="958">
        <v>21.5</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6879</v>
      </c>
      <c r="AB121" s="989"/>
      <c r="AC121" s="989"/>
      <c r="AD121" s="989"/>
      <c r="AE121" s="990"/>
      <c r="AF121" s="991">
        <v>6879</v>
      </c>
      <c r="AG121" s="989"/>
      <c r="AH121" s="989"/>
      <c r="AI121" s="989"/>
      <c r="AJ121" s="990"/>
      <c r="AK121" s="991">
        <v>20250</v>
      </c>
      <c r="AL121" s="989"/>
      <c r="AM121" s="989"/>
      <c r="AN121" s="989"/>
      <c r="AO121" s="990"/>
      <c r="AP121" s="992">
        <v>1.1000000000000001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8342</v>
      </c>
      <c r="BR121" s="950"/>
      <c r="BS121" s="950"/>
      <c r="BT121" s="950"/>
      <c r="BU121" s="950"/>
      <c r="BV121" s="950">
        <v>6136</v>
      </c>
      <c r="BW121" s="950"/>
      <c r="BX121" s="950"/>
      <c r="BY121" s="950"/>
      <c r="BZ121" s="950"/>
      <c r="CA121" s="950">
        <v>4908</v>
      </c>
      <c r="CB121" s="950"/>
      <c r="CC121" s="950"/>
      <c r="CD121" s="950"/>
      <c r="CE121" s="950"/>
      <c r="CF121" s="944">
        <v>0.3</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23</v>
      </c>
      <c r="DH121" s="950"/>
      <c r="DI121" s="950"/>
      <c r="DJ121" s="950"/>
      <c r="DK121" s="950"/>
      <c r="DL121" s="950">
        <v>21</v>
      </c>
      <c r="DM121" s="950"/>
      <c r="DN121" s="950"/>
      <c r="DO121" s="950"/>
      <c r="DP121" s="950"/>
      <c r="DQ121" s="950">
        <v>37</v>
      </c>
      <c r="DR121" s="950"/>
      <c r="DS121" s="950"/>
      <c r="DT121" s="950"/>
      <c r="DU121" s="950"/>
      <c r="DV121" s="951">
        <v>0</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3064005</v>
      </c>
      <c r="BR122" s="1028"/>
      <c r="BS122" s="1028"/>
      <c r="BT122" s="1028"/>
      <c r="BU122" s="1028"/>
      <c r="BV122" s="1028">
        <v>2982635</v>
      </c>
      <c r="BW122" s="1028"/>
      <c r="BX122" s="1028"/>
      <c r="BY122" s="1028"/>
      <c r="BZ122" s="1028"/>
      <c r="CA122" s="1028">
        <v>2926649</v>
      </c>
      <c r="CB122" s="1028"/>
      <c r="CC122" s="1028"/>
      <c r="CD122" s="1028"/>
      <c r="CE122" s="1028"/>
      <c r="CF122" s="1048">
        <v>152.9</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441</v>
      </c>
      <c r="BP123" s="1036"/>
      <c r="BQ123" s="1095">
        <v>5302753</v>
      </c>
      <c r="BR123" s="1096"/>
      <c r="BS123" s="1096"/>
      <c r="BT123" s="1096"/>
      <c r="BU123" s="1096"/>
      <c r="BV123" s="1096">
        <v>5124588</v>
      </c>
      <c r="BW123" s="1096"/>
      <c r="BX123" s="1096"/>
      <c r="BY123" s="1096"/>
      <c r="BZ123" s="1096"/>
      <c r="CA123" s="1096">
        <v>5075179</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1152</v>
      </c>
      <c r="AB126" s="989"/>
      <c r="AC126" s="989"/>
      <c r="AD126" s="989"/>
      <c r="AE126" s="990"/>
      <c r="AF126" s="991">
        <v>1152</v>
      </c>
      <c r="AG126" s="989"/>
      <c r="AH126" s="989"/>
      <c r="AI126" s="989"/>
      <c r="AJ126" s="990"/>
      <c r="AK126" s="991">
        <v>1152</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2489</v>
      </c>
      <c r="AB128" s="1078"/>
      <c r="AC128" s="1078"/>
      <c r="AD128" s="1078"/>
      <c r="AE128" s="1079"/>
      <c r="AF128" s="1080">
        <v>1924</v>
      </c>
      <c r="AG128" s="1078"/>
      <c r="AH128" s="1078"/>
      <c r="AI128" s="1078"/>
      <c r="AJ128" s="1079"/>
      <c r="AK128" s="1080">
        <v>2085</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457</v>
      </c>
      <c r="DH128" s="1070"/>
      <c r="DI128" s="1070"/>
      <c r="DJ128" s="1070"/>
      <c r="DK128" s="1070"/>
      <c r="DL128" s="1070" t="s">
        <v>458</v>
      </c>
      <c r="DM128" s="1070"/>
      <c r="DN128" s="1070"/>
      <c r="DO128" s="1070"/>
      <c r="DP128" s="1070"/>
      <c r="DQ128" s="1070" t="s">
        <v>458</v>
      </c>
      <c r="DR128" s="1070"/>
      <c r="DS128" s="1070"/>
      <c r="DT128" s="1070"/>
      <c r="DU128" s="1070"/>
      <c r="DV128" s="1071" t="s">
        <v>458</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2123656</v>
      </c>
      <c r="AB129" s="989"/>
      <c r="AC129" s="989"/>
      <c r="AD129" s="989"/>
      <c r="AE129" s="990"/>
      <c r="AF129" s="991">
        <v>2172349</v>
      </c>
      <c r="AG129" s="989"/>
      <c r="AH129" s="989"/>
      <c r="AI129" s="989"/>
      <c r="AJ129" s="990"/>
      <c r="AK129" s="991">
        <v>2170051</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254947</v>
      </c>
      <c r="AB130" s="989"/>
      <c r="AC130" s="989"/>
      <c r="AD130" s="989"/>
      <c r="AE130" s="990"/>
      <c r="AF130" s="991">
        <v>245435</v>
      </c>
      <c r="AG130" s="989"/>
      <c r="AH130" s="989"/>
      <c r="AI130" s="989"/>
      <c r="AJ130" s="990"/>
      <c r="AK130" s="991">
        <v>256350</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5.3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1868709</v>
      </c>
      <c r="AB131" s="1014"/>
      <c r="AC131" s="1014"/>
      <c r="AD131" s="1014"/>
      <c r="AE131" s="1015"/>
      <c r="AF131" s="1013">
        <v>1926914</v>
      </c>
      <c r="AG131" s="1014"/>
      <c r="AH131" s="1014"/>
      <c r="AI131" s="1014"/>
      <c r="AJ131" s="1015"/>
      <c r="AK131" s="1013">
        <v>1913701</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6.9601527040000004</v>
      </c>
      <c r="AB132" s="1130"/>
      <c r="AC132" s="1130"/>
      <c r="AD132" s="1130"/>
      <c r="AE132" s="1131"/>
      <c r="AF132" s="1132">
        <v>5.7311846820000003</v>
      </c>
      <c r="AG132" s="1130"/>
      <c r="AH132" s="1130"/>
      <c r="AI132" s="1130"/>
      <c r="AJ132" s="1131"/>
      <c r="AK132" s="1132">
        <v>3.38077892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9.3000000000000007</v>
      </c>
      <c r="AB133" s="1113"/>
      <c r="AC133" s="1113"/>
      <c r="AD133" s="1113"/>
      <c r="AE133" s="1114"/>
      <c r="AF133" s="1112">
        <v>7.6</v>
      </c>
      <c r="AG133" s="1113"/>
      <c r="AH133" s="1113"/>
      <c r="AI133" s="1113"/>
      <c r="AJ133" s="1114"/>
      <c r="AK133" s="1112">
        <v>5.3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643284</v>
      </c>
      <c r="L9" s="266">
        <v>78411</v>
      </c>
      <c r="M9" s="267">
        <v>107954</v>
      </c>
      <c r="N9" s="268">
        <v>-27.4</v>
      </c>
    </row>
    <row r="10" spans="1:16">
      <c r="A10" s="250"/>
      <c r="B10" s="246"/>
      <c r="C10" s="246"/>
      <c r="D10" s="246"/>
      <c r="E10" s="246"/>
      <c r="F10" s="246"/>
      <c r="G10" s="1152" t="s">
        <v>477</v>
      </c>
      <c r="H10" s="1153"/>
      <c r="I10" s="1153"/>
      <c r="J10" s="1154"/>
      <c r="K10" s="269">
        <v>15944</v>
      </c>
      <c r="L10" s="270">
        <v>1943</v>
      </c>
      <c r="M10" s="271">
        <v>12579</v>
      </c>
      <c r="N10" s="272">
        <v>-84.6</v>
      </c>
    </row>
    <row r="11" spans="1:16" ht="13.5" customHeight="1">
      <c r="A11" s="250"/>
      <c r="B11" s="246"/>
      <c r="C11" s="246"/>
      <c r="D11" s="246"/>
      <c r="E11" s="246"/>
      <c r="F11" s="246"/>
      <c r="G11" s="1152" t="s">
        <v>478</v>
      </c>
      <c r="H11" s="1153"/>
      <c r="I11" s="1153"/>
      <c r="J11" s="1154"/>
      <c r="K11" s="269">
        <v>90430</v>
      </c>
      <c r="L11" s="270">
        <v>11023</v>
      </c>
      <c r="M11" s="271">
        <v>13215</v>
      </c>
      <c r="N11" s="272">
        <v>-16.600000000000001</v>
      </c>
    </row>
    <row r="12" spans="1:16" ht="13.5" customHeight="1">
      <c r="A12" s="250"/>
      <c r="B12" s="246"/>
      <c r="C12" s="246"/>
      <c r="D12" s="246"/>
      <c r="E12" s="246"/>
      <c r="F12" s="246"/>
      <c r="G12" s="1152" t="s">
        <v>479</v>
      </c>
      <c r="H12" s="1153"/>
      <c r="I12" s="1153"/>
      <c r="J12" s="1154"/>
      <c r="K12" s="269">
        <v>3359</v>
      </c>
      <c r="L12" s="270">
        <v>409</v>
      </c>
      <c r="M12" s="271">
        <v>1280</v>
      </c>
      <c r="N12" s="272">
        <v>-68</v>
      </c>
    </row>
    <row r="13" spans="1:16" ht="13.5" customHeight="1">
      <c r="A13" s="250"/>
      <c r="B13" s="246"/>
      <c r="C13" s="246"/>
      <c r="D13" s="246"/>
      <c r="E13" s="246"/>
      <c r="F13" s="246"/>
      <c r="G13" s="1152" t="s">
        <v>480</v>
      </c>
      <c r="H13" s="1153"/>
      <c r="I13" s="1153"/>
      <c r="J13" s="1154"/>
      <c r="K13" s="269" t="s">
        <v>481</v>
      </c>
      <c r="L13" s="270" t="s">
        <v>481</v>
      </c>
      <c r="M13" s="271" t="s">
        <v>481</v>
      </c>
      <c r="N13" s="272" t="s">
        <v>481</v>
      </c>
    </row>
    <row r="14" spans="1:16" ht="13.5" customHeight="1">
      <c r="A14" s="250"/>
      <c r="B14" s="246"/>
      <c r="C14" s="246"/>
      <c r="D14" s="246"/>
      <c r="E14" s="246"/>
      <c r="F14" s="246"/>
      <c r="G14" s="1152" t="s">
        <v>482</v>
      </c>
      <c r="H14" s="1153"/>
      <c r="I14" s="1153"/>
      <c r="J14" s="1154"/>
      <c r="K14" s="269">
        <v>47149</v>
      </c>
      <c r="L14" s="270">
        <v>5747</v>
      </c>
      <c r="M14" s="271">
        <v>5658</v>
      </c>
      <c r="N14" s="272">
        <v>1.6</v>
      </c>
    </row>
    <row r="15" spans="1:16" ht="13.5" customHeight="1">
      <c r="A15" s="250"/>
      <c r="B15" s="246"/>
      <c r="C15" s="246"/>
      <c r="D15" s="246"/>
      <c r="E15" s="246"/>
      <c r="F15" s="246"/>
      <c r="G15" s="1152" t="s">
        <v>483</v>
      </c>
      <c r="H15" s="1153"/>
      <c r="I15" s="1153"/>
      <c r="J15" s="1154"/>
      <c r="K15" s="269">
        <v>8655</v>
      </c>
      <c r="L15" s="270">
        <v>1055</v>
      </c>
      <c r="M15" s="271">
        <v>2915</v>
      </c>
      <c r="N15" s="272">
        <v>-63.8</v>
      </c>
    </row>
    <row r="16" spans="1:16">
      <c r="A16" s="250"/>
      <c r="B16" s="246"/>
      <c r="C16" s="246"/>
      <c r="D16" s="246"/>
      <c r="E16" s="246"/>
      <c r="F16" s="246"/>
      <c r="G16" s="1155" t="s">
        <v>484</v>
      </c>
      <c r="H16" s="1156"/>
      <c r="I16" s="1156"/>
      <c r="J16" s="1157"/>
      <c r="K16" s="270">
        <v>-44999</v>
      </c>
      <c r="L16" s="270">
        <v>-5485</v>
      </c>
      <c r="M16" s="271">
        <v>-10925</v>
      </c>
      <c r="N16" s="272">
        <v>-49.8</v>
      </c>
    </row>
    <row r="17" spans="1:16">
      <c r="A17" s="250"/>
      <c r="B17" s="246"/>
      <c r="C17" s="246"/>
      <c r="D17" s="246"/>
      <c r="E17" s="246"/>
      <c r="F17" s="246"/>
      <c r="G17" s="1155" t="s">
        <v>172</v>
      </c>
      <c r="H17" s="1156"/>
      <c r="I17" s="1156"/>
      <c r="J17" s="1157"/>
      <c r="K17" s="270">
        <v>763822</v>
      </c>
      <c r="L17" s="270">
        <v>93104</v>
      </c>
      <c r="M17" s="271">
        <v>132676</v>
      </c>
      <c r="N17" s="272">
        <v>-29.8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8.7799999999999994</v>
      </c>
      <c r="L21" s="283">
        <v>12.61</v>
      </c>
      <c r="M21" s="284">
        <v>-3.83</v>
      </c>
      <c r="N21" s="251"/>
      <c r="O21" s="285"/>
      <c r="P21" s="281"/>
    </row>
    <row r="22" spans="1:16" s="286" customFormat="1">
      <c r="A22" s="281"/>
      <c r="B22" s="251"/>
      <c r="C22" s="251"/>
      <c r="D22" s="251"/>
      <c r="E22" s="251"/>
      <c r="F22" s="251"/>
      <c r="G22" s="1147" t="s">
        <v>490</v>
      </c>
      <c r="H22" s="1148"/>
      <c r="I22" s="1148"/>
      <c r="J22" s="1149"/>
      <c r="K22" s="287">
        <v>96.7</v>
      </c>
      <c r="L22" s="288">
        <v>96.2</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239652</v>
      </c>
      <c r="L32" s="296">
        <v>29212</v>
      </c>
      <c r="M32" s="297">
        <v>67314</v>
      </c>
      <c r="N32" s="298">
        <v>-56.6</v>
      </c>
    </row>
    <row r="33" spans="1:16" ht="13.5" customHeight="1">
      <c r="A33" s="250"/>
      <c r="B33" s="246"/>
      <c r="C33" s="246"/>
      <c r="D33" s="246"/>
      <c r="E33" s="246"/>
      <c r="F33" s="246"/>
      <c r="G33" s="1163" t="s">
        <v>495</v>
      </c>
      <c r="H33" s="1164"/>
      <c r="I33" s="1164"/>
      <c r="J33" s="1165"/>
      <c r="K33" s="296" t="s">
        <v>481</v>
      </c>
      <c r="L33" s="296" t="s">
        <v>481</v>
      </c>
      <c r="M33" s="297" t="s">
        <v>481</v>
      </c>
      <c r="N33" s="298" t="s">
        <v>481</v>
      </c>
    </row>
    <row r="34" spans="1:16" ht="27" customHeight="1">
      <c r="A34" s="250"/>
      <c r="B34" s="246"/>
      <c r="C34" s="246"/>
      <c r="D34" s="246"/>
      <c r="E34" s="246"/>
      <c r="F34" s="246"/>
      <c r="G34" s="1163" t="s">
        <v>496</v>
      </c>
      <c r="H34" s="1164"/>
      <c r="I34" s="1164"/>
      <c r="J34" s="1165"/>
      <c r="K34" s="296" t="s">
        <v>481</v>
      </c>
      <c r="L34" s="296" t="s">
        <v>481</v>
      </c>
      <c r="M34" s="297" t="s">
        <v>481</v>
      </c>
      <c r="N34" s="298" t="s">
        <v>481</v>
      </c>
    </row>
    <row r="35" spans="1:16" ht="27" customHeight="1">
      <c r="A35" s="250"/>
      <c r="B35" s="246"/>
      <c r="C35" s="246"/>
      <c r="D35" s="246"/>
      <c r="E35" s="246"/>
      <c r="F35" s="246"/>
      <c r="G35" s="1163" t="s">
        <v>497</v>
      </c>
      <c r="H35" s="1164"/>
      <c r="I35" s="1164"/>
      <c r="J35" s="1165"/>
      <c r="K35" s="296">
        <v>48461</v>
      </c>
      <c r="L35" s="296">
        <v>5907</v>
      </c>
      <c r="M35" s="297">
        <v>23478</v>
      </c>
      <c r="N35" s="298">
        <v>-74.8</v>
      </c>
    </row>
    <row r="36" spans="1:16" ht="27" customHeight="1">
      <c r="A36" s="250"/>
      <c r="B36" s="246"/>
      <c r="C36" s="246"/>
      <c r="D36" s="246"/>
      <c r="E36" s="246"/>
      <c r="F36" s="246"/>
      <c r="G36" s="1163" t="s">
        <v>498</v>
      </c>
      <c r="H36" s="1164"/>
      <c r="I36" s="1164"/>
      <c r="J36" s="1165"/>
      <c r="K36" s="296">
        <v>13618</v>
      </c>
      <c r="L36" s="296">
        <v>1660</v>
      </c>
      <c r="M36" s="297">
        <v>4589</v>
      </c>
      <c r="N36" s="298">
        <v>-63.8</v>
      </c>
    </row>
    <row r="37" spans="1:16" ht="13.5" customHeight="1">
      <c r="A37" s="250"/>
      <c r="B37" s="246"/>
      <c r="C37" s="246"/>
      <c r="D37" s="246"/>
      <c r="E37" s="246"/>
      <c r="F37" s="246"/>
      <c r="G37" s="1163" t="s">
        <v>499</v>
      </c>
      <c r="H37" s="1164"/>
      <c r="I37" s="1164"/>
      <c r="J37" s="1165"/>
      <c r="K37" s="296">
        <v>21402</v>
      </c>
      <c r="L37" s="296">
        <v>2609</v>
      </c>
      <c r="M37" s="297">
        <v>859</v>
      </c>
      <c r="N37" s="298">
        <v>203.7</v>
      </c>
    </row>
    <row r="38" spans="1:16" ht="27" customHeight="1">
      <c r="A38" s="250"/>
      <c r="B38" s="246"/>
      <c r="C38" s="246"/>
      <c r="D38" s="246"/>
      <c r="E38" s="246"/>
      <c r="F38" s="246"/>
      <c r="G38" s="1166" t="s">
        <v>500</v>
      </c>
      <c r="H38" s="1167"/>
      <c r="I38" s="1167"/>
      <c r="J38" s="1168"/>
      <c r="K38" s="299" t="s">
        <v>481</v>
      </c>
      <c r="L38" s="299" t="s">
        <v>481</v>
      </c>
      <c r="M38" s="300">
        <v>2</v>
      </c>
      <c r="N38" s="301" t="s">
        <v>481</v>
      </c>
      <c r="O38" s="295"/>
    </row>
    <row r="39" spans="1:16">
      <c r="A39" s="250"/>
      <c r="B39" s="246"/>
      <c r="C39" s="246"/>
      <c r="D39" s="246"/>
      <c r="E39" s="246"/>
      <c r="F39" s="246"/>
      <c r="G39" s="1166" t="s">
        <v>501</v>
      </c>
      <c r="H39" s="1167"/>
      <c r="I39" s="1167"/>
      <c r="J39" s="1168"/>
      <c r="K39" s="302">
        <v>-2085</v>
      </c>
      <c r="L39" s="302">
        <v>-254</v>
      </c>
      <c r="M39" s="303">
        <v>-2412</v>
      </c>
      <c r="N39" s="304">
        <v>-89.5</v>
      </c>
      <c r="O39" s="295"/>
    </row>
    <row r="40" spans="1:16" ht="27" customHeight="1">
      <c r="A40" s="250"/>
      <c r="B40" s="246"/>
      <c r="C40" s="246"/>
      <c r="D40" s="246"/>
      <c r="E40" s="246"/>
      <c r="F40" s="246"/>
      <c r="G40" s="1163" t="s">
        <v>502</v>
      </c>
      <c r="H40" s="1164"/>
      <c r="I40" s="1164"/>
      <c r="J40" s="1165"/>
      <c r="K40" s="302">
        <v>-256350</v>
      </c>
      <c r="L40" s="302">
        <v>-31247</v>
      </c>
      <c r="M40" s="303">
        <v>-68535</v>
      </c>
      <c r="N40" s="304">
        <v>-54.4</v>
      </c>
      <c r="O40" s="295"/>
    </row>
    <row r="41" spans="1:16">
      <c r="A41" s="250"/>
      <c r="B41" s="246"/>
      <c r="C41" s="246"/>
      <c r="D41" s="246"/>
      <c r="E41" s="246"/>
      <c r="F41" s="246"/>
      <c r="G41" s="1169" t="s">
        <v>283</v>
      </c>
      <c r="H41" s="1170"/>
      <c r="I41" s="1170"/>
      <c r="J41" s="1171"/>
      <c r="K41" s="296">
        <v>64698</v>
      </c>
      <c r="L41" s="302">
        <v>7886</v>
      </c>
      <c r="M41" s="303">
        <v>25295</v>
      </c>
      <c r="N41" s="304">
        <v>-68.8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616315</v>
      </c>
      <c r="J51" s="322">
        <v>72963</v>
      </c>
      <c r="K51" s="323">
        <v>226.3</v>
      </c>
      <c r="L51" s="324">
        <v>117673</v>
      </c>
      <c r="M51" s="325">
        <v>22.2</v>
      </c>
      <c r="N51" s="326">
        <v>204.1</v>
      </c>
    </row>
    <row r="52" spans="1:14">
      <c r="A52" s="250"/>
      <c r="B52" s="246"/>
      <c r="C52" s="246"/>
      <c r="D52" s="246"/>
      <c r="E52" s="246"/>
      <c r="F52" s="246"/>
      <c r="G52" s="327"/>
      <c r="H52" s="328" t="s">
        <v>513</v>
      </c>
      <c r="I52" s="329">
        <v>542132</v>
      </c>
      <c r="J52" s="330">
        <v>64180</v>
      </c>
      <c r="K52" s="331">
        <v>193.5</v>
      </c>
      <c r="L52" s="332">
        <v>62359</v>
      </c>
      <c r="M52" s="333">
        <v>9.3000000000000007</v>
      </c>
      <c r="N52" s="334">
        <v>184.2</v>
      </c>
    </row>
    <row r="53" spans="1:14">
      <c r="A53" s="250"/>
      <c r="B53" s="246"/>
      <c r="C53" s="246"/>
      <c r="D53" s="246"/>
      <c r="E53" s="246"/>
      <c r="F53" s="246"/>
      <c r="G53" s="312" t="s">
        <v>514</v>
      </c>
      <c r="H53" s="313"/>
      <c r="I53" s="321">
        <v>531842</v>
      </c>
      <c r="J53" s="322">
        <v>62747</v>
      </c>
      <c r="K53" s="323">
        <v>-14</v>
      </c>
      <c r="L53" s="324">
        <v>118223</v>
      </c>
      <c r="M53" s="325">
        <v>0.5</v>
      </c>
      <c r="N53" s="326">
        <v>-14.5</v>
      </c>
    </row>
    <row r="54" spans="1:14">
      <c r="A54" s="250"/>
      <c r="B54" s="246"/>
      <c r="C54" s="246"/>
      <c r="D54" s="246"/>
      <c r="E54" s="246"/>
      <c r="F54" s="246"/>
      <c r="G54" s="327"/>
      <c r="H54" s="328" t="s">
        <v>513</v>
      </c>
      <c r="I54" s="329">
        <v>454817</v>
      </c>
      <c r="J54" s="330">
        <v>53659</v>
      </c>
      <c r="K54" s="331">
        <v>-16.399999999999999</v>
      </c>
      <c r="L54" s="332">
        <v>57106</v>
      </c>
      <c r="M54" s="333">
        <v>-8.4</v>
      </c>
      <c r="N54" s="334">
        <v>-8</v>
      </c>
    </row>
    <row r="55" spans="1:14">
      <c r="A55" s="250"/>
      <c r="B55" s="246"/>
      <c r="C55" s="246"/>
      <c r="D55" s="246"/>
      <c r="E55" s="246"/>
      <c r="F55" s="246"/>
      <c r="G55" s="312" t="s">
        <v>515</v>
      </c>
      <c r="H55" s="313"/>
      <c r="I55" s="321">
        <v>323854</v>
      </c>
      <c r="J55" s="322">
        <v>38813</v>
      </c>
      <c r="K55" s="323">
        <v>-38.1</v>
      </c>
      <c r="L55" s="324">
        <v>128485</v>
      </c>
      <c r="M55" s="325">
        <v>8.6999999999999993</v>
      </c>
      <c r="N55" s="326">
        <v>-46.8</v>
      </c>
    </row>
    <row r="56" spans="1:14">
      <c r="A56" s="250"/>
      <c r="B56" s="246"/>
      <c r="C56" s="246"/>
      <c r="D56" s="246"/>
      <c r="E56" s="246"/>
      <c r="F56" s="246"/>
      <c r="G56" s="327"/>
      <c r="H56" s="328" t="s">
        <v>513</v>
      </c>
      <c r="I56" s="329">
        <v>288490</v>
      </c>
      <c r="J56" s="330">
        <v>34575</v>
      </c>
      <c r="K56" s="331">
        <v>-35.6</v>
      </c>
      <c r="L56" s="332">
        <v>62765</v>
      </c>
      <c r="M56" s="333">
        <v>9.9</v>
      </c>
      <c r="N56" s="334">
        <v>-45.5</v>
      </c>
    </row>
    <row r="57" spans="1:14">
      <c r="A57" s="250"/>
      <c r="B57" s="246"/>
      <c r="C57" s="246"/>
      <c r="D57" s="246"/>
      <c r="E57" s="246"/>
      <c r="F57" s="246"/>
      <c r="G57" s="312" t="s">
        <v>516</v>
      </c>
      <c r="H57" s="313"/>
      <c r="I57" s="321">
        <v>464275</v>
      </c>
      <c r="J57" s="322">
        <v>56358</v>
      </c>
      <c r="K57" s="323">
        <v>45.2</v>
      </c>
      <c r="L57" s="324">
        <v>128611</v>
      </c>
      <c r="M57" s="325">
        <v>0.1</v>
      </c>
      <c r="N57" s="326">
        <v>45.1</v>
      </c>
    </row>
    <row r="58" spans="1:14">
      <c r="A58" s="250"/>
      <c r="B58" s="246"/>
      <c r="C58" s="246"/>
      <c r="D58" s="246"/>
      <c r="E58" s="246"/>
      <c r="F58" s="246"/>
      <c r="G58" s="327"/>
      <c r="H58" s="328" t="s">
        <v>513</v>
      </c>
      <c r="I58" s="329">
        <v>364348</v>
      </c>
      <c r="J58" s="330">
        <v>44228</v>
      </c>
      <c r="K58" s="331">
        <v>27.9</v>
      </c>
      <c r="L58" s="332">
        <v>61552</v>
      </c>
      <c r="M58" s="333">
        <v>-1.9</v>
      </c>
      <c r="N58" s="334">
        <v>29.8</v>
      </c>
    </row>
    <row r="59" spans="1:14">
      <c r="A59" s="250"/>
      <c r="B59" s="246"/>
      <c r="C59" s="246"/>
      <c r="D59" s="246"/>
      <c r="E59" s="246"/>
      <c r="F59" s="246"/>
      <c r="G59" s="312" t="s">
        <v>517</v>
      </c>
      <c r="H59" s="313"/>
      <c r="I59" s="321">
        <v>458337</v>
      </c>
      <c r="J59" s="322">
        <v>55868</v>
      </c>
      <c r="K59" s="323">
        <v>-0.9</v>
      </c>
      <c r="L59" s="324">
        <v>138651</v>
      </c>
      <c r="M59" s="325">
        <v>7.8</v>
      </c>
      <c r="N59" s="326">
        <v>-8.6999999999999993</v>
      </c>
    </row>
    <row r="60" spans="1:14">
      <c r="A60" s="250"/>
      <c r="B60" s="246"/>
      <c r="C60" s="246"/>
      <c r="D60" s="246"/>
      <c r="E60" s="246"/>
      <c r="F60" s="246"/>
      <c r="G60" s="327"/>
      <c r="H60" s="328" t="s">
        <v>513</v>
      </c>
      <c r="I60" s="335">
        <v>429211</v>
      </c>
      <c r="J60" s="330">
        <v>52317</v>
      </c>
      <c r="K60" s="331">
        <v>18.3</v>
      </c>
      <c r="L60" s="332">
        <v>71211</v>
      </c>
      <c r="M60" s="333">
        <v>15.7</v>
      </c>
      <c r="N60" s="334">
        <v>2.6</v>
      </c>
    </row>
    <row r="61" spans="1:14">
      <c r="A61" s="250"/>
      <c r="B61" s="246"/>
      <c r="C61" s="246"/>
      <c r="D61" s="246"/>
      <c r="E61" s="246"/>
      <c r="F61" s="246"/>
      <c r="G61" s="312" t="s">
        <v>518</v>
      </c>
      <c r="H61" s="336"/>
      <c r="I61" s="337">
        <v>478925</v>
      </c>
      <c r="J61" s="338">
        <v>57350</v>
      </c>
      <c r="K61" s="339">
        <v>43.7</v>
      </c>
      <c r="L61" s="340">
        <v>126329</v>
      </c>
      <c r="M61" s="341">
        <v>7.9</v>
      </c>
      <c r="N61" s="326">
        <v>35.799999999999997</v>
      </c>
    </row>
    <row r="62" spans="1:14">
      <c r="A62" s="250"/>
      <c r="B62" s="246"/>
      <c r="C62" s="246"/>
      <c r="D62" s="246"/>
      <c r="E62" s="246"/>
      <c r="F62" s="246"/>
      <c r="G62" s="327"/>
      <c r="H62" s="328" t="s">
        <v>513</v>
      </c>
      <c r="I62" s="329">
        <v>415800</v>
      </c>
      <c r="J62" s="330">
        <v>49792</v>
      </c>
      <c r="K62" s="331">
        <v>37.5</v>
      </c>
      <c r="L62" s="332">
        <v>62999</v>
      </c>
      <c r="M62" s="333">
        <v>4.9000000000000004</v>
      </c>
      <c r="N62" s="334">
        <v>32.6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56" zoomScale="70" zoomScaleNormal="70" zoomScaleSheetLayoutView="55" workbookViewId="0">
      <selection activeCell="AC100" sqref="AC10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66.69</v>
      </c>
      <c r="G47" s="12">
        <v>65.790000000000006</v>
      </c>
      <c r="H47" s="12">
        <v>62.84</v>
      </c>
      <c r="I47" s="12">
        <v>56.94</v>
      </c>
      <c r="J47" s="13">
        <v>58.32</v>
      </c>
    </row>
    <row r="48" spans="2:10" ht="57.75" customHeight="1">
      <c r="B48" s="14"/>
      <c r="C48" s="1174" t="s">
        <v>4</v>
      </c>
      <c r="D48" s="1174"/>
      <c r="E48" s="1175"/>
      <c r="F48" s="15">
        <v>6.69</v>
      </c>
      <c r="G48" s="16">
        <v>2.5299999999999998</v>
      </c>
      <c r="H48" s="16">
        <v>3.45</v>
      </c>
      <c r="I48" s="16">
        <v>7.26</v>
      </c>
      <c r="J48" s="17">
        <v>4.99</v>
      </c>
    </row>
    <row r="49" spans="2:10" ht="57.75" customHeight="1" thickBot="1">
      <c r="B49" s="18"/>
      <c r="C49" s="1176" t="s">
        <v>5</v>
      </c>
      <c r="D49" s="1176"/>
      <c r="E49" s="1177"/>
      <c r="F49" s="19" t="s">
        <v>525</v>
      </c>
      <c r="G49" s="20" t="s">
        <v>526</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2018-02-21T02:05:16Z</cp:lastPrinted>
  <dcterms:created xsi:type="dcterms:W3CDTF">2018-01-24T05:07:26Z</dcterms:created>
  <dcterms:modified xsi:type="dcterms:W3CDTF">2018-11-20T04:50:11Z</dcterms:modified>
  <cp:category/>
</cp:coreProperties>
</file>