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'Sheet1'!$A$1:$M$39</definedName>
  </definedNames>
  <calcPr fullCalcOnLoad="1"/>
</workbook>
</file>

<file path=xl/sharedStrings.xml><?xml version="1.0" encoding="utf-8"?>
<sst xmlns="http://schemas.openxmlformats.org/spreadsheetml/2006/main" count="76" uniqueCount="66">
  <si>
    <t xml:space="preserve"> 4 歳</t>
  </si>
  <si>
    <t xml:space="preserve"> 5～ </t>
  </si>
  <si>
    <t xml:space="preserve">10～ </t>
  </si>
  <si>
    <t xml:space="preserve">15～ </t>
  </si>
  <si>
    <t xml:space="preserve">20～ </t>
  </si>
  <si>
    <t xml:space="preserve">30～ </t>
  </si>
  <si>
    <t xml:space="preserve">40～ </t>
  </si>
  <si>
    <t xml:space="preserve">50～ </t>
  </si>
  <si>
    <t xml:space="preserve">60～ </t>
  </si>
  <si>
    <t>70歳</t>
  </si>
  <si>
    <t>年齢</t>
  </si>
  <si>
    <t>総数</t>
  </si>
  <si>
    <t>以下</t>
  </si>
  <si>
    <t xml:space="preserve"> 9歳</t>
  </si>
  <si>
    <t>14歳</t>
  </si>
  <si>
    <t xml:space="preserve"> 19歳</t>
  </si>
  <si>
    <t>29歳</t>
  </si>
  <si>
    <t xml:space="preserve"> 39歳</t>
  </si>
  <si>
    <t xml:space="preserve"> 49歳</t>
  </si>
  <si>
    <t xml:space="preserve"> 59歳</t>
  </si>
  <si>
    <t xml:space="preserve"> 69歳</t>
  </si>
  <si>
    <t>以上</t>
  </si>
  <si>
    <t>不詳</t>
  </si>
  <si>
    <t>中津川市</t>
  </si>
  <si>
    <t>恵那市</t>
  </si>
  <si>
    <t>　　活　　動　　性　　結　　核</t>
  </si>
  <si>
    <t>　　　肺　結　核　活　動　性</t>
  </si>
  <si>
    <t>菌陰性</t>
  </si>
  <si>
    <t>肺　外</t>
  </si>
  <si>
    <t>初回</t>
  </si>
  <si>
    <t>再治療</t>
  </si>
  <si>
    <t>結　核</t>
  </si>
  <si>
    <t>治療</t>
  </si>
  <si>
    <t>その他</t>
  </si>
  <si>
    <t>活動性</t>
  </si>
  <si>
    <t>(3）新登録患者－年齢階級別・市別（Ｔ８－３）</t>
  </si>
  <si>
    <t>(4) 新登録患者－登録時空洞有無・排菌有無・発見方法別（Ｔ８－４）</t>
  </si>
  <si>
    <t>管内総数</t>
  </si>
  <si>
    <t>区　　　　分</t>
  </si>
  <si>
    <t>潜在性結核　　感染症</t>
  </si>
  <si>
    <t>喀痰塗抹陽性</t>
  </si>
  <si>
    <t>の結核</t>
  </si>
  <si>
    <t>・</t>
  </si>
  <si>
    <t>菌陽性</t>
  </si>
  <si>
    <t>　管　　内　　総　　数</t>
  </si>
  <si>
    <t>　健康診断</t>
  </si>
  <si>
    <t>　　個別健康診断</t>
  </si>
  <si>
    <t>　　その他の集団検診</t>
  </si>
  <si>
    <t>　医 療 機 関 受 診</t>
  </si>
  <si>
    <t>　登録中の健康診断（管理検診等）</t>
  </si>
  <si>
    <t>　そ　　　　の　　　　他</t>
  </si>
  <si>
    <t>　不　　　　　　　　　明</t>
  </si>
  <si>
    <t xml:space="preserve">　　定期健康診断    </t>
  </si>
  <si>
    <t>　　 　定期健康診断（学　校）</t>
  </si>
  <si>
    <t>　　　 定期健康診断（住　民）</t>
  </si>
  <si>
    <t>　　　 定期健康診断（職　場）</t>
  </si>
  <si>
    <t>　 　　定期健康診断（施　設）</t>
  </si>
  <si>
    <t>　　接触者健康診断</t>
  </si>
  <si>
    <t>　　　 接触者健康診断（家　族）</t>
  </si>
  <si>
    <t>　　 　接触者健康診断（その他）</t>
  </si>
  <si>
    <t>(別掲)</t>
  </si>
  <si>
    <t>　（平成27年）</t>
  </si>
  <si>
    <t>（平成27年）</t>
  </si>
  <si>
    <t>-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</si>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</sst>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#"/>
    <numFmt numFmtId="179" formatCode="0;\-0;\-#"/>
    <numFmt numFmtId="180" formatCode="0.0"/>
    <numFmt numFmtId="181" formatCode="#,##0;\-#,##0;\-#"/>
  </numFmts>
  <fonts count="49">
    <font>
      <sz val="9.5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color indexed="8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9"/>
      <color indexed="8"/>
      <name val="ＭＳ 明朝"/>
      <family val="1"/>
    </font>
    <font>
      <b/>
      <sz val="6"/>
      <name val="ＭＳ 明朝"/>
      <family val="1"/>
    </font>
    <font>
      <b/>
      <sz val="12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78" fontId="2" fillId="0" borderId="11" xfId="0" applyNumberFormat="1" applyFont="1" applyBorder="1" applyAlignment="1">
      <alignment/>
    </xf>
    <xf numFmtId="179" fontId="2" fillId="0" borderId="11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/>
      <protection locked="0"/>
    </xf>
    <xf numFmtId="179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distributed"/>
    </xf>
    <xf numFmtId="179" fontId="2" fillId="0" borderId="18" xfId="0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179" fontId="2" fillId="0" borderId="11" xfId="0" applyNumberFormat="1" applyFont="1" applyBorder="1" applyAlignment="1">
      <alignment horizontal="right"/>
    </xf>
    <xf numFmtId="0" fontId="6" fillId="0" borderId="16" xfId="0" applyFont="1" applyBorder="1" applyAlignment="1">
      <alignment horizontal="distributed" vertical="center"/>
    </xf>
    <xf numFmtId="0" fontId="7" fillId="33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179" fontId="2" fillId="0" borderId="19" xfId="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181" fontId="10" fillId="0" borderId="20" xfId="0" applyNumberFormat="1" applyFont="1" applyFill="1" applyBorder="1" applyAlignment="1">
      <alignment horizontal="right" vertical="center"/>
    </xf>
    <xf numFmtId="181" fontId="10" fillId="0" borderId="26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181" fontId="10" fillId="0" borderId="29" xfId="0" applyNumberFormat="1" applyFont="1" applyFill="1" applyBorder="1" applyAlignment="1">
      <alignment horizontal="right" vertical="center"/>
    </xf>
    <xf numFmtId="181" fontId="10" fillId="0" borderId="30" xfId="0" applyNumberFormat="1" applyFont="1" applyFill="1" applyBorder="1" applyAlignment="1">
      <alignment horizontal="right" vertical="center"/>
    </xf>
    <xf numFmtId="181" fontId="12" fillId="33" borderId="0" xfId="0" applyNumberFormat="1" applyFont="1" applyFill="1" applyBorder="1" applyAlignment="1">
      <alignment vertical="center"/>
    </xf>
    <xf numFmtId="181" fontId="10" fillId="0" borderId="31" xfId="0" applyNumberFormat="1" applyFont="1" applyFill="1" applyBorder="1" applyAlignment="1">
      <alignment horizontal="right" vertical="center"/>
    </xf>
    <xf numFmtId="181" fontId="10" fillId="0" borderId="32" xfId="0" applyNumberFormat="1" applyFont="1" applyFill="1" applyBorder="1" applyAlignment="1">
      <alignment vertical="center"/>
    </xf>
    <xf numFmtId="181" fontId="10" fillId="0" borderId="10" xfId="0" applyNumberFormat="1" applyFont="1" applyFill="1" applyBorder="1" applyAlignment="1">
      <alignment horizontal="right" vertical="center"/>
    </xf>
    <xf numFmtId="181" fontId="10" fillId="0" borderId="24" xfId="0" applyNumberFormat="1" applyFont="1" applyFill="1" applyBorder="1" applyAlignment="1">
      <alignment horizontal="right" vertical="center"/>
    </xf>
    <xf numFmtId="181" fontId="10" fillId="0" borderId="0" xfId="0" applyNumberFormat="1" applyFont="1" applyFill="1" applyBorder="1" applyAlignment="1">
      <alignment horizontal="right" vertical="center"/>
    </xf>
    <xf numFmtId="181" fontId="10" fillId="0" borderId="12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181" fontId="10" fillId="0" borderId="26" xfId="0" applyNumberFormat="1" applyFont="1" applyFill="1" applyBorder="1" applyAlignment="1">
      <alignment vertical="center"/>
    </xf>
    <xf numFmtId="181" fontId="10" fillId="0" borderId="33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right" vertical="center"/>
    </xf>
    <xf numFmtId="181" fontId="10" fillId="0" borderId="34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35" xfId="0" applyFont="1" applyFill="1" applyBorder="1" applyAlignment="1" applyProtection="1">
      <alignment vertical="center"/>
      <protection locked="0"/>
    </xf>
    <xf numFmtId="181" fontId="10" fillId="0" borderId="36" xfId="0" applyNumberFormat="1" applyFont="1" applyFill="1" applyBorder="1" applyAlignment="1">
      <alignment horizontal="right" vertical="center"/>
    </xf>
    <xf numFmtId="181" fontId="10" fillId="0" borderId="37" xfId="0" applyNumberFormat="1" applyFont="1" applyFill="1" applyBorder="1" applyAlignment="1">
      <alignment horizontal="right" vertical="center"/>
    </xf>
    <xf numFmtId="181" fontId="10" fillId="0" borderId="38" xfId="0" applyNumberFormat="1" applyFont="1" applyFill="1" applyBorder="1" applyAlignment="1">
      <alignment vertical="center"/>
    </xf>
    <xf numFmtId="181" fontId="10" fillId="0" borderId="11" xfId="0" applyNumberFormat="1" applyFont="1" applyFill="1" applyBorder="1" applyAlignment="1">
      <alignment vertical="center"/>
    </xf>
    <xf numFmtId="181" fontId="10" fillId="0" borderId="18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178" fontId="2" fillId="0" borderId="11" xfId="0" applyNumberFormat="1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登録率の推移　（Ｆ８－３）</a:t>
            </a:r>
          </a:p>
        </c:rich>
      </c:tx>
      <c:layout>
        <c:manualLayout>
          <c:xMode val="factor"/>
          <c:yMode val="factor"/>
          <c:x val="0.005"/>
          <c:y val="0.004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7625"/>
          <c:y val="0.14575"/>
          <c:w val="0.9072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'[1]入力用'!$D$3</c:f>
              <c:strCache>
                <c:ptCount val="1"/>
                <c:pt idx="0">
                  <c:v>全　国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'[1]入力用'!$C$4:$C$13</c:f>
              <c:numCache>
                <c:ptCount val="10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numCache>
            </c:numRef>
          </c:cat>
          <c:val>
            <c:numRef>
              <c:f>'[1]入力用'!$D$4:$D$13</c:f>
              <c:numCache>
                <c:ptCount val="10"/>
                <c:pt idx="0">
                  <c:v>51.4</c:v>
                </c:pt>
                <c:pt idx="1">
                  <c:v>49.7</c:v>
                </c:pt>
                <c:pt idx="2">
                  <c:v>48.7</c:v>
                </c:pt>
                <c:pt idx="3">
                  <c:v>46.7</c:v>
                </c:pt>
                <c:pt idx="4">
                  <c:v>43.4</c:v>
                </c:pt>
                <c:pt idx="5">
                  <c:v>43.2</c:v>
                </c:pt>
                <c:pt idx="6">
                  <c:v>40.9</c:v>
                </c:pt>
                <c:pt idx="7">
                  <c:v>39.1</c:v>
                </c:pt>
                <c:pt idx="8">
                  <c:v>37.6</c:v>
                </c:pt>
                <c:pt idx="9">
                  <c:v>35.3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'[1]入力用'!$E$3</c:f>
              <c:strCache>
                <c:ptCount val="1"/>
                <c:pt idx="0">
                  <c:v>岐阜県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254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'[1]入力用'!$C$4:$C$13</c:f>
              <c:numCache>
                <c:ptCount val="10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numCache>
            </c:numRef>
          </c:cat>
          <c:val>
            <c:numRef>
              <c:f>'[1]入力用'!$E$4:$E$13</c:f>
              <c:numCache>
                <c:ptCount val="10"/>
                <c:pt idx="0">
                  <c:v>57.5</c:v>
                </c:pt>
                <c:pt idx="1">
                  <c:v>54.6</c:v>
                </c:pt>
                <c:pt idx="2">
                  <c:v>53</c:v>
                </c:pt>
                <c:pt idx="3">
                  <c:v>46.5</c:v>
                </c:pt>
                <c:pt idx="4">
                  <c:v>43</c:v>
                </c:pt>
                <c:pt idx="5">
                  <c:v>45.6</c:v>
                </c:pt>
                <c:pt idx="6">
                  <c:v>44.2</c:v>
                </c:pt>
                <c:pt idx="7">
                  <c:v>40.7</c:v>
                </c:pt>
                <c:pt idx="8">
                  <c:v>38.9</c:v>
                </c:pt>
                <c:pt idx="9">
                  <c:v>36.5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'[1]入力用'!$F$3</c:f>
              <c:strCache>
                <c:ptCount val="1"/>
                <c:pt idx="0">
                  <c:v>管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'[1]入力用'!$C$4:$C$13</c:f>
              <c:numCache>
                <c:ptCount val="10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numCache>
            </c:numRef>
          </c:cat>
          <c:val>
            <c:numRef>
              <c:f>'[1]入力用'!$F$4:$F$13</c:f>
              <c:numCache>
                <c:ptCount val="10"/>
                <c:pt idx="0">
                  <c:v>38.8</c:v>
                </c:pt>
                <c:pt idx="1">
                  <c:v>37.6</c:v>
                </c:pt>
                <c:pt idx="2">
                  <c:v>41.5</c:v>
                </c:pt>
                <c:pt idx="3">
                  <c:v>36</c:v>
                </c:pt>
                <c:pt idx="4">
                  <c:v>29</c:v>
                </c:pt>
                <c:pt idx="5">
                  <c:v>26.9</c:v>
                </c:pt>
                <c:pt idx="6">
                  <c:v>30.2</c:v>
                </c:pt>
                <c:pt idx="7">
                  <c:v>33.4</c:v>
                </c:pt>
                <c:pt idx="8">
                  <c:v>26.8</c:v>
                </c:pt>
                <c:pt idx="9">
                  <c:v>25.4</c:v>
                </c:pt>
              </c:numCache>
            </c:numRef>
          </c:val>
          <c:smooth val="0"/>
        </c:ser>
        <c:marker val="1"/>
        <c:axId val="28795788"/>
        <c:axId val="57835501"/>
      </c:lineChart>
      <c:catAx>
        <c:axId val="28795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835501"/>
        <c:crosses val="autoZero"/>
        <c:auto val="1"/>
        <c:lblOffset val="100"/>
        <c:tickLblSkip val="1"/>
        <c:noMultiLvlLbl val="0"/>
      </c:catAx>
      <c:valAx>
        <c:axId val="57835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人口十万対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7957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5"/>
          <c:y val="0.9115"/>
          <c:w val="0.53025"/>
          <c:h val="0.07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533400</xdr:colOff>
      <xdr:row>0</xdr:row>
      <xdr:rowOff>180975</xdr:rowOff>
    </xdr:from>
    <xdr:ext cx="7115175" cy="2343150"/>
    <xdr:graphicFrame>
      <xdr:nvGraphicFramePr>
        <xdr:cNvPr id="1" name="Chart 1"/>
        <xdr:cNvGraphicFramePr/>
      </xdr:nvGraphicFramePr>
      <xdr:xfrm>
        <a:off x="533400" y="180975"/>
        <a:ext cx="71151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539;F8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</sheetNames>
    <sheetDataSet>
      <sheetData sheetId="0">
        <row r="3">
          <cell r="D3" t="str">
            <v>全　国</v>
          </cell>
          <cell r="E3" t="str">
            <v>岐阜県</v>
          </cell>
          <cell r="F3" t="str">
            <v>管　内</v>
          </cell>
        </row>
        <row r="4">
          <cell r="C4">
            <v>18</v>
          </cell>
          <cell r="D4">
            <v>51.4</v>
          </cell>
          <cell r="E4">
            <v>57.5</v>
          </cell>
          <cell r="F4">
            <v>38.8</v>
          </cell>
        </row>
        <row r="5">
          <cell r="C5">
            <v>19</v>
          </cell>
          <cell r="D5">
            <v>49.7</v>
          </cell>
          <cell r="E5">
            <v>54.6</v>
          </cell>
          <cell r="F5">
            <v>37.6</v>
          </cell>
        </row>
        <row r="6">
          <cell r="C6">
            <v>20</v>
          </cell>
          <cell r="D6">
            <v>48.7</v>
          </cell>
          <cell r="E6">
            <v>53</v>
          </cell>
          <cell r="F6">
            <v>41.5</v>
          </cell>
        </row>
        <row r="7">
          <cell r="C7">
            <v>21</v>
          </cell>
          <cell r="D7">
            <v>46.7</v>
          </cell>
          <cell r="E7">
            <v>46.5</v>
          </cell>
          <cell r="F7">
            <v>36</v>
          </cell>
        </row>
        <row r="8">
          <cell r="C8">
            <v>22</v>
          </cell>
          <cell r="D8">
            <v>43.4</v>
          </cell>
          <cell r="E8">
            <v>43</v>
          </cell>
          <cell r="F8">
            <v>29</v>
          </cell>
        </row>
        <row r="9">
          <cell r="C9">
            <v>23</v>
          </cell>
          <cell r="D9">
            <v>43.2</v>
          </cell>
          <cell r="E9">
            <v>45.6</v>
          </cell>
          <cell r="F9">
            <v>26.9</v>
          </cell>
        </row>
        <row r="10">
          <cell r="C10">
            <v>24</v>
          </cell>
          <cell r="D10">
            <v>40.9</v>
          </cell>
          <cell r="E10">
            <v>44.2</v>
          </cell>
          <cell r="F10">
            <v>30.2</v>
          </cell>
        </row>
        <row r="11">
          <cell r="C11">
            <v>25</v>
          </cell>
          <cell r="D11">
            <v>39.1</v>
          </cell>
          <cell r="E11">
            <v>40.7</v>
          </cell>
          <cell r="F11">
            <v>33.4</v>
          </cell>
        </row>
        <row r="12">
          <cell r="C12">
            <v>26</v>
          </cell>
          <cell r="D12">
            <v>37.6</v>
          </cell>
          <cell r="E12">
            <v>38.9</v>
          </cell>
          <cell r="F12">
            <v>26.8</v>
          </cell>
        </row>
        <row r="13">
          <cell r="C13">
            <v>27</v>
          </cell>
          <cell r="D13">
            <v>35.3</v>
          </cell>
          <cell r="E13">
            <v>36.5</v>
          </cell>
          <cell r="F13">
            <v>25.4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view="pageLayout" zoomScale="90" zoomScaleSheetLayoutView="100" zoomScalePageLayoutView="90" workbookViewId="0" topLeftCell="A40">
      <selection activeCell="M11" sqref="M11"/>
    </sheetView>
  </sheetViews>
  <sheetFormatPr defaultColWidth="6.625" defaultRowHeight="16.5" customHeight="1"/>
  <cols>
    <col min="1" max="1" width="10.375" style="3" customWidth="1"/>
    <col min="2" max="2" width="7.75390625" style="3" customWidth="1"/>
    <col min="3" max="13" width="8.125" style="3" customWidth="1"/>
    <col min="14" max="16384" width="6.625" style="3" customWidth="1"/>
  </cols>
  <sheetData>
    <row r="1" spans="1:16" s="13" customFormat="1" ht="86.25" customHeight="1">
      <c r="A1" s="11"/>
      <c r="B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4"/>
      <c r="P1" s="14"/>
    </row>
    <row r="2" spans="1:16" s="13" customFormat="1" ht="69.75" customHeight="1">
      <c r="A2" s="11"/>
      <c r="B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  <c r="P2" s="14"/>
    </row>
    <row r="3" spans="1:16" s="13" customFormat="1" ht="43.5" customHeight="1">
      <c r="A3" s="11"/>
      <c r="B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P3" s="14"/>
    </row>
    <row r="4" spans="1:16" s="13" customFormat="1" ht="11.25" customHeight="1">
      <c r="A4" s="11"/>
      <c r="B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14"/>
    </row>
    <row r="5" spans="1:16" ht="18" customHeight="1">
      <c r="A5" s="31" t="s">
        <v>35</v>
      </c>
      <c r="B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3" ht="14.25" thickBot="1">
      <c r="A6" s="2"/>
      <c r="B6" s="2"/>
      <c r="C6" s="2"/>
      <c r="D6" s="2"/>
      <c r="E6" s="2"/>
      <c r="F6" s="2"/>
      <c r="G6" s="2"/>
      <c r="H6" s="2"/>
      <c r="I6" s="2"/>
      <c r="J6" s="2"/>
      <c r="K6" s="1"/>
      <c r="L6" s="4"/>
      <c r="M6" s="75" t="s">
        <v>61</v>
      </c>
    </row>
    <row r="7" spans="1:14" ht="13.5">
      <c r="A7" s="18"/>
      <c r="B7" s="19"/>
      <c r="C7" s="26" t="s">
        <v>0</v>
      </c>
      <c r="D7" s="22" t="s">
        <v>1</v>
      </c>
      <c r="E7" s="22" t="s">
        <v>2</v>
      </c>
      <c r="F7" s="22" t="s">
        <v>3</v>
      </c>
      <c r="G7" s="22" t="s">
        <v>4</v>
      </c>
      <c r="H7" s="22" t="s">
        <v>5</v>
      </c>
      <c r="I7" s="22" t="s">
        <v>6</v>
      </c>
      <c r="J7" s="22" t="s">
        <v>7</v>
      </c>
      <c r="K7" s="22" t="s">
        <v>8</v>
      </c>
      <c r="L7" s="22" t="s">
        <v>9</v>
      </c>
      <c r="M7" s="20" t="s">
        <v>10</v>
      </c>
      <c r="N7" s="17"/>
    </row>
    <row r="8" spans="1:14" ht="13.5">
      <c r="A8" s="21"/>
      <c r="B8" s="5" t="s">
        <v>11</v>
      </c>
      <c r="C8" s="6"/>
      <c r="D8" s="6"/>
      <c r="E8" s="6"/>
      <c r="F8" s="6"/>
      <c r="G8" s="6"/>
      <c r="H8" s="6"/>
      <c r="I8" s="6"/>
      <c r="J8" s="6"/>
      <c r="K8" s="6"/>
      <c r="L8" s="6"/>
      <c r="M8" s="23"/>
      <c r="N8" s="17"/>
    </row>
    <row r="9" spans="1:14" ht="13.5">
      <c r="A9" s="21"/>
      <c r="B9" s="6"/>
      <c r="C9" s="5" t="s">
        <v>12</v>
      </c>
      <c r="D9" s="7" t="s">
        <v>13</v>
      </c>
      <c r="E9" s="7" t="s">
        <v>14</v>
      </c>
      <c r="F9" s="5" t="s">
        <v>15</v>
      </c>
      <c r="G9" s="5" t="s">
        <v>16</v>
      </c>
      <c r="H9" s="5" t="s">
        <v>17</v>
      </c>
      <c r="I9" s="5" t="s">
        <v>18</v>
      </c>
      <c r="J9" s="5" t="s">
        <v>19</v>
      </c>
      <c r="K9" s="5" t="s">
        <v>20</v>
      </c>
      <c r="L9" s="5" t="s">
        <v>21</v>
      </c>
      <c r="M9" s="16" t="s">
        <v>22</v>
      </c>
      <c r="N9" s="17"/>
    </row>
    <row r="10" spans="1:14" ht="15" customHeight="1" thickBot="1">
      <c r="A10" s="27" t="s">
        <v>37</v>
      </c>
      <c r="B10" s="8">
        <v>12</v>
      </c>
      <c r="C10" s="97" t="s">
        <v>63</v>
      </c>
      <c r="D10" s="97" t="s">
        <v>64</v>
      </c>
      <c r="E10" s="97" t="s">
        <v>65</v>
      </c>
      <c r="F10" s="97" t="s">
        <v>63</v>
      </c>
      <c r="G10" s="8">
        <v>1</v>
      </c>
      <c r="H10" s="97" t="s">
        <v>65</v>
      </c>
      <c r="I10" s="97" t="s">
        <v>65</v>
      </c>
      <c r="J10" s="97" t="s">
        <v>65</v>
      </c>
      <c r="K10" s="97" t="s">
        <v>63</v>
      </c>
      <c r="L10" s="8">
        <v>11</v>
      </c>
      <c r="M10" s="98" t="s">
        <v>63</v>
      </c>
      <c r="N10" s="17"/>
    </row>
    <row r="11" spans="1:14" ht="15" customHeight="1">
      <c r="A11" s="29" t="s">
        <v>23</v>
      </c>
      <c r="B11" s="10">
        <v>7</v>
      </c>
      <c r="C11" s="10">
        <v>0</v>
      </c>
      <c r="D11" s="10">
        <v>0</v>
      </c>
      <c r="E11" s="10">
        <v>0</v>
      </c>
      <c r="F11" s="15">
        <v>0</v>
      </c>
      <c r="G11" s="10">
        <v>1</v>
      </c>
      <c r="H11" s="10">
        <v>0</v>
      </c>
      <c r="I11" s="10">
        <v>0</v>
      </c>
      <c r="J11" s="15">
        <v>0</v>
      </c>
      <c r="K11" s="10">
        <v>0</v>
      </c>
      <c r="L11" s="10">
        <v>6</v>
      </c>
      <c r="M11" s="32">
        <v>0</v>
      </c>
      <c r="N11" s="17"/>
    </row>
    <row r="12" spans="1:14" ht="15" customHeight="1" thickBot="1">
      <c r="A12" s="24" t="s">
        <v>24</v>
      </c>
      <c r="B12" s="9">
        <v>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28">
        <v>0</v>
      </c>
      <c r="I12" s="9">
        <v>0</v>
      </c>
      <c r="J12" s="9">
        <v>0</v>
      </c>
      <c r="K12" s="9">
        <v>0</v>
      </c>
      <c r="L12" s="9">
        <v>5</v>
      </c>
      <c r="M12" s="25">
        <v>0</v>
      </c>
      <c r="N12" s="17"/>
    </row>
    <row r="13" spans="1:13" ht="3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3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0" ht="18" customHeight="1">
      <c r="A16" s="31" t="s">
        <v>36</v>
      </c>
      <c r="B16" s="12"/>
      <c r="C16" s="12"/>
      <c r="D16" s="12"/>
      <c r="E16" s="12"/>
      <c r="F16" s="12"/>
      <c r="G16" s="12"/>
      <c r="H16" s="12"/>
      <c r="I16" s="12"/>
      <c r="J16" s="13"/>
    </row>
    <row r="17" spans="1:14" s="37" customFormat="1" ht="14.25" thickBo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5"/>
      <c r="L17" s="33"/>
      <c r="M17" s="36" t="s">
        <v>62</v>
      </c>
      <c r="N17" s="30"/>
    </row>
    <row r="18" spans="1:14" s="37" customFormat="1" ht="13.5" customHeight="1">
      <c r="A18" s="77" t="s">
        <v>38</v>
      </c>
      <c r="B18" s="78"/>
      <c r="C18" s="78"/>
      <c r="D18" s="79"/>
      <c r="E18" s="86" t="s">
        <v>25</v>
      </c>
      <c r="F18" s="87"/>
      <c r="G18" s="87"/>
      <c r="H18" s="87"/>
      <c r="I18" s="87"/>
      <c r="J18" s="87"/>
      <c r="K18" s="87"/>
      <c r="L18" s="88"/>
      <c r="M18" s="38"/>
      <c r="N18" s="39"/>
    </row>
    <row r="19" spans="1:14" s="37" customFormat="1" ht="13.5" customHeight="1">
      <c r="A19" s="80"/>
      <c r="B19" s="81"/>
      <c r="C19" s="81"/>
      <c r="D19" s="82"/>
      <c r="E19" s="40"/>
      <c r="F19" s="89" t="s">
        <v>26</v>
      </c>
      <c r="G19" s="90"/>
      <c r="H19" s="90"/>
      <c r="I19" s="90"/>
      <c r="J19" s="90"/>
      <c r="K19" s="90"/>
      <c r="L19" s="41"/>
      <c r="M19" s="91" t="s">
        <v>39</v>
      </c>
      <c r="N19" s="39"/>
    </row>
    <row r="20" spans="1:14" s="37" customFormat="1" ht="13.5" customHeight="1">
      <c r="A20" s="80"/>
      <c r="B20" s="81"/>
      <c r="C20" s="81"/>
      <c r="D20" s="82"/>
      <c r="E20" s="42" t="s">
        <v>11</v>
      </c>
      <c r="F20" s="43"/>
      <c r="G20" s="92" t="s">
        <v>40</v>
      </c>
      <c r="H20" s="90"/>
      <c r="I20" s="93"/>
      <c r="J20" s="44" t="s">
        <v>33</v>
      </c>
      <c r="K20" s="44" t="s">
        <v>27</v>
      </c>
      <c r="L20" s="45" t="s">
        <v>28</v>
      </c>
      <c r="M20" s="91"/>
      <c r="N20" s="39"/>
    </row>
    <row r="21" spans="1:14" s="37" customFormat="1" ht="13.5" customHeight="1">
      <c r="A21" s="80"/>
      <c r="B21" s="81"/>
      <c r="C21" s="81"/>
      <c r="D21" s="82"/>
      <c r="E21" s="42"/>
      <c r="F21" s="42" t="s">
        <v>11</v>
      </c>
      <c r="G21" s="44" t="s">
        <v>11</v>
      </c>
      <c r="H21" s="44" t="s">
        <v>29</v>
      </c>
      <c r="I21" s="44" t="s">
        <v>30</v>
      </c>
      <c r="J21" s="42" t="s">
        <v>41</v>
      </c>
      <c r="K21" s="42" t="s">
        <v>42</v>
      </c>
      <c r="L21" s="45" t="s">
        <v>31</v>
      </c>
      <c r="M21" s="91"/>
      <c r="N21" s="39"/>
    </row>
    <row r="22" spans="1:14" s="37" customFormat="1" ht="13.5" customHeight="1">
      <c r="A22" s="83"/>
      <c r="B22" s="84"/>
      <c r="C22" s="84"/>
      <c r="D22" s="85"/>
      <c r="E22" s="42"/>
      <c r="F22" s="42"/>
      <c r="G22" s="42"/>
      <c r="H22" s="42" t="s">
        <v>32</v>
      </c>
      <c r="I22" s="42"/>
      <c r="J22" s="42" t="s">
        <v>43</v>
      </c>
      <c r="K22" s="42" t="s">
        <v>33</v>
      </c>
      <c r="L22" s="46" t="s">
        <v>34</v>
      </c>
      <c r="M22" s="47" t="s">
        <v>60</v>
      </c>
      <c r="N22" s="39"/>
    </row>
    <row r="23" spans="1:14" s="37" customFormat="1" ht="13.5" customHeight="1">
      <c r="A23" s="94" t="s">
        <v>44</v>
      </c>
      <c r="B23" s="95"/>
      <c r="C23" s="95"/>
      <c r="D23" s="96"/>
      <c r="E23" s="48">
        <v>12</v>
      </c>
      <c r="F23" s="48">
        <v>8</v>
      </c>
      <c r="G23" s="48">
        <v>4</v>
      </c>
      <c r="H23" s="48">
        <v>4</v>
      </c>
      <c r="I23" s="48">
        <v>0</v>
      </c>
      <c r="J23" s="48">
        <v>2</v>
      </c>
      <c r="K23" s="48">
        <v>2</v>
      </c>
      <c r="L23" s="48">
        <v>4</v>
      </c>
      <c r="M23" s="49">
        <v>5</v>
      </c>
      <c r="N23" s="50"/>
    </row>
    <row r="24" spans="1:14" s="37" customFormat="1" ht="13.5" customHeight="1">
      <c r="A24" s="51" t="s">
        <v>45</v>
      </c>
      <c r="B24" s="52"/>
      <c r="C24" s="52"/>
      <c r="D24" s="52"/>
      <c r="E24" s="48">
        <v>1</v>
      </c>
      <c r="F24" s="48">
        <v>1</v>
      </c>
      <c r="G24" s="48">
        <f aca="true" t="shared" si="0" ref="G24:L24">SUM(G25,G26,G31,G34)</f>
        <v>0</v>
      </c>
      <c r="H24" s="53">
        <f t="shared" si="0"/>
        <v>0</v>
      </c>
      <c r="I24" s="53">
        <f t="shared" si="0"/>
        <v>0</v>
      </c>
      <c r="J24" s="53">
        <f t="shared" si="0"/>
        <v>0</v>
      </c>
      <c r="K24" s="53">
        <v>1</v>
      </c>
      <c r="L24" s="53">
        <f t="shared" si="0"/>
        <v>0</v>
      </c>
      <c r="M24" s="54">
        <v>4</v>
      </c>
      <c r="N24" s="55"/>
    </row>
    <row r="25" spans="1:14" s="37" customFormat="1" ht="13.5" customHeight="1">
      <c r="A25" s="51" t="s">
        <v>46</v>
      </c>
      <c r="B25" s="52"/>
      <c r="C25" s="52"/>
      <c r="D25" s="52"/>
      <c r="E25" s="48">
        <f>SUM(F25,L25)</f>
        <v>0</v>
      </c>
      <c r="F25" s="56">
        <f>SUM(G25,J25,K25)</f>
        <v>0</v>
      </c>
      <c r="G25" s="57">
        <f aca="true" t="shared" si="1" ref="G25:G38">SUM(H25:I25)</f>
        <v>0</v>
      </c>
      <c r="H25" s="58">
        <v>0</v>
      </c>
      <c r="I25" s="59">
        <v>0</v>
      </c>
      <c r="J25" s="60">
        <v>0</v>
      </c>
      <c r="K25" s="58">
        <v>0</v>
      </c>
      <c r="L25" s="58">
        <v>0</v>
      </c>
      <c r="M25" s="61">
        <v>0</v>
      </c>
      <c r="N25" s="55"/>
    </row>
    <row r="26" spans="1:14" s="37" customFormat="1" ht="13.5" customHeight="1">
      <c r="A26" s="62" t="s">
        <v>52</v>
      </c>
      <c r="B26" s="63"/>
      <c r="C26" s="63"/>
      <c r="D26" s="63"/>
      <c r="E26" s="48">
        <v>1</v>
      </c>
      <c r="F26" s="56">
        <v>1</v>
      </c>
      <c r="G26" s="57">
        <f>SUM(H26:I26)</f>
        <v>0</v>
      </c>
      <c r="H26" s="48">
        <f>SUM(H27:H30)</f>
        <v>0</v>
      </c>
      <c r="I26" s="48">
        <f>SUM(I27:I30)</f>
        <v>0</v>
      </c>
      <c r="J26" s="48">
        <f>SUM(J27:J30)</f>
        <v>0</v>
      </c>
      <c r="K26" s="48">
        <v>1</v>
      </c>
      <c r="L26" s="48">
        <f>SUM(L27:L30)</f>
        <v>0</v>
      </c>
      <c r="M26" s="49">
        <v>1</v>
      </c>
      <c r="N26" s="55"/>
    </row>
    <row r="27" spans="1:14" s="37" customFormat="1" ht="13.5" customHeight="1">
      <c r="A27" s="62" t="s">
        <v>53</v>
      </c>
      <c r="B27" s="63"/>
      <c r="C27" s="63"/>
      <c r="D27" s="63"/>
      <c r="E27" s="48">
        <f aca="true" t="shared" si="2" ref="E27:E38">SUM(F27,L27)</f>
        <v>0</v>
      </c>
      <c r="F27" s="56">
        <f aca="true" t="shared" si="3" ref="F27:F37">SUM(G27,J27,K27)</f>
        <v>0</v>
      </c>
      <c r="G27" s="57">
        <f t="shared" si="1"/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64">
        <v>0</v>
      </c>
      <c r="N27" s="55"/>
    </row>
    <row r="28" spans="1:14" s="37" customFormat="1" ht="13.5" customHeight="1">
      <c r="A28" s="62" t="s">
        <v>54</v>
      </c>
      <c r="B28" s="63"/>
      <c r="C28" s="63"/>
      <c r="D28" s="63"/>
      <c r="E28" s="48">
        <f t="shared" si="2"/>
        <v>0</v>
      </c>
      <c r="F28" s="56">
        <f t="shared" si="3"/>
        <v>0</v>
      </c>
      <c r="G28" s="57">
        <f t="shared" si="1"/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64">
        <v>0</v>
      </c>
      <c r="N28" s="55"/>
    </row>
    <row r="29" spans="1:14" s="37" customFormat="1" ht="13.5" customHeight="1">
      <c r="A29" s="62" t="s">
        <v>55</v>
      </c>
      <c r="B29" s="63"/>
      <c r="C29" s="63"/>
      <c r="D29" s="63"/>
      <c r="E29" s="48">
        <v>1</v>
      </c>
      <c r="F29" s="56">
        <v>1</v>
      </c>
      <c r="G29" s="57">
        <f t="shared" si="1"/>
        <v>0</v>
      </c>
      <c r="H29" s="48">
        <v>0</v>
      </c>
      <c r="I29" s="48">
        <v>0</v>
      </c>
      <c r="J29" s="48">
        <v>0</v>
      </c>
      <c r="K29" s="48">
        <v>1</v>
      </c>
      <c r="L29" s="48">
        <v>0</v>
      </c>
      <c r="M29" s="64">
        <v>1</v>
      </c>
      <c r="N29" s="55"/>
    </row>
    <row r="30" spans="1:14" s="37" customFormat="1" ht="13.5" customHeight="1">
      <c r="A30" s="62" t="s">
        <v>56</v>
      </c>
      <c r="B30" s="63"/>
      <c r="C30" s="63"/>
      <c r="D30" s="63"/>
      <c r="E30" s="48">
        <f t="shared" si="2"/>
        <v>0</v>
      </c>
      <c r="F30" s="56">
        <f t="shared" si="3"/>
        <v>0</v>
      </c>
      <c r="G30" s="57">
        <f t="shared" si="1"/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64">
        <v>0</v>
      </c>
      <c r="N30" s="55"/>
    </row>
    <row r="31" spans="1:14" s="37" customFormat="1" ht="13.5" customHeight="1">
      <c r="A31" s="62" t="s">
        <v>57</v>
      </c>
      <c r="B31" s="63"/>
      <c r="C31" s="63"/>
      <c r="D31" s="63"/>
      <c r="E31" s="48">
        <f t="shared" si="2"/>
        <v>0</v>
      </c>
      <c r="F31" s="56">
        <f t="shared" si="3"/>
        <v>0</v>
      </c>
      <c r="G31" s="57">
        <f t="shared" si="1"/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65">
        <v>3</v>
      </c>
      <c r="N31" s="66"/>
    </row>
    <row r="32" spans="1:14" s="37" customFormat="1" ht="13.5" customHeight="1">
      <c r="A32" s="62" t="s">
        <v>58</v>
      </c>
      <c r="B32" s="63"/>
      <c r="C32" s="63"/>
      <c r="D32" s="63"/>
      <c r="E32" s="48">
        <f t="shared" si="2"/>
        <v>0</v>
      </c>
      <c r="F32" s="56">
        <f t="shared" si="3"/>
        <v>0</v>
      </c>
      <c r="G32" s="57">
        <f t="shared" si="1"/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64">
        <v>1</v>
      </c>
      <c r="N32" s="55"/>
    </row>
    <row r="33" spans="1:14" s="37" customFormat="1" ht="13.5" customHeight="1">
      <c r="A33" s="62" t="s">
        <v>59</v>
      </c>
      <c r="B33" s="63"/>
      <c r="C33" s="63"/>
      <c r="D33" s="63"/>
      <c r="E33" s="48">
        <f t="shared" si="2"/>
        <v>0</v>
      </c>
      <c r="F33" s="56">
        <f t="shared" si="3"/>
        <v>0</v>
      </c>
      <c r="G33" s="57">
        <f t="shared" si="1"/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64">
        <v>2</v>
      </c>
      <c r="N33" s="55"/>
    </row>
    <row r="34" spans="1:14" s="37" customFormat="1" ht="13.5" customHeight="1">
      <c r="A34" s="51" t="s">
        <v>47</v>
      </c>
      <c r="B34" s="52"/>
      <c r="C34" s="52"/>
      <c r="D34" s="52"/>
      <c r="E34" s="48">
        <f t="shared" si="2"/>
        <v>0</v>
      </c>
      <c r="F34" s="56">
        <f t="shared" si="3"/>
        <v>0</v>
      </c>
      <c r="G34" s="57">
        <f t="shared" si="1"/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67">
        <v>0</v>
      </c>
      <c r="N34" s="55"/>
    </row>
    <row r="35" spans="1:14" s="37" customFormat="1" ht="13.5" customHeight="1">
      <c r="A35" s="51" t="s">
        <v>48</v>
      </c>
      <c r="B35" s="52"/>
      <c r="C35" s="52"/>
      <c r="D35" s="52"/>
      <c r="E35" s="48">
        <v>11</v>
      </c>
      <c r="F35" s="56">
        <v>7</v>
      </c>
      <c r="G35" s="57">
        <v>4</v>
      </c>
      <c r="H35" s="48">
        <v>4</v>
      </c>
      <c r="I35" s="48">
        <v>0</v>
      </c>
      <c r="J35" s="48">
        <v>2</v>
      </c>
      <c r="K35" s="48">
        <v>1</v>
      </c>
      <c r="L35" s="48">
        <v>4</v>
      </c>
      <c r="M35" s="64">
        <v>1</v>
      </c>
      <c r="N35" s="55"/>
    </row>
    <row r="36" spans="1:14" s="37" customFormat="1" ht="13.5" customHeight="1">
      <c r="A36" s="51" t="s">
        <v>49</v>
      </c>
      <c r="B36" s="52"/>
      <c r="C36" s="52"/>
      <c r="D36" s="52"/>
      <c r="E36" s="48">
        <f t="shared" si="2"/>
        <v>0</v>
      </c>
      <c r="F36" s="56">
        <f t="shared" si="3"/>
        <v>0</v>
      </c>
      <c r="G36" s="57">
        <f t="shared" si="1"/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64">
        <v>0</v>
      </c>
      <c r="N36" s="55"/>
    </row>
    <row r="37" spans="1:14" s="37" customFormat="1" ht="13.5" customHeight="1">
      <c r="A37" s="51" t="s">
        <v>50</v>
      </c>
      <c r="B37" s="52"/>
      <c r="C37" s="52"/>
      <c r="D37" s="52"/>
      <c r="E37" s="48">
        <f t="shared" si="2"/>
        <v>0</v>
      </c>
      <c r="F37" s="56">
        <f t="shared" si="3"/>
        <v>0</v>
      </c>
      <c r="G37" s="57">
        <f t="shared" si="1"/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64">
        <v>0</v>
      </c>
      <c r="N37" s="55"/>
    </row>
    <row r="38" spans="1:14" s="37" customFormat="1" ht="13.5" customHeight="1" thickBot="1">
      <c r="A38" s="68" t="s">
        <v>51</v>
      </c>
      <c r="B38" s="69"/>
      <c r="C38" s="69"/>
      <c r="D38" s="69"/>
      <c r="E38" s="70">
        <f t="shared" si="2"/>
        <v>0</v>
      </c>
      <c r="F38" s="71">
        <f>SUM(G38,J38,K38)</f>
        <v>0</v>
      </c>
      <c r="G38" s="72">
        <f t="shared" si="1"/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4">
        <v>0</v>
      </c>
      <c r="N38" s="55"/>
    </row>
    <row r="39" ht="15.75" customHeight="1"/>
    <row r="43" ht="16.5" customHeight="1">
      <c r="D43" s="17"/>
    </row>
    <row r="64" spans="1:13" ht="137.25" customHeight="1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</sheetData>
  <sheetProtection/>
  <mergeCells count="7">
    <mergeCell ref="A64:M64"/>
    <mergeCell ref="A18:D22"/>
    <mergeCell ref="E18:L18"/>
    <mergeCell ref="F19:K19"/>
    <mergeCell ref="M19:M21"/>
    <mergeCell ref="G20:I20"/>
    <mergeCell ref="A23:D23"/>
  </mergeCells>
  <printOptions/>
  <pageMargins left="0.7086614173228347" right="0.7086614173228347" top="0.7480314960629921" bottom="0.7480314960629921" header="0.31496062992125984" footer="0.1968503937007874"/>
  <pageSetup fitToHeight="1" fitToWidth="1" horizontalDpi="600" verticalDpi="600" orientation="portrait" paperSize="9" scale="67" r:id="rId2"/>
  <headerFooter scaleWithDoc="0" alignWithMargins="0">
    <oddFooter>&amp;C&amp;10‐57‐</oddFoot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Documents\2005\８章\T8-3.JSD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新登録患者数</dc:title>
  <dc:subject/>
  <dc:creator>岐阜県</dc:creator>
  <cp:keywords/>
  <dc:description/>
  <cp:lastModifiedBy>Gifu</cp:lastModifiedBy>
  <cp:lastPrinted>2016-03-02T06:34:19Z</cp:lastPrinted>
  <dcterms:created xsi:type="dcterms:W3CDTF">2006-02-01T06:33:28Z</dcterms:created>
  <dcterms:modified xsi:type="dcterms:W3CDTF">2017-02-17T05:23:00Z</dcterms:modified>
  <cp:category/>
  <cp:version/>
  <cp:contentType/>
  <cp:contentStatus/>
  <cp:revision>27</cp:revision>
</cp:coreProperties>
</file>