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U38" i="9"/>
  <c r="CO37" i="9"/>
  <c r="AM37" i="9"/>
  <c r="U37" i="9"/>
  <c r="AM36" i="9"/>
  <c r="AM35" i="9"/>
  <c r="C35" i="9"/>
  <c r="C36" i="9" s="1"/>
  <c r="C34" i="9"/>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s="1"/>
  <c r="BE35" i="9" s="1"/>
  <c r="BE36" i="9" s="1"/>
  <c r="BE37" i="9" s="1"/>
  <c r="BE38" i="9" s="1"/>
  <c r="BE39" i="9" s="1"/>
  <c r="BE40" i="9" s="1"/>
  <c r="BE41"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<sst xmlns="http://schemas.openxmlformats.org/spreadsheetml/2006/main" count="1129" uniqueCount="581">
  <si>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</si>
  <si>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</si>
  <si>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</si>
  <si>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</si>
  <si>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</si>
  <si>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</si>
  <si>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</si>
  <si>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</si>
  <si>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</si>
  <si>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</si>
  <si>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</si>
  <si>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</si>
  <si>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</si>
  <si>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</si>
  <si>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</si>
  <si>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</si>
  <si>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</si>
  <si>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</si>
  <si>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</si>
  <si>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</si>
  <si>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</si>
  <si>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</si>
  <si>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</si>
  <si>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</si>
  <si>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</si>
  <si>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</si>
  <si>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</si>
  <si>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</si>
  <si>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</si>
  <si>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</si>
  <si>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</si>
  <si>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</si>
  <si>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</si>
  <si>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</si>
  <si>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</si>
  <si>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</si>
  <si>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</si>
  <si>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</si>
  <si>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</si>
  <si>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</si>
  <si>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</si>
  <si>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</si>
  <si>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</si>
  <si>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</si>
  <si>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</si>
  <si>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</si>
  <si>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</si>
  <si>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</si>
  <si>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</si>
  <si>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</si>
  <si>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</si>
  <si>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</si>
  <si>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</si>
  <si>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</si>
  <si>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</si>
  <si>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</si>
  <si>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</si>
  <si>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</si>
  <si>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</si>
  <si>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</si>
  <si>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</si>
  <si>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</si>
  <si>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</si>
  <si>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</si>
  <si>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</si>
  <si>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</si>
  <si>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</si>
  <si>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</si>
  <si>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</si>
  <si>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</si>
  <si>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</si>
  <si>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</si>
  <si>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</si>
  <si>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</si>
  <si>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</si>
  <si>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</si>
  <si>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</si>
  <si>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</si>
  <si>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</si>
  <si>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</si>
  <si>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</si>
  <si>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</si>
  <si>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</si>
  <si>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</si>
  <si>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</si>
  <si>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</si>
  <si>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</si>
  <si>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</si>
  <si>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</si>
  <si>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</si>
  <si>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</si>
  <si>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</si>
  <si>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</si>
  <si>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</si>
  <si>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</si>
  <si>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</si>
  <si>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</si>
  <si>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</si>
  <si>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</si>
  <si>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</si>
  <si>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</si>
  <si>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</si>
  <si>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</si>
  <si>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</si>
  <si>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</si>
  <si>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</si>
  <si>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</si>
  <si>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</si>
  <si>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</si>
  <si>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</si>
  <si>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</si>
  <si>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</si>
  <si>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</si>
  <si>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</si>
  <si>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</si>
  <si>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</si>
  <si>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</si>
  <si>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</si>
  <si>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</si>
  <si>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</si>
  <si>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</si>
  <si>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</si>
  <si>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</si>
  <si>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</si>
  <si>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</si>
  <si>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</si>
  <si>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</si>
  <si>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</si>
  <si>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</si>
  <si>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</si>
  <si>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</si>
  <si>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</si>
  <si>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</si>
  <si>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</si>
  <si>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</si>
  <si>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</si>
  <si>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</si>
  <si>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</si>
  <si>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</si>
  <si>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</si>
  <si>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</si>
  <si>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</si>
  <si>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</si>
  <si>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</si>
  <si>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</si>
  <si>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</si>
  <si>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</si>
  <si>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</si>
  <si>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</si>
  <si>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</si>
  <si>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</si>
  <si>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</si>
  <si>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</si>
  <si>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</si>
  <si>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</si>
  <si>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</si>
  <si>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</si>
  <si>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</si>
  <si>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</si>
  <si>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</si>
  <si>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</si>
  <si>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</si>
  <si>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</si>
  <si>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</si>
  <si>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</si>
  <si>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</si>
  <si>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</si>
  <si>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</si>
  <si>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</si>
  <si>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</si>
  <si>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</si>
  <si>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</si>
  <si>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</si>
  <si>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</si>
  <si>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</si>
  <si>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</si>
  <si>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</si>
  <si>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</si>
  <si>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</si>
  <si>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</si>
  <si>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</si>
  <si>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</si>
  <si>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</si>
  <si>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</si>
  <si>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</si>
  <si>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</si>
  <si>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</si>
  <si>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</si>
  <si>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</si>
  <si>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</si>
  <si>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</si>
  <si>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</si>
  <si>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</si>
  <si>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</si>
  <si>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</si>
  <si>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</si>
  <si>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</si>
  <si>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</si>
  <si>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</si>
  <si>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</si>
  <si>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</si>
  <si>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</si>
  <si>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</si>
  <si>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</si>
  <si>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</si>
  <si>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</si>
  <si>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</si>
  <si>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</si>
  <si>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</si>
  <si>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</si>
  <si>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</si>
  <si>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</si>
  <si>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</si>
  <si>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</si>
  <si>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</si>
  <si>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</si>
  <si>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</si>
  <si>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</si>
  <si>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</si>
  <si>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</si>
  <si>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</si>
  <si>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</si>
  <si>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</si>
  <si>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</si>
  <si>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</si>
  <si>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</si>
  <si>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</si>
  <si>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</si>
  <si>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</si>
  <si>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</si>
  <si>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</si>
  <si>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</si>
  <si>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</si>
  <si>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</si>
  <si>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</si>
  <si>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</si>
  <si>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</si>
  <si>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</si>
  <si>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</si>
  <si>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</si>
  <si>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</si>
  <si>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</si>
  <si>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</si>
  <si>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</si>
  <si>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</si>
  <si>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</si>
  <si>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</si>
  <si>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</si>
  <si>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</si>
  <si>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</si>
  <si>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</si>
  <si>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</si>
  <si>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</si>
  <si>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</si>
  <si>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</si>
  <si>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</si>
  <si>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</si>
  <si>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</si>
  <si>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</si>
  <si>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</si>
  <si>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</si>
  <si>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</si>
  <si>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</si>
  <si>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</si>
  <si>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</si>
  <si>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</si>
  <si>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</si>
  <si>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</si>
  <si>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</si>
  <si>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</si>
  <si>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</si>
  <si>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</si>
  <si>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</si>
  <si>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</si>
  <si>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</si>
  <si>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</si>
  <si>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</si>
  <si>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</si>
  <si>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</si>
  <si>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</si>
  <si>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</si>
  <si>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</si>
  <si>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</si>
  <si>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</si>
  <si>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</si>
  <si>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</si>
  <si>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</si>
  <si>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</si>
  <si>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</si>
  <si>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</si>
  <si>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</si>
  <si>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</si>
  <si>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</si>
  <si>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</si>
  <si>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</si>
  <si>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</si>
  <si>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</si>
  <si>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</si>
  <si>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</si>
  <si>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</si>
  <si>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</si>
  <si>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</si>
  <si>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</si>
  <si>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</si>
  <si>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</si>
  <si>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</si>
  <si>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</si>
  <si>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</si>
  <si>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</si>
  <si>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</si>
  <si>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</si>
  <si>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</si>
  <si>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</si>
  <si>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</si>
  <si>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</si>
  <si>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</si>
  <si>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</si>
  <si>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</si>
  <si>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</si>
  <si>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</si>
  <si>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</si>
  <si>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</si>
  <si>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</si>
  <si>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</si>
  <si>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</si>
  <si>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</si>
  <si>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</si>
  <si>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</si>
  <si>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</si>
  <si>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</si>
  <si>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</si>
  <si>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</si>
  <si>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</si>
  <si>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</si>
  <si>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</si>
  <si>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</si>
  <si>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</si>
  <si>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</si>
  <si>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</si>
  <si>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</si>
  <si>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</si>
  <si>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</si>
  <si>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</si>
  <si>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</si>
  <si>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</si>
  <si>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</si>
  <si>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</si>
  <si>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</si>
  <si>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</si>
  <si>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</si>
  <si>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</si>
  <si>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</si>
  <si>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</si>
  <si>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</si>
  <si>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</si>
  <si>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</si>
  <si>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</si>
  <si>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</si>
  <si>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</si>
  <si>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</si>
  <si>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</si>
  <si>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</si>
  <si>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</si>
  <si>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</si>
  <si>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</si>
  <si>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</si>
  <si>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</si>
  <si>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</si>
  <si>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</si>
  <si>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</si>
  <si>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</si>
  <si>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</si>
  <si>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</si>
  <si>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</si>
  <si>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</si>
  <si>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</si>
  <si>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</si>
  <si>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</si>
  <si>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</si>
  <si>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</si>
  <si>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</si>
  <si>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</si>
  <si>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</si>
  <si>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</si>
  <si>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大和簡易水道特別会計</t>
    <phoneticPr fontId="5"/>
  </si>
  <si>
    <t>脛永簡易水道特別会計</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</si>
  <si>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</si>
  <si>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</si>
  <si>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</si>
  <si>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</si>
  <si>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</si>
  <si>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</si>
  <si>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</si>
  <si>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</si>
  <si>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</si>
  <si>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</si>
  <si>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</si>
  <si>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</si>
  <si>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</si>
  <si>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</si>
  <si>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</si>
  <si>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</si>
  <si>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</si>
  <si>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</si>
  <si>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</si>
  <si>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</si>
  <si>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</si>
  <si>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</si>
  <si>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</si>
  <si>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</si>
  <si>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</si>
  <si>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</si>
  <si>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</si>
  <si>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</si>
  <si>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</si>
  <si>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</si>
  <si>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</si>
  <si>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</si>
  <si>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</si>
  <si>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</si>
  <si>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</si>
  <si>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</si>
  <si>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</si>
  <si>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</si>
  <si>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</si>
  <si>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</si>
  <si>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</si>
  <si>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</si>
  <si>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</si>
  <si>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</si>
  <si>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</si>
  <si>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</si>
  <si>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</si>
  <si>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</si>
  <si>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</si>
  <si>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</si>
  <si>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</si>
  <si>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</si>
  <si>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</si>
  <si>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</si>
  <si>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</si>
  <si>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</si>
  <si>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</si>
  <si>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</si>
  <si>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</si>
  <si>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</si>
  <si>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</si>
  <si>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</si>
  <si>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</si>
  <si>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</si>
  <si>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</si>
  <si>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</si>
  <si>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</si>
  <si>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</si>
  <si>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</si>
  <si>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</si>
  <si>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</si>
  <si>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</si>
  <si>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</si>
  <si>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</si>
  <si>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</si>
  <si>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</si>
  <si>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</si>
  <si>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</si>
  <si>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</si>
  <si>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</si>
  <si>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</si>
  <si>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</si>
  <si>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</si>
  <si>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</si>
  <si>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</si>
  <si>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</si>
  <si>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</si>
  <si>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</si>
  <si>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</si>
  <si>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</si>
  <si>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</si>
  <si>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</si>
  <si>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</si>
  <si>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</si>
  <si>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</si>
  <si>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</si>
  <si>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</si>
  <si>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</si>
  <si>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</si>
  <si>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</si>
  <si>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</si>
  <si>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</si>
  <si>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</si>
  <si>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</si>
  <si>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</si>
  <si>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</si>
  <si>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</si>
  <si>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</si>
  <si>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</si>
  <si>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</si>
  <si>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</si>
  <si>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</si>
  <si>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</si>
  <si>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</si>
  <si>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</si>
  <si>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</si>
  <si>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</si>
  <si>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</si>
  <si>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</si>
  <si>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</si>
  <si>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</si>
  <si>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</si>
  <si>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</si>
  <si>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</si>
  <si>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</si>
  <si>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</si>
  <si>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</si>
  <si>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</si>
  <si>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</si>
  <si>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</si>
  <si>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</si>
  <si>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</si>
  <si>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</si>
  <si>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</si>
  <si>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</si>
  <si>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</si>
  <si>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</si>
  <si>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</si>
  <si>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</si>
  <si>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</si>
  <si>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</si>
  <si>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</si>
  <si>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上水道事業会計</t>
  </si>
  <si>
    <t>一般会計</t>
  </si>
  <si>
    <t>国民健康保険特別会計</t>
  </si>
  <si>
    <t>農業集落排水事業特別会計</t>
  </si>
  <si>
    <t>大和簡易水道特別会計</t>
  </si>
  <si>
    <t>公共下水道事業特別会計</t>
  </si>
  <si>
    <t>国民健康保険直診勘定特別会計</t>
  </si>
  <si>
    <t>脛永簡易水道特別会計</t>
  </si>
  <si>
    <t>その他会計（赤字）</t>
  </si>
  <si>
    <t>その他会計（黒字）</t>
  </si>
  <si>
    <t>基金繰入金792</t>
    <rPh sb="0" eb="2">
      <t>キキン</t>
    </rPh>
    <rPh sb="2" eb="4">
      <t>クリイレ</t>
    </rPh>
    <rPh sb="4" eb="5">
      <t>キン</t>
    </rPh>
    <phoneticPr fontId="2"/>
  </si>
  <si>
    <t>基金繰入金148</t>
    <rPh sb="0" eb="2">
      <t>キキン</t>
    </rPh>
    <rPh sb="2" eb="4">
      <t>クリイレ</t>
    </rPh>
    <rPh sb="4" eb="5">
      <t>キン</t>
    </rPh>
    <phoneticPr fontId="2"/>
  </si>
  <si>
    <t>法適用企業</t>
  </si>
  <si>
    <t>法非適用企業</t>
  </si>
  <si>
    <t>大垣衛生施設組合（一般会計）</t>
    <rPh sb="0" eb="2">
      <t>オオガキ</t>
    </rPh>
    <rPh sb="2" eb="4">
      <t>エイセイ</t>
    </rPh>
    <rPh sb="4" eb="6">
      <t>シセツ</t>
    </rPh>
    <rPh sb="6" eb="8">
      <t>クミアイ</t>
    </rPh>
    <rPh sb="9" eb="11">
      <t>イッパン</t>
    </rPh>
    <rPh sb="11" eb="13">
      <t>カイケイ</t>
    </rPh>
    <phoneticPr fontId="2"/>
  </si>
  <si>
    <t>揖斐郡養基小学校養基保育所組合（一般会計）</t>
    <rPh sb="0" eb="3">
      <t>イビグン</t>
    </rPh>
    <rPh sb="3" eb="5">
      <t>ヤギ</t>
    </rPh>
    <rPh sb="5" eb="8">
      <t>ショウガッコウ</t>
    </rPh>
    <rPh sb="8" eb="10">
      <t>ヤギ</t>
    </rPh>
    <rPh sb="10" eb="12">
      <t>ホイク</t>
    </rPh>
    <rPh sb="12" eb="13">
      <t>ジョ</t>
    </rPh>
    <rPh sb="13" eb="15">
      <t>クミアイ</t>
    </rPh>
    <rPh sb="16" eb="18">
      <t>イッパン</t>
    </rPh>
    <rPh sb="18" eb="20">
      <t>カイケイ</t>
    </rPh>
    <phoneticPr fontId="2"/>
  </si>
  <si>
    <t>岐阜県市町村会館組合（一般会計）</t>
    <rPh sb="0" eb="3">
      <t>ギフケン</t>
    </rPh>
    <rPh sb="3" eb="6">
      <t>シチョウソン</t>
    </rPh>
    <rPh sb="6" eb="8">
      <t>カイカン</t>
    </rPh>
    <rPh sb="8" eb="10">
      <t>クミアイ</t>
    </rPh>
    <rPh sb="11" eb="15">
      <t>イッパンカイケイ</t>
    </rPh>
    <phoneticPr fontId="2"/>
  </si>
  <si>
    <t>樫原谷林野組合（一般会計）</t>
    <rPh sb="0" eb="2">
      <t>カシハラ</t>
    </rPh>
    <rPh sb="2" eb="3">
      <t>ダニ</t>
    </rPh>
    <rPh sb="3" eb="5">
      <t>リンヤ</t>
    </rPh>
    <rPh sb="5" eb="7">
      <t>クミアイ</t>
    </rPh>
    <rPh sb="8" eb="12">
      <t>イッパンカイケイ</t>
    </rPh>
    <phoneticPr fontId="2"/>
  </si>
  <si>
    <t>足打谷林野組合（一般会計）</t>
    <rPh sb="0" eb="1">
      <t>アシ</t>
    </rPh>
    <rPh sb="1" eb="2">
      <t>ウチ</t>
    </rPh>
    <rPh sb="2" eb="3">
      <t>ダニ</t>
    </rPh>
    <rPh sb="3" eb="5">
      <t>リンヤ</t>
    </rPh>
    <rPh sb="5" eb="7">
      <t>クミアイ</t>
    </rPh>
    <rPh sb="8" eb="12">
      <t>イッパンカイケイ</t>
    </rPh>
    <phoneticPr fontId="2"/>
  </si>
  <si>
    <t>岐阜県市町村職員退職手当組合（一般会計）</t>
    <rPh sb="0" eb="3">
      <t>ギフケン</t>
    </rPh>
    <rPh sb="3" eb="6">
      <t>シチョウソン</t>
    </rPh>
    <rPh sb="6" eb="8">
      <t>ショクイン</t>
    </rPh>
    <rPh sb="8" eb="10">
      <t>タイショク</t>
    </rPh>
    <rPh sb="10" eb="12">
      <t>テアテ</t>
    </rPh>
    <rPh sb="12" eb="13">
      <t>クミ</t>
    </rPh>
    <rPh sb="13" eb="14">
      <t>ア</t>
    </rPh>
    <rPh sb="15" eb="17">
      <t>イッパン</t>
    </rPh>
    <rPh sb="17" eb="19">
      <t>カイケイ</t>
    </rPh>
    <phoneticPr fontId="2"/>
  </si>
  <si>
    <t>西濃環境整備組合（一般会計）</t>
    <rPh sb="0" eb="2">
      <t>セイノウ</t>
    </rPh>
    <rPh sb="2" eb="4">
      <t>カンキョウ</t>
    </rPh>
    <rPh sb="4" eb="6">
      <t>セイビ</t>
    </rPh>
    <rPh sb="6" eb="8">
      <t>クミアイ</t>
    </rPh>
    <rPh sb="9" eb="13">
      <t>イッパンカイケイ</t>
    </rPh>
    <phoneticPr fontId="2"/>
  </si>
  <si>
    <t>揖斐川水防事務組合（一般会計）</t>
    <rPh sb="0" eb="3">
      <t>イビガワ</t>
    </rPh>
    <rPh sb="3" eb="5">
      <t>スイボウ</t>
    </rPh>
    <rPh sb="5" eb="7">
      <t>ジム</t>
    </rPh>
    <rPh sb="7" eb="9">
      <t>クミアイ</t>
    </rPh>
    <rPh sb="10" eb="14">
      <t>イッパンカイケイ</t>
    </rPh>
    <phoneticPr fontId="2"/>
  </si>
  <si>
    <t>揖斐郡消防組合（一般会計）</t>
    <rPh sb="0" eb="3">
      <t>イビグン</t>
    </rPh>
    <rPh sb="3" eb="5">
      <t>ショウボウ</t>
    </rPh>
    <rPh sb="5" eb="7">
      <t>クミアイ</t>
    </rPh>
    <rPh sb="8" eb="12">
      <t>イッパンカイケイ</t>
    </rPh>
    <phoneticPr fontId="2"/>
  </si>
  <si>
    <t>揖斐広域連合（一般会計）</t>
    <rPh sb="0" eb="2">
      <t>イビ</t>
    </rPh>
    <rPh sb="2" eb="4">
      <t>コウイキ</t>
    </rPh>
    <rPh sb="4" eb="6">
      <t>レンゴウ</t>
    </rPh>
    <rPh sb="7" eb="11">
      <t>イッパンカイケイ</t>
    </rPh>
    <phoneticPr fontId="2"/>
  </si>
  <si>
    <t>揖斐広域連合（介護保険事業会計）</t>
    <rPh sb="0" eb="2">
      <t>イビ</t>
    </rPh>
    <rPh sb="2" eb="4">
      <t>コウイキ</t>
    </rPh>
    <rPh sb="4" eb="6">
      <t>レンゴウ</t>
    </rPh>
    <phoneticPr fontId="2"/>
  </si>
  <si>
    <t>揖斐広域連合（老人福祉施設特別会計）</t>
    <rPh sb="0" eb="2">
      <t>イビ</t>
    </rPh>
    <rPh sb="2" eb="4">
      <t>コウイキ</t>
    </rPh>
    <rPh sb="4" eb="6">
      <t>レンゴウ</t>
    </rPh>
    <rPh sb="7" eb="9">
      <t>ロウジン</t>
    </rPh>
    <rPh sb="9" eb="11">
      <t>フクシ</t>
    </rPh>
    <rPh sb="11" eb="13">
      <t>シセツ</t>
    </rPh>
    <rPh sb="13" eb="15">
      <t>トクベツ</t>
    </rPh>
    <rPh sb="15" eb="17">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</si>
  <si>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9">
      <t>イッパンカイケイ</t>
    </rPh>
    <phoneticPr fontId="2"/>
  </si>
  <si>
    <t>岐阜県後期高齢者医療広域連合（後期高齢者医療事業会計）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</si>
  <si>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</si>
  <si>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基金繰入金4</t>
    <rPh sb="0" eb="2">
      <t>キキン</t>
    </rPh>
    <rPh sb="2" eb="4">
      <t>クリイレ</t>
    </rPh>
    <rPh sb="4" eb="5">
      <t>キン</t>
    </rPh>
    <phoneticPr fontId="2"/>
  </si>
  <si>
    <t>基金繰入金1475</t>
    <rPh sb="0" eb="2">
      <t>キキン</t>
    </rPh>
    <rPh sb="2" eb="4">
      <t>クリイレ</t>
    </rPh>
    <rPh sb="4" eb="5">
      <t>キン</t>
    </rPh>
    <phoneticPr fontId="2"/>
  </si>
  <si>
    <t>基金繰入金260</t>
    <rPh sb="0" eb="5">
      <t>キキンクリイレキン</t>
    </rPh>
    <phoneticPr fontId="2"/>
  </si>
  <si>
    <t>基金繰入金7</t>
    <rPh sb="0" eb="5">
      <t>キキンクリイレキン</t>
    </rPh>
    <phoneticPr fontId="2"/>
  </si>
  <si>
    <t>基金繰入金287</t>
    <rPh sb="0" eb="5">
      <t>キキンクリイレキン</t>
    </rPh>
    <phoneticPr fontId="2"/>
  </si>
  <si>
    <t>○</t>
  </si>
  <si>
    <t>揖斐川町土地開発公社</t>
    <rPh sb="0" eb="4">
      <t>イ</t>
    </rPh>
    <rPh sb="4" eb="6">
      <t>トチ</t>
    </rPh>
    <rPh sb="6" eb="8">
      <t>カイハツ</t>
    </rPh>
    <rPh sb="8" eb="10">
      <t>コウシャ</t>
    </rPh>
    <phoneticPr fontId="2"/>
  </si>
  <si>
    <t>サンシャイン春日</t>
    <rPh sb="6" eb="8">
      <t>カスガ</t>
    </rPh>
    <phoneticPr fontId="2"/>
  </si>
  <si>
    <t>いびがわ</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</si>
  <si>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</si>
  <si>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</si>
  <si>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</si>
  <si>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</si>
  <si>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</si>
  <si>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</si>
  <si>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</si>
  <si>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</si>
  <si>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</si>
  <si>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</si>
  <si>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</si>
  <si>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</si>
  <si>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</si>
  <si>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当町は平成24年度から将来負担比率が0となっており、類似団体から見た順位は1位となっているが、合併団体であり広大な面積をもつ当町は、公共施設等の総量が多く、それに伴い施設の老朽
化も一度に進むこととなる。今後は、後世への負担を少しでも軽減するよう行財政改革を進めるとともに、「揖斐川町公共施設等総合管理計画」に基づいた施設総量の適正化のみならず、民間の
ノウハウや資金の導入等も検討し、健全で持続可能な自治体経営の実現を目指す。</t>
    <rPh sb="0" eb="2">
      <t>トウチョウ</t>
    </rPh>
    <rPh sb="26" eb="28">
      <t>ルイジ</t>
    </rPh>
    <rPh sb="28" eb="30">
      <t>ダンタイ</t>
    </rPh>
    <rPh sb="32" eb="33">
      <t>ミ</t>
    </rPh>
    <rPh sb="34" eb="36">
      <t>ジュンイ</t>
    </rPh>
    <rPh sb="38" eb="39">
      <t>イ</t>
    </rPh>
    <rPh sb="83" eb="85">
      <t>シセツ</t>
    </rPh>
    <rPh sb="86" eb="88">
      <t>ロウキュウ</t>
    </rPh>
    <rPh sb="91" eb="93">
      <t>イチド</t>
    </rPh>
    <rPh sb="94" eb="95">
      <t>スス</t>
    </rPh>
    <rPh sb="102" eb="104">
      <t>コンゴ</t>
    </rPh>
    <rPh sb="138" eb="142">
      <t>イ</t>
    </rPh>
    <rPh sb="142" eb="144">
      <t>コウキョウ</t>
    </rPh>
    <rPh sb="144" eb="146">
      <t>シセツ</t>
    </rPh>
    <rPh sb="146" eb="147">
      <t>トウ</t>
    </rPh>
    <rPh sb="147" eb="149">
      <t>ソウゴウ</t>
    </rPh>
    <rPh sb="149" eb="151">
      <t>カンリ</t>
    </rPh>
    <rPh sb="151" eb="153">
      <t>ケイカク</t>
    </rPh>
    <rPh sb="155" eb="156">
      <t>モト</t>
    </rPh>
    <rPh sb="159" eb="161">
      <t>シセツ</t>
    </rPh>
    <rPh sb="161" eb="163">
      <t>ソウリョウ</t>
    </rPh>
    <rPh sb="164" eb="167">
      <t>テキセイカ</t>
    </rPh>
    <rPh sb="173" eb="175">
      <t>ミンカン</t>
    </rPh>
    <rPh sb="182" eb="184">
      <t>シキン</t>
    </rPh>
    <rPh sb="185" eb="187">
      <t>ドウニュウ</t>
    </rPh>
    <rPh sb="187" eb="188">
      <t>トウ</t>
    </rPh>
    <rPh sb="189" eb="191">
      <t>ケントウ</t>
    </rPh>
    <rPh sb="193" eb="195">
      <t>ケンゼン</t>
    </rPh>
    <rPh sb="196" eb="198">
      <t>ジゾク</t>
    </rPh>
    <rPh sb="198" eb="200">
      <t>カノウ</t>
    </rPh>
    <rPh sb="201" eb="204">
      <t>ジチタイ</t>
    </rPh>
    <rPh sb="204" eb="206">
      <t>ケイエイ</t>
    </rPh>
    <rPh sb="207" eb="209">
      <t>ジツゲン</t>
    </rPh>
    <rPh sb="210" eb="212">
      <t>メザ</t>
    </rPh>
    <phoneticPr fontId="5"/>
  </si>
  <si>
    <t>将来負担比率は0であり、実質公債費比率についても類似団体平均値をわずかに下回っている状況となっている。しかしながら、実質公債費比率については、岐阜県平均の6.0％を上回っており、
今後の投資事業次第で指数は大きく変動するため、投資事業の実施にあたっては、事業の必要性、優先度等を充分に検討し、財源の確保に関して適切な選択をする必要がある。</t>
    <rPh sb="0" eb="2">
      <t>ショウライ</t>
    </rPh>
    <rPh sb="2" eb="4">
      <t>フタン</t>
    </rPh>
    <rPh sb="4" eb="6">
      <t>ヒリツ</t>
    </rPh>
    <rPh sb="12" eb="14">
      <t>ジッシツ</t>
    </rPh>
    <rPh sb="14" eb="16">
      <t>コウサイ</t>
    </rPh>
    <rPh sb="16" eb="17">
      <t>ヒ</t>
    </rPh>
    <rPh sb="17" eb="19">
      <t>ヒリツ</t>
    </rPh>
    <rPh sb="24" eb="26">
      <t>ルイジ</t>
    </rPh>
    <rPh sb="26" eb="28">
      <t>ダンタイ</t>
    </rPh>
    <rPh sb="28" eb="31">
      <t>ヘイキンチ</t>
    </rPh>
    <rPh sb="36" eb="38">
      <t>シタマワ</t>
    </rPh>
    <rPh sb="42" eb="44">
      <t>ジョウキョウ</t>
    </rPh>
    <rPh sb="71" eb="74">
      <t>ギフケン</t>
    </rPh>
    <rPh sb="74" eb="76">
      <t>ヘイキン</t>
    </rPh>
    <rPh sb="82" eb="84">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</si>
</sst>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139134</c:v>
                </c:pt>
                <c:pt idx="1">
                  <c:v>180972</c:v>
                </c:pt>
                <c:pt idx="2">
                  <c:v>88568</c:v>
                </c:pt>
                <c:pt idx="3">
                  <c:v>159123</c:v>
                </c:pt>
                <c:pt idx="4">
                  <c:v>157920</c:v>
                </c:pt>
              </c:numCache>
            </c:numRef>
          </c:val>
          <c:smooth val="0"/>
        </c:ser>
        <c:dLbls>
          <c:showLegendKey val="0"/>
          <c:showVal val="0"/>
          <c:showCatName val="0"/>
          <c:showSerName val="0"/>
          <c:showPercent val="0"/>
          <c:showBubbleSize val="0"/>
        </c:dLbls>
        <c:marker val="1"/>
        <c:smooth val="0"/>
        <c:axId val="114214016"/>
        <c:axId val="114215936"/>
      </c:lineChart>
      <c:catAx>
        <c:axId val="114214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15936"/>
        <c:crosses val="autoZero"/>
        <c:auto val="1"/>
        <c:lblAlgn val="ctr"/>
        <c:lblOffset val="100"/>
        <c:tickLblSkip val="1"/>
        <c:tickMarkSkip val="1"/>
        <c:noMultiLvlLbl val="0"/>
      </c:catAx>
      <c:valAx>
        <c:axId val="1142159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1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5.47</c:v>
                </c:pt>
                <c:pt idx="1">
                  <c:v>3.68</c:v>
                </c:pt>
                <c:pt idx="2">
                  <c:v>5.26</c:v>
                </c:pt>
                <c:pt idx="3">
                  <c:v>4.57</c:v>
                </c:pt>
                <c:pt idx="4">
                  <c:v>3.08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20.399999999999999</c:v>
                </c:pt>
                <c:pt idx="1">
                  <c:v>20.7</c:v>
                </c:pt>
                <c:pt idx="2">
                  <c:v>22.57</c:v>
                </c:pt>
                <c:pt idx="3">
                  <c:v>23.13</c:v>
                </c:pt>
                <c:pt idx="4">
                  <c:v>24.63</c:v>
                </c:pt>
              </c:numCache>
            </c:numRef>
          </c:val>
        </c:ser>
        <c:dLbls>
          <c:showLegendKey val="0"/>
          <c:showVal val="0"/>
          <c:showCatName val="0"/>
          <c:showSerName val="0"/>
          <c:showPercent val="0"/>
          <c:showBubbleSize val="0"/>
        </c:dLbls>
        <c:gapWidth val="250"/>
        <c:overlap val="100"/>
        <c:axId val="122277888"/>
        <c:axId val="12227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5.14</c:v>
                </c:pt>
                <c:pt idx="1">
                  <c:v>0.83</c:v>
                </c:pt>
                <c:pt idx="2">
                  <c:v>7.7</c:v>
                </c:pt>
                <c:pt idx="3">
                  <c:v>2.02</c:v>
                </c:pt>
                <c:pt idx="4">
                  <c:v>-0.3</c:v>
                </c:pt>
              </c:numCache>
            </c:numRef>
          </c:val>
          <c:smooth val="0"/>
        </c:ser>
        <c:dLbls>
          <c:showLegendKey val="0"/>
          <c:showVal val="0"/>
          <c:showCatName val="0"/>
          <c:showSerName val="0"/>
          <c:showPercent val="0"/>
          <c:showBubbleSize val="0"/>
        </c:dLbls>
        <c:marker val="1"/>
        <c:smooth val="0"/>
        <c:axId val="122277888"/>
        <c:axId val="122279808"/>
      </c:lineChart>
      <c:catAx>
        <c:axId val="1222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79808"/>
        <c:crosses val="autoZero"/>
        <c:auto val="1"/>
        <c:lblAlgn val="ctr"/>
        <c:lblOffset val="100"/>
        <c:tickLblSkip val="1"/>
        <c:tickMarkSkip val="1"/>
        <c:noMultiLvlLbl val="0"/>
      </c:catAx>
      <c:valAx>
        <c:axId val="1222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0.34</c:v>
                </c:pt>
                <c:pt idx="2">
                  <c:v>#N/A</c:v>
                </c:pt>
                <c:pt idx="3">
                  <c:v>0.16</c:v>
                </c:pt>
                <c:pt idx="4">
                  <c:v>#N/A</c:v>
                </c:pt>
                <c:pt idx="5">
                  <c:v>0.14000000000000001</c:v>
                </c:pt>
                <c:pt idx="6">
                  <c:v>#N/A</c:v>
                </c:pt>
                <c:pt idx="7">
                  <c:v>0.26</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脛永簡易水道特別会計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0.1</c:v>
                </c:pt>
                <c:pt idx="4">
                  <c:v>#N/A</c:v>
                </c:pt>
                <c:pt idx="5">
                  <c:v>0.09</c:v>
                </c:pt>
                <c:pt idx="6">
                  <c:v>#N/A</c:v>
                </c:pt>
                <c:pt idx="7">
                  <c:v>0.11</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0.1</c:v>
                </c:pt>
                <c:pt idx="8">
                  <c:v>#N/A</c:v>
                </c:pt>
                <c:pt idx="9">
                  <c:v>0.09</c:v>
                </c:pt>
              </c:numCache>
            </c:numRef>
          </c:val>
        </c:ser>
        <c:ser>
          <c:idx val="5"/>
          <c:order val="5"/>
          <c:tx>
            <c:strRef>
              <c:f>データシート!$A$32</c:f>
              <c:strCache>
                <c:ptCount val="1"/>
                <c:pt idx="0">
                  <c:v>大和簡易水道特別会計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0.09</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0.04</c:v>
                </c:pt>
                <c:pt idx="4">
                  <c:v>#N/A</c:v>
                </c:pt>
                <c:pt idx="5">
                  <c:v>0</c:v>
                </c:pt>
                <c:pt idx="6">
                  <c:v>#N/A</c:v>
                </c:pt>
                <c:pt idx="7">
                  <c:v>0.27</c:v>
                </c:pt>
                <c:pt idx="8">
                  <c:v>#N/A</c:v>
                </c:pt>
                <c:pt idx="9">
                  <c:v>0.15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1</c:v>
                </c:pt>
                <c:pt idx="4">
                  <c:v>#N/A</c:v>
                </c:pt>
                <c:pt idx="5">
                  <c:v>0.53</c:v>
                </c:pt>
                <c:pt idx="6">
                  <c:v>#N/A</c:v>
                </c:pt>
                <c:pt idx="7">
                  <c:v>0.51</c:v>
                </c:pt>
                <c:pt idx="8">
                  <c:v>#N/A</c:v>
                </c:pt>
                <c:pt idx="9">
                  <c:v>0.23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5.26</c:v>
                </c:pt>
                <c:pt idx="2">
                  <c:v>#N/A</c:v>
                </c:pt>
                <c:pt idx="3">
                  <c:v>3.62</c:v>
                </c:pt>
                <c:pt idx="4">
                  <c:v>#N/A</c:v>
                </c:pt>
                <c:pt idx="5">
                  <c:v>5.23</c:v>
                </c:pt>
                <c:pt idx="6">
                  <c:v>#N/A</c:v>
                </c:pt>
                <c:pt idx="7">
                  <c:v>4.45</c:v>
                </c:pt>
                <c:pt idx="8">
                  <c:v>#N/A</c:v>
                </c:pt>
                <c:pt idx="9">
                  <c:v>3.99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c:v>
                </c:pt>
                <c:pt idx="2">
                  <c:v>#N/A</c:v>
                </c:pt>
                <c:pt idx="3">
                  <c:v>5.09</c:v>
                </c:pt>
                <c:pt idx="4">
                  <c:v>#N/A</c:v>
                </c:pt>
                <c:pt idx="5">
                  <c:v>4.72</c:v>
                </c:pt>
                <c:pt idx="6">
                  <c:v>#N/A</c:v>
                </c:pt>
                <c:pt idx="7">
                  <c:v>4.82</c:v>
                </c:pt>
                <c:pt idx="8">
                  <c:v>#N/A</c:v>
                </c:pt>
                <c:pt idx="9">
                  <c:v>4.12</c:v>
                </c:pt>
              </c:numCache>
            </c:numRef>
          </c:val>
        </c:ser>
        <c:dLbls>
          <c:showLegendKey val="0"/>
          <c:showVal val="0"/>
          <c:showCatName val="0"/>
          <c:showSerName val="0"/>
          <c:showPercent val="0"/>
          <c:showBubbleSize val="0"/>
        </c:dLbls>
        <c:gapWidth val="150"/>
        <c:overlap val="100"/>
        <c:axId val="123115008"/>
        <c:axId val="123116544"/>
      </c:barChart>
      <c:catAx>
        <c:axId val="1231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16544"/>
        <c:crosses val="autoZero"/>
        <c:auto val="1"/>
        <c:lblAlgn val="ctr"/>
        <c:lblOffset val="100"/>
        <c:tickLblSkip val="1"/>
        <c:tickMarkSkip val="1"/>
        <c:noMultiLvlLbl val="0"/>
      </c:catAx>
      <c:valAx>
        <c:axId val="12311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1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1883</c:v>
                </c:pt>
                <c:pt idx="5">
                  <c:v>1954</c:v>
                </c:pt>
                <c:pt idx="8">
                  <c:v>2084</c:v>
                </c:pt>
                <c:pt idx="11">
                  <c:v>2251</c:v>
                </c:pt>
                <c:pt idx="14">
                  <c:v>2125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136</c:v>
                </c:pt>
                <c:pt idx="3">
                  <c:v>131</c:v>
                </c:pt>
                <c:pt idx="6">
                  <c:v>134</c:v>
                </c:pt>
                <c:pt idx="9">
                  <c:v>128</c:v>
                </c:pt>
                <c:pt idx="12">
                  <c:v>123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488</c:v>
                </c:pt>
                <c:pt idx="3">
                  <c:v>557</c:v>
                </c:pt>
                <c:pt idx="6">
                  <c:v>636</c:v>
                </c:pt>
                <c:pt idx="9">
                  <c:v>585</c:v>
                </c:pt>
                <c:pt idx="12">
                  <c:v>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1935</c:v>
                </c:pt>
                <c:pt idx="3">
                  <c:v>1897</c:v>
                </c:pt>
                <c:pt idx="6">
                  <c:v>1986</c:v>
                </c:pt>
                <c:pt idx="9">
                  <c:v>1979</c:v>
                </c:pt>
                <c:pt idx="12">
                  <c:v>1914</c:v>
                </c:pt>
              </c:numCache>
            </c:numRef>
          </c:val>
        </c:ser>
        <c:dLbls>
          <c:showLegendKey val="0"/>
          <c:showVal val="0"/>
          <c:showCatName val="0"/>
          <c:showSerName val="0"/>
          <c:showPercent val="0"/>
          <c:showBubbleSize val="0"/>
        </c:dLbls>
        <c:gapWidth val="100"/>
        <c:overlap val="100"/>
        <c:axId val="95487104"/>
        <c:axId val="9548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676</c:v>
                </c:pt>
                <c:pt idx="2">
                  <c:v>#N/A</c:v>
                </c:pt>
                <c:pt idx="3">
                  <c:v>#N/A</c:v>
                </c:pt>
                <c:pt idx="4">
                  <c:v>631</c:v>
                </c:pt>
                <c:pt idx="5">
                  <c:v>#N/A</c:v>
                </c:pt>
                <c:pt idx="6">
                  <c:v>#N/A</c:v>
                </c:pt>
                <c:pt idx="7">
                  <c:v>672</c:v>
                </c:pt>
                <c:pt idx="8">
                  <c:v>#N/A</c:v>
                </c:pt>
                <c:pt idx="9">
                  <c:v>#N/A</c:v>
                </c:pt>
                <c:pt idx="10">
                  <c:v>441</c:v>
                </c:pt>
                <c:pt idx="11">
                  <c:v>#N/A</c:v>
                </c:pt>
                <c:pt idx="12">
                  <c:v>#N/A</c:v>
                </c:pt>
                <c:pt idx="13">
                  <c:v>640</c:v>
                </c:pt>
                <c:pt idx="14">
                  <c:v>#N/A</c:v>
                </c:pt>
              </c:numCache>
            </c:numRef>
          </c:val>
          <c:smooth val="0"/>
        </c:ser>
        <c:dLbls>
          <c:showLegendKey val="0"/>
          <c:showVal val="0"/>
          <c:showCatName val="0"/>
          <c:showSerName val="0"/>
          <c:showPercent val="0"/>
          <c:showBubbleSize val="0"/>
        </c:dLbls>
        <c:marker val="1"/>
        <c:smooth val="0"/>
        <c:axId val="95487104"/>
        <c:axId val="95489024"/>
      </c:lineChart>
      <c:catAx>
        <c:axId val="954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89024"/>
        <c:crosses val="autoZero"/>
        <c:auto val="1"/>
        <c:lblAlgn val="ctr"/>
        <c:lblOffset val="100"/>
        <c:tickLblSkip val="1"/>
        <c:tickMarkSkip val="1"/>
        <c:noMultiLvlLbl val="0"/>
      </c:catAx>
      <c:valAx>
        <c:axId val="9548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18970</c:v>
                </c:pt>
                <c:pt idx="5">
                  <c:v>18992</c:v>
                </c:pt>
                <c:pt idx="8">
                  <c:v>19272</c:v>
                </c:pt>
                <c:pt idx="11">
                  <c:v>20144</c:v>
                </c:pt>
                <c:pt idx="14">
                  <c:v>20399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478</c:v>
                </c:pt>
                <c:pt idx="5">
                  <c:v>443</c:v>
                </c:pt>
                <c:pt idx="8">
                  <c:v>418</c:v>
                </c:pt>
                <c:pt idx="11">
                  <c:v>381</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5884</c:v>
                </c:pt>
                <c:pt idx="5">
                  <c:v>10130</c:v>
                </c:pt>
                <c:pt idx="8">
                  <c:v>9849</c:v>
                </c:pt>
                <c:pt idx="11">
                  <c:v>9958</c:v>
                </c:pt>
                <c:pt idx="14">
                  <c:v>9347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319</c:v>
                </c:pt>
                <c:pt idx="3">
                  <c:v>312</c:v>
                </c:pt>
                <c:pt idx="6">
                  <c:v>313</c:v>
                </c:pt>
                <c:pt idx="9">
                  <c:v>314</c:v>
                </c:pt>
                <c:pt idx="12">
                  <c:v>407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1700</c:v>
                </c:pt>
                <c:pt idx="3">
                  <c:v>1833</c:v>
                </c:pt>
                <c:pt idx="6">
                  <c:v>1900</c:v>
                </c:pt>
                <c:pt idx="9">
                  <c:v>1870</c:v>
                </c:pt>
                <c:pt idx="12">
                  <c:v>2069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758</c:v>
                </c:pt>
                <c:pt idx="3">
                  <c:v>951</c:v>
                </c:pt>
                <c:pt idx="6">
                  <c:v>771</c:v>
                </c:pt>
                <c:pt idx="9">
                  <c:v>736</c:v>
                </c:pt>
                <c:pt idx="12">
                  <c:v>696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5924</c:v>
                </c:pt>
                <c:pt idx="3">
                  <c:v>6547</c:v>
                </c:pt>
                <c:pt idx="6">
                  <c:v>7313</c:v>
                </c:pt>
                <c:pt idx="9">
                  <c:v>7369</c:v>
                </c:pt>
                <c:pt idx="12">
                  <c:v>7761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16995</c:v>
                </c:pt>
                <c:pt idx="3">
                  <c:v>18251</c:v>
                </c:pt>
                <c:pt idx="6">
                  <c:v>17380</c:v>
                </c:pt>
                <c:pt idx="9">
                  <c:v>17362</c:v>
                </c:pt>
                <c:pt idx="12">
                  <c:v>16798</c:v>
                </c:pt>
              </c:numCache>
            </c:numRef>
          </c:val>
        </c:ser>
        <c:dLbls>
          <c:showLegendKey val="0"/>
          <c:showVal val="0"/>
          <c:showCatName val="0"/>
          <c:showSerName val="0"/>
          <c:showPercent val="0"/>
          <c:showBubbleSize val="0"/>
        </c:dLbls>
        <c:gapWidth val="100"/>
        <c:overlap val="100"/>
        <c:axId val="95952256"/>
        <c:axId val="9595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952256"/>
        <c:axId val="95958528"/>
      </c:lineChart>
      <c:catAx>
        <c:axId val="959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58528"/>
        <c:crosses val="autoZero"/>
        <c:auto val="1"/>
        <c:lblAlgn val="ctr"/>
        <c:lblOffset val="100"/>
        <c:tickLblSkip val="1"/>
        <c:tickMarkSkip val="1"/>
        <c:noMultiLvlLbl val="0"/>
      </c:catAx>
      <c:valAx>
        <c:axId val="959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5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55.3</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56.6</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114625536"/>
        <c:axId val="114680960"/>
      </c:scatterChart>
      <c:valAx>
        <c:axId val="114625536"/>
        <c:scaling>
          <c:orientation val="minMax"/>
          <c:max val="68"/>
          <c:min val="45.2"/>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80960"/>
        <c:crosses val="autoZero"/>
        <c:crossBetween val="midCat"/>
      </c:valAx>
      <c:valAx>
        <c:axId val="114680960"/>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25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c:v>
                </c:pt>
                <c:pt idx="1">
                  <c:v>7.6</c:v>
                </c:pt>
                <c:pt idx="2">
                  <c:v>7.5</c:v>
                </c:pt>
                <c:pt idx="3">
                  <c:v>6.5</c:v>
                </c:pt>
                <c:pt idx="4">
                  <c:v>6.7</c:v>
                </c:pt>
              </c:numCache>
            </c:numRef>
          </c:xVal>
          <c:yVal>
            <c:numRef>
              <c:f>公会計指標分析・財政指標組合せ分析表!$K$73:$O$73</c:f>
              <c:numCache>
                <c:formatCode>#,##0.0;"▲ "#,##0.0</c:formatCode>
                <c:ptCount val="5"/>
                <c:pt idx="0">
                  <c:v>4.4000000000000004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14722688"/>
        <c:axId val="114741248"/>
      </c:scatterChart>
      <c:valAx>
        <c:axId val="114722688"/>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41248"/>
        <c:crosses val="autoZero"/>
        <c:crossBetween val="midCat"/>
      </c:valAx>
      <c:valAx>
        <c:axId val="114741248"/>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22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○元利償還金　　</a:t>
          </a:r>
        </a:p>
        <a:p>
          <a:r>
            <a:rPr lang="ja-JP" altLang="ja-JP" sz="1000">
              <a:solidFill>
                <a:schemeClr val="dk1"/>
              </a:solidFill>
              <a:latin typeface="+mn-lt"/>
              <a:ea typeface="+mn-ea"/>
              <a:cs typeface="+mn-cs"/>
            </a:rPr>
            <a:t>　新規起債の抑制及び、財政力に余裕のある場合実施している利率の高い起債の繰上償還により、元利償還金は減少してきている。</a:t>
          </a:r>
        </a:p>
        <a:p>
          <a:r>
            <a:rPr lang="ja-JP" altLang="ja-JP" sz="1000">
              <a:solidFill>
                <a:schemeClr val="dk1"/>
              </a:solidFill>
              <a:latin typeface="+mn-lt"/>
              <a:ea typeface="+mn-ea"/>
              <a:cs typeface="+mn-cs"/>
            </a:rPr>
            <a:t>○公営企業債の元利償還金に対する負担金等</a:t>
          </a:r>
        </a:p>
        <a:p>
          <a:r>
            <a:rPr lang="ja-JP" altLang="ja-JP" sz="1000">
              <a:solidFill>
                <a:schemeClr val="dk1"/>
              </a:solidFill>
              <a:latin typeface="+mn-lt"/>
              <a:ea typeface="+mn-ea"/>
              <a:cs typeface="+mn-cs"/>
            </a:rPr>
            <a:t>　上水道、簡易水道、下水道事業、介護サービス事業に対する繰出で、</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年度から下水道事業債の償還据置期間終了による元金償還が始まり増加した。</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○組合等が起こした地方債の元利償還金に対する負担金</a:t>
          </a:r>
        </a:p>
        <a:p>
          <a:r>
            <a:rPr lang="ja-JP" altLang="ja-JP" sz="1000">
              <a:solidFill>
                <a:schemeClr val="dk1"/>
              </a:solidFill>
              <a:latin typeface="+mn-lt"/>
              <a:ea typeface="+mn-ea"/>
              <a:cs typeface="+mn-cs"/>
            </a:rPr>
            <a:t>　西濃環境整備組合、揖斐郡消防組合、揖斐広域連合等に対する負担金であり、大規模な建設事業が行われず、横ばいに推移している。</a:t>
          </a:r>
        </a:p>
        <a:p>
          <a:r>
            <a:rPr lang="ja-JP" altLang="ja-JP" sz="1000">
              <a:solidFill>
                <a:schemeClr val="dk1"/>
              </a:solidFill>
              <a:latin typeface="+mn-lt"/>
              <a:ea typeface="+mn-ea"/>
              <a:cs typeface="+mn-cs"/>
            </a:rPr>
            <a:t>○算入公債費等</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過去の起債に対する基準財政需要額であり、平成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年度は前年度を下回ったが、総じて増加傾向となっている。</a:t>
          </a:r>
        </a:p>
        <a:p>
          <a:r>
            <a:rPr lang="ja-JP" altLang="ja-JP" sz="1000">
              <a:solidFill>
                <a:schemeClr val="dk1"/>
              </a:solidFill>
              <a:latin typeface="+mn-lt"/>
              <a:ea typeface="+mn-ea"/>
              <a:cs typeface="+mn-cs"/>
            </a:rPr>
            <a:t>○実質公債費比率の分子</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分析対象年度以前からの新規起債の抑制傾向により、元利償還金も年々減少し、算入公債費が横ばいであることからも、年々減少傾向となっている。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○一般会計等にかかる地方債の現在高・・・新規起債の抑制、繰上償還による減少に努め、災害復旧事業などの臨時的な起債が少なかったことにより減少した。</a:t>
          </a:r>
        </a:p>
        <a:p>
          <a:r>
            <a:rPr lang="ja-JP" altLang="ja-JP" sz="1000">
              <a:solidFill>
                <a:schemeClr val="dk1"/>
              </a:solidFill>
              <a:latin typeface="+mn-lt"/>
              <a:ea typeface="+mn-ea"/>
              <a:cs typeface="+mn-cs"/>
            </a:rPr>
            <a:t>○公営企業債等繰入見込額・・・上水道、簡易水道、下水道事業に対するものの影響が大きい。特に下水道事業については、整備中であるため事業完了までは増加傾向である。</a:t>
          </a:r>
        </a:p>
        <a:p>
          <a:r>
            <a:rPr lang="ja-JP" altLang="ja-JP" sz="1000">
              <a:solidFill>
                <a:schemeClr val="dk1"/>
              </a:solidFill>
              <a:latin typeface="+mn-lt"/>
              <a:ea typeface="+mn-ea"/>
              <a:cs typeface="+mn-cs"/>
            </a:rPr>
            <a:t>○組合等負担等見込額・・・加入する組合が新たな設備投等資を行わない限り著しく変化するものではなく、減少傾向にある。</a:t>
          </a:r>
        </a:p>
        <a:p>
          <a:r>
            <a:rPr lang="ja-JP" altLang="ja-JP" sz="1000">
              <a:solidFill>
                <a:schemeClr val="dk1"/>
              </a:solidFill>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p>
        <a:p>
          <a:r>
            <a:rPr lang="ja-JP" altLang="ja-JP" sz="1000">
              <a:solidFill>
                <a:schemeClr val="dk1"/>
              </a:solidFill>
              <a:latin typeface="+mn-lt"/>
              <a:ea typeface="+mn-ea"/>
              <a:cs typeface="+mn-cs"/>
            </a:rPr>
            <a:t>○充当可能基金・・・計画的に基金を積み立てて、取崩しを極力抑えることにより</a:t>
          </a:r>
          <a:r>
            <a:rPr lang="en-US" altLang="ja-JP" sz="1000">
              <a:solidFill>
                <a:schemeClr val="dk1"/>
              </a:solidFill>
              <a:latin typeface="+mn-lt"/>
              <a:ea typeface="+mn-ea"/>
              <a:cs typeface="+mn-cs"/>
            </a:rPr>
            <a:t>H27</a:t>
          </a:r>
          <a:r>
            <a:rPr lang="ja-JP" altLang="ja-JP" sz="1000">
              <a:solidFill>
                <a:schemeClr val="dk1"/>
              </a:solidFill>
              <a:latin typeface="+mn-lt"/>
              <a:ea typeface="+mn-ea"/>
              <a:cs typeface="+mn-cs"/>
            </a:rPr>
            <a:t>年度末で</a:t>
          </a:r>
          <a:r>
            <a:rPr lang="en-US" altLang="ja-JP" sz="1000">
              <a:solidFill>
                <a:schemeClr val="dk1"/>
              </a:solidFill>
              <a:latin typeface="+mn-lt"/>
              <a:ea typeface="+mn-ea"/>
              <a:cs typeface="+mn-cs"/>
            </a:rPr>
            <a:t>9,347</a:t>
          </a:r>
          <a:r>
            <a:rPr lang="ja-JP" altLang="ja-JP" sz="1000">
              <a:solidFill>
                <a:schemeClr val="dk1"/>
              </a:solidFill>
              <a:latin typeface="+mn-lt"/>
              <a:ea typeface="+mn-ea"/>
              <a:cs typeface="+mn-cs"/>
            </a:rPr>
            <a:t>百万円となっている。</a:t>
          </a:r>
        </a:p>
        <a:p>
          <a:r>
            <a:rPr lang="ja-JP" altLang="ja-JP" sz="1000">
              <a:solidFill>
                <a:schemeClr val="dk1"/>
              </a:solidFill>
              <a:latin typeface="+mn-lt"/>
              <a:ea typeface="+mn-ea"/>
              <a:cs typeface="+mn-cs"/>
            </a:rPr>
            <a:t>○充当可能特定歳入・・・町営住宅の使用料が主である。入居者数に著しい増減はないが、施設の老朽化による家賃の軽減措置により減少傾向にある。</a:t>
          </a:r>
        </a:p>
        <a:p>
          <a:r>
            <a:rPr lang="ja-JP" altLang="ja-JP" sz="1000">
              <a:solidFill>
                <a:schemeClr val="dk1"/>
              </a:solidFill>
              <a:latin typeface="+mn-lt"/>
              <a:ea typeface="+mn-ea"/>
              <a:cs typeface="+mn-cs"/>
            </a:rPr>
            <a:t>○基準財政需要額算入見込額・・・公債費の算入見込額の増加により、年々増加している。</a:t>
          </a:r>
        </a:p>
        <a:p>
          <a:r>
            <a:rPr lang="ja-JP" altLang="ja-JP" sz="1000">
              <a:solidFill>
                <a:schemeClr val="dk1"/>
              </a:solidFill>
              <a:latin typeface="+mn-lt"/>
              <a:ea typeface="+mn-ea"/>
              <a:cs typeface="+mn-cs"/>
            </a:rPr>
            <a:t>○将来負担比率の分子・・・充当可能基金・特定歳入の減少に対し、基準財政需要額算入見込額の増加が著しく、分子は減少している。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所有資産全体から見た有形固定資産減価償却率は、類似団体より低い水準にあるが、ほぼ全国平均と同じであり、岐阜県平均から見ると高い水準にある。当町は合併団体であり公共施設等の総量も多く、今後は施設等の老朽化とともに、修繕コストの増加や更新整備の時期も近付くこととなるが、平成</a:t>
          </a:r>
          <a:r>
            <a:rPr kumimoji="1" lang="en-US" altLang="ja-JP" sz="1100">
              <a:latin typeface="ＭＳ Ｐゴシック"/>
            </a:rPr>
            <a:t>27</a:t>
          </a:r>
          <a:r>
            <a:rPr kumimoji="1" lang="ja-JP" altLang="en-US" sz="1100">
              <a:latin typeface="ＭＳ Ｐゴシック"/>
            </a:rPr>
            <a:t>年度に策定した「揖斐川町公共施設等総合管理計画」では、目標年度の平成</a:t>
          </a:r>
          <a:r>
            <a:rPr kumimoji="1" lang="en-US" altLang="ja-JP" sz="1100">
              <a:latin typeface="ＭＳ Ｐゴシック"/>
            </a:rPr>
            <a:t>37</a:t>
          </a:r>
          <a:r>
            <a:rPr kumimoji="1" lang="ja-JP" altLang="en-US" sz="1100">
              <a:latin typeface="ＭＳ Ｐゴシック"/>
            </a:rPr>
            <a:t>年度までに公共建築物の保有面積全体を</a:t>
          </a:r>
          <a:r>
            <a:rPr kumimoji="1" lang="en-US" altLang="ja-JP" sz="1100">
              <a:latin typeface="ＭＳ Ｐゴシック"/>
            </a:rPr>
            <a:t>10</a:t>
          </a:r>
          <a:r>
            <a:rPr kumimoji="1" lang="ja-JP" altLang="en-US" sz="1100">
              <a:latin typeface="ＭＳ Ｐゴシック"/>
            </a:rPr>
            <a:t>％削減するとしており、施設の統合や集約化も視野に総量の適正化を図る。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99786</xdr:rowOff>
    </xdr:from>
    <xdr:to>
      <xdr:col>3</xdr:col>
      <xdr:colOff>1170940</xdr:colOff>
      <xdr:row>35</xdr:row>
      <xdr:rowOff>37193</xdr:rowOff>
    </xdr:to>
    <xdr:cxnSp macro="">
      <xdr:nvCxnSpPr>
        <xdr:cNvPr id="71" name="直線コネクタ 70"/>
        <xdr:cNvCxnSpPr/>
      </xdr:nvCxnSpPr>
      <xdr:spPr>
        <a:xfrm flipV="1">
          <a:off x="4760595" y="5338536"/>
          <a:ext cx="127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41020</xdr:rowOff>
    </xdr:from>
    <xdr:ext cx="405111" cy="259045"/>
    <xdr:sp macro="" textlink="">
      <xdr:nvSpPr>
        <xdr:cNvPr id="72" name="有形固定資産減価償却率最小値テキスト"/>
        <xdr:cNvSpPr txBox="1"/>
      </xdr:nvSpPr>
      <xdr:spPr>
        <a:xfrm>
          <a:off x="4813300" y="68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3</xdr:col>
      <xdr:colOff>1082675</xdr:colOff>
      <xdr:row>35</xdr:row>
      <xdr:rowOff>37193</xdr:rowOff>
    </xdr:from>
    <xdr:to>
      <xdr:col>3</xdr:col>
      <xdr:colOff>1260475</xdr:colOff>
      <xdr:row>35</xdr:row>
      <xdr:rowOff>37193</xdr:rowOff>
    </xdr:to>
    <xdr:cxnSp macro="">
      <xdr:nvCxnSpPr>
        <xdr:cNvPr id="73" name="直線コネクタ 72"/>
        <xdr:cNvCxnSpPr/>
      </xdr:nvCxnSpPr>
      <xdr:spPr>
        <a:xfrm>
          <a:off x="4673600" y="681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46463</xdr:rowOff>
    </xdr:from>
    <xdr:ext cx="405111" cy="259045"/>
    <xdr:sp macro="" textlink="">
      <xdr:nvSpPr>
        <xdr:cNvPr id="74" name="有形固定資産減価償却率最大値テキスト"/>
        <xdr:cNvSpPr txBox="1"/>
      </xdr:nvSpPr>
      <xdr:spPr>
        <a:xfrm>
          <a:off x="4813300" y="51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a:t>
          </a:r>
          <a:endParaRPr kumimoji="1" lang="ja-JP" altLang="en-US" sz="1000" b="1">
            <a:latin typeface="ＭＳ Ｐゴシック"/>
          </a:endParaRPr>
        </a:p>
      </xdr:txBody>
    </xdr:sp>
    <xdr:clientData/>
  </xdr:oneCellAnchor>
  <xdr:twoCellAnchor>
    <xdr:from>
      <xdr:col>3</xdr:col>
      <xdr:colOff>1082675</xdr:colOff>
      <xdr:row>26</xdr:row>
      <xdr:rowOff>99786</xdr:rowOff>
    </xdr:from>
    <xdr:to>
      <xdr:col>3</xdr:col>
      <xdr:colOff>1260475</xdr:colOff>
      <xdr:row>26</xdr:row>
      <xdr:rowOff>99786</xdr:rowOff>
    </xdr:to>
    <xdr:cxnSp macro="">
      <xdr:nvCxnSpPr>
        <xdr:cNvPr id="75" name="直線コネクタ 74"/>
        <xdr:cNvCxnSpPr/>
      </xdr:nvCxnSpPr>
      <xdr:spPr>
        <a:xfrm>
          <a:off x="4673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141713</xdr:rowOff>
    </xdr:from>
    <xdr:ext cx="405111" cy="259045"/>
    <xdr:sp macro="" textlink="">
      <xdr:nvSpPr>
        <xdr:cNvPr id="76" name="有形固定資産減価償却率平均値テキスト"/>
        <xdr:cNvSpPr txBox="1"/>
      </xdr:nvSpPr>
      <xdr:spPr>
        <a:xfrm>
          <a:off x="4813300" y="5894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118836</xdr:rowOff>
    </xdr:from>
    <xdr:to>
      <xdr:col>3</xdr:col>
      <xdr:colOff>1222375</xdr:colOff>
      <xdr:row>31</xdr:row>
      <xdr:rowOff>48986</xdr:rowOff>
    </xdr:to>
    <xdr:sp macro="" textlink="">
      <xdr:nvSpPr>
        <xdr:cNvPr id="77" name="フローチャート : 判断 76"/>
        <xdr:cNvSpPr/>
      </xdr:nvSpPr>
      <xdr:spPr>
        <a:xfrm>
          <a:off x="47117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147864</xdr:rowOff>
    </xdr:from>
    <xdr:to>
      <xdr:col>3</xdr:col>
      <xdr:colOff>1222375</xdr:colOff>
      <xdr:row>32</xdr:row>
      <xdr:rowOff>78014</xdr:rowOff>
    </xdr:to>
    <xdr:sp macro="" textlink="">
      <xdr:nvSpPr>
        <xdr:cNvPr id="83" name="円/楕円 82"/>
        <xdr:cNvSpPr/>
      </xdr:nvSpPr>
      <xdr:spPr>
        <a:xfrm>
          <a:off x="4711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126291</xdr:rowOff>
    </xdr:from>
    <xdr:ext cx="405111" cy="259045"/>
    <xdr:sp macro="" textlink="">
      <xdr:nvSpPr>
        <xdr:cNvPr id="84" name="有形固定資産減価償却率該当値テキスト"/>
        <xdr:cNvSpPr txBox="1"/>
      </xdr:nvSpPr>
      <xdr:spPr>
        <a:xfrm>
          <a:off x="4813300" y="62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3" name="正方形/長方形 9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5" name="テキスト ボックス 9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96774</xdr:rowOff>
    </xdr:from>
    <xdr:to>
      <xdr:col>6</xdr:col>
      <xdr:colOff>510540</xdr:colOff>
      <xdr:row>41</xdr:row>
      <xdr:rowOff>165354</xdr:rowOff>
    </xdr:to>
    <xdr:cxnSp macro="">
      <xdr:nvCxnSpPr>
        <xdr:cNvPr id="55" name="直線コネクタ 54"/>
        <xdr:cNvCxnSpPr/>
      </xdr:nvCxnSpPr>
      <xdr:spPr>
        <a:xfrm flipV="1">
          <a:off x="4634865" y="609752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43451</xdr:rowOff>
    </xdr:from>
    <xdr:ext cx="405111" cy="259045"/>
    <xdr:sp macro="" textlink="">
      <xdr:nvSpPr>
        <xdr:cNvPr id="58" name="【道路】&#10;有形固定資産減価償却率最大値テキスト"/>
        <xdr:cNvSpPr txBox="1"/>
      </xdr:nvSpPr>
      <xdr:spPr>
        <a:xfrm>
          <a:off x="4724400" y="587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35</xdr:row>
      <xdr:rowOff>96774</xdr:rowOff>
    </xdr:from>
    <xdr:to>
      <xdr:col>6</xdr:col>
      <xdr:colOff>600075</xdr:colOff>
      <xdr:row>35</xdr:row>
      <xdr:rowOff>96774</xdr:rowOff>
    </xdr:to>
    <xdr:cxnSp macro="">
      <xdr:nvCxnSpPr>
        <xdr:cNvPr id="59" name="直線コネクタ 58"/>
        <xdr:cNvCxnSpPr/>
      </xdr:nvCxnSpPr>
      <xdr:spPr>
        <a:xfrm>
          <a:off x="4546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51833</xdr:rowOff>
    </xdr:from>
    <xdr:ext cx="405111" cy="259045"/>
    <xdr:sp macro="" textlink="">
      <xdr:nvSpPr>
        <xdr:cNvPr id="60" name="【道路】&#10;有形固定資産減価償却率平均値テキスト"/>
        <xdr:cNvSpPr txBox="1"/>
      </xdr:nvSpPr>
      <xdr:spPr>
        <a:xfrm>
          <a:off x="4724400" y="639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73406</xdr:rowOff>
    </xdr:from>
    <xdr:to>
      <xdr:col>6</xdr:col>
      <xdr:colOff>561975</xdr:colOff>
      <xdr:row>38</xdr:row>
      <xdr:rowOff>3556</xdr:rowOff>
    </xdr:to>
    <xdr:sp macro="" textlink="">
      <xdr:nvSpPr>
        <xdr:cNvPr id="61" name="フローチャート : 判断 60"/>
        <xdr:cNvSpPr/>
      </xdr:nvSpPr>
      <xdr:spPr>
        <a:xfrm>
          <a:off x="45847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45974</xdr:rowOff>
    </xdr:from>
    <xdr:to>
      <xdr:col>6</xdr:col>
      <xdr:colOff>561975</xdr:colOff>
      <xdr:row>35</xdr:row>
      <xdr:rowOff>147574</xdr:rowOff>
    </xdr:to>
    <xdr:sp macro="" textlink="">
      <xdr:nvSpPr>
        <xdr:cNvPr id="67" name="円/楕円 66"/>
        <xdr:cNvSpPr/>
      </xdr:nvSpPr>
      <xdr:spPr>
        <a:xfrm>
          <a:off x="45847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170451</xdr:rowOff>
    </xdr:from>
    <xdr:ext cx="405111" cy="259045"/>
    <xdr:sp macro="" textlink="">
      <xdr:nvSpPr>
        <xdr:cNvPr id="68" name="【道路】&#10;有形固定資産減価償却率該当値テキスト"/>
        <xdr:cNvSpPr txBox="1"/>
      </xdr:nvSpPr>
      <xdr:spPr>
        <a:xfrm>
          <a:off x="4724400" y="599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1" name="テキスト ボックス 8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3" name="テキスト ボックス 8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5" name="テキスト ボックス 8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7" name="テキスト ボックス 8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9" name="テキスト ボックス 8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35875</xdr:rowOff>
    </xdr:from>
    <xdr:to>
      <xdr:col>15</xdr:col>
      <xdr:colOff>180340</xdr:colOff>
      <xdr:row>42</xdr:row>
      <xdr:rowOff>66553</xdr:rowOff>
    </xdr:to>
    <xdr:cxnSp macro="">
      <xdr:nvCxnSpPr>
        <xdr:cNvPr id="91" name="直線コネクタ 90"/>
        <xdr:cNvCxnSpPr/>
      </xdr:nvCxnSpPr>
      <xdr:spPr>
        <a:xfrm flipV="1">
          <a:off x="10476865" y="5693725"/>
          <a:ext cx="0" cy="1573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70380</xdr:rowOff>
    </xdr:from>
    <xdr:ext cx="469744" cy="259045"/>
    <xdr:sp macro="" textlink="">
      <xdr:nvSpPr>
        <xdr:cNvPr id="92" name="【道路】&#10;一人当たり延長最小値テキスト"/>
        <xdr:cNvSpPr txBox="1"/>
      </xdr:nvSpPr>
      <xdr:spPr>
        <a:xfrm>
          <a:off x="10566400" y="727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a:t>
          </a:r>
          <a:endParaRPr kumimoji="1" lang="ja-JP" altLang="en-US" sz="1000" b="1">
            <a:latin typeface="ＭＳ Ｐゴシック"/>
          </a:endParaRPr>
        </a:p>
      </xdr:txBody>
    </xdr:sp>
    <xdr:clientData/>
  </xdr:oneCellAnchor>
  <xdr:twoCellAnchor>
    <xdr:from>
      <xdr:col>15</xdr:col>
      <xdr:colOff>92075</xdr:colOff>
      <xdr:row>42</xdr:row>
      <xdr:rowOff>66553</xdr:rowOff>
    </xdr:from>
    <xdr:to>
      <xdr:col>15</xdr:col>
      <xdr:colOff>269875</xdr:colOff>
      <xdr:row>42</xdr:row>
      <xdr:rowOff>66553</xdr:rowOff>
    </xdr:to>
    <xdr:cxnSp macro="">
      <xdr:nvCxnSpPr>
        <xdr:cNvPr id="93" name="直線コネクタ 92"/>
        <xdr:cNvCxnSpPr/>
      </xdr:nvCxnSpPr>
      <xdr:spPr>
        <a:xfrm>
          <a:off x="10388600" y="7267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154002</xdr:rowOff>
    </xdr:from>
    <xdr:ext cx="534377" cy="259045"/>
    <xdr:sp macro="" textlink="">
      <xdr:nvSpPr>
        <xdr:cNvPr id="94" name="【道路】&#10;一人当たり延長最大値テキスト"/>
        <xdr:cNvSpPr txBox="1"/>
      </xdr:nvSpPr>
      <xdr:spPr>
        <a:xfrm>
          <a:off x="10566400" y="5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42.132</a:t>
          </a:r>
          <a:endParaRPr kumimoji="1" lang="ja-JP" altLang="en-US" sz="1000" b="1">
            <a:latin typeface="ＭＳ Ｐゴシック"/>
          </a:endParaRPr>
        </a:p>
      </xdr:txBody>
    </xdr:sp>
    <xdr:clientData/>
  </xdr:oneCellAnchor>
  <xdr:twoCellAnchor>
    <xdr:from>
      <xdr:col>15</xdr:col>
      <xdr:colOff>92075</xdr:colOff>
      <xdr:row>33</xdr:row>
      <xdr:rowOff>35875</xdr:rowOff>
    </xdr:from>
    <xdr:to>
      <xdr:col>15</xdr:col>
      <xdr:colOff>269875</xdr:colOff>
      <xdr:row>33</xdr:row>
      <xdr:rowOff>35875</xdr:rowOff>
    </xdr:to>
    <xdr:cxnSp macro="">
      <xdr:nvCxnSpPr>
        <xdr:cNvPr id="95" name="直線コネクタ 94"/>
        <xdr:cNvCxnSpPr/>
      </xdr:nvCxnSpPr>
      <xdr:spPr>
        <a:xfrm>
          <a:off x="10388600" y="569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117807</xdr:rowOff>
    </xdr:from>
    <xdr:ext cx="534377" cy="259045"/>
    <xdr:sp macro="" textlink="">
      <xdr:nvSpPr>
        <xdr:cNvPr id="96" name="【道路】&#10;一人当たり延長平均値テキスト"/>
        <xdr:cNvSpPr txBox="1"/>
      </xdr:nvSpPr>
      <xdr:spPr>
        <a:xfrm>
          <a:off x="10566400" y="663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20.007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139380</xdr:rowOff>
    </xdr:from>
    <xdr:to>
      <xdr:col>15</xdr:col>
      <xdr:colOff>231775</xdr:colOff>
      <xdr:row>39</xdr:row>
      <xdr:rowOff>69530</xdr:rowOff>
    </xdr:to>
    <xdr:sp macro="" textlink="">
      <xdr:nvSpPr>
        <xdr:cNvPr id="97" name="フローチャート : 判断 96"/>
        <xdr:cNvSpPr/>
      </xdr:nvSpPr>
      <xdr:spPr>
        <a:xfrm>
          <a:off x="10426700" y="66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156525</xdr:rowOff>
    </xdr:from>
    <xdr:to>
      <xdr:col>15</xdr:col>
      <xdr:colOff>231775</xdr:colOff>
      <xdr:row>33</xdr:row>
      <xdr:rowOff>86675</xdr:rowOff>
    </xdr:to>
    <xdr:sp macro="" textlink="">
      <xdr:nvSpPr>
        <xdr:cNvPr id="103" name="円/楕円 102"/>
        <xdr:cNvSpPr/>
      </xdr:nvSpPr>
      <xdr:spPr>
        <a:xfrm>
          <a:off x="10426700" y="56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109552</xdr:rowOff>
    </xdr:from>
    <xdr:ext cx="534377" cy="259045"/>
    <xdr:sp macro="" textlink="">
      <xdr:nvSpPr>
        <xdr:cNvPr id="104" name="【道路】&#10;一人当たり延長該当値テキスト"/>
        <xdr:cNvSpPr txBox="1"/>
      </xdr:nvSpPr>
      <xdr:spPr>
        <a:xfrm>
          <a:off x="10566400" y="55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63</xdr:row>
      <xdr:rowOff>156210</xdr:rowOff>
    </xdr:to>
    <xdr:cxnSp macro="">
      <xdr:nvCxnSpPr>
        <xdr:cNvPr id="129" name="直線コネクタ 128"/>
        <xdr:cNvCxnSpPr/>
      </xdr:nvCxnSpPr>
      <xdr:spPr>
        <a:xfrm flipV="1">
          <a:off x="4634865" y="94945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160037</xdr:rowOff>
    </xdr:from>
    <xdr:ext cx="405111" cy="259045"/>
    <xdr:sp macro="" textlink="">
      <xdr:nvSpPr>
        <xdr:cNvPr id="130" name="【橋りょう・トンネル】&#10;有形固定資産減価償却率最小値テキスト"/>
        <xdr:cNvSpPr txBox="1"/>
      </xdr:nvSpPr>
      <xdr:spPr>
        <a:xfrm>
          <a:off x="4724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a:t>
          </a:r>
          <a:endParaRPr kumimoji="1" lang="ja-JP" altLang="en-US" sz="1000" b="1">
            <a:latin typeface="ＭＳ Ｐゴシック"/>
          </a:endParaRPr>
        </a:p>
      </xdr:txBody>
    </xdr:sp>
    <xdr:clientData/>
  </xdr:oneCellAnchor>
  <xdr:twoCellAnchor>
    <xdr:from>
      <xdr:col>6</xdr:col>
      <xdr:colOff>422275</xdr:colOff>
      <xdr:row>63</xdr:row>
      <xdr:rowOff>156210</xdr:rowOff>
    </xdr:from>
    <xdr:to>
      <xdr:col>6</xdr:col>
      <xdr:colOff>600075</xdr:colOff>
      <xdr:row>63</xdr:row>
      <xdr:rowOff>156210</xdr:rowOff>
    </xdr:to>
    <xdr:cxnSp macro="">
      <xdr:nvCxnSpPr>
        <xdr:cNvPr id="131" name="直線コネクタ 130"/>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2"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3" name="直線コネクタ 13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71137</xdr:rowOff>
    </xdr:from>
    <xdr:ext cx="405111" cy="259045"/>
    <xdr:sp macro="" textlink="">
      <xdr:nvSpPr>
        <xdr:cNvPr id="134" name="【橋りょう・トンネル】&#10;有形固定資産減価償却率平均値テキスト"/>
        <xdr:cNvSpPr txBox="1"/>
      </xdr:nvSpPr>
      <xdr:spPr>
        <a:xfrm>
          <a:off x="4724400" y="1018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48260</xdr:rowOff>
    </xdr:from>
    <xdr:to>
      <xdr:col>6</xdr:col>
      <xdr:colOff>561975</xdr:colOff>
      <xdr:row>60</xdr:row>
      <xdr:rowOff>149860</xdr:rowOff>
    </xdr:to>
    <xdr:sp macro="" textlink="">
      <xdr:nvSpPr>
        <xdr:cNvPr id="135" name="フローチャート : 判断 134"/>
        <xdr:cNvSpPr/>
      </xdr:nvSpPr>
      <xdr:spPr>
        <a:xfrm>
          <a:off x="4584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105410</xdr:rowOff>
    </xdr:from>
    <xdr:to>
      <xdr:col>6</xdr:col>
      <xdr:colOff>561975</xdr:colOff>
      <xdr:row>64</xdr:row>
      <xdr:rowOff>35560</xdr:rowOff>
    </xdr:to>
    <xdr:sp macro="" textlink="">
      <xdr:nvSpPr>
        <xdr:cNvPr id="141" name="円/楕円 140"/>
        <xdr:cNvSpPr/>
      </xdr:nvSpPr>
      <xdr:spPr>
        <a:xfrm>
          <a:off x="4584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20337</xdr:rowOff>
    </xdr:from>
    <xdr:ext cx="405111" cy="259045"/>
    <xdr:sp macro="" textlink="">
      <xdr:nvSpPr>
        <xdr:cNvPr id="142" name="【橋りょう・トンネル】&#10;有形固定資産減価償却率該当値テキスト"/>
        <xdr:cNvSpPr txBox="1"/>
      </xdr:nvSpPr>
      <xdr:spPr>
        <a:xfrm>
          <a:off x="4724400"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3" name="テキスト ボックス 152"/>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5" name="テキスト ボックス 154"/>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7" name="テキスト ボックス 15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59" name="テキスト ボックス 15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1" name="テキスト ボックス 16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75743</xdr:rowOff>
    </xdr:from>
    <xdr:to>
      <xdr:col>15</xdr:col>
      <xdr:colOff>180340</xdr:colOff>
      <xdr:row>63</xdr:row>
      <xdr:rowOff>2019</xdr:rowOff>
    </xdr:to>
    <xdr:cxnSp macro="">
      <xdr:nvCxnSpPr>
        <xdr:cNvPr id="167" name="直線コネクタ 166"/>
        <xdr:cNvCxnSpPr/>
      </xdr:nvCxnSpPr>
      <xdr:spPr>
        <a:xfrm flipV="1">
          <a:off x="10476865" y="9505493"/>
          <a:ext cx="0" cy="129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5846</xdr:rowOff>
    </xdr:from>
    <xdr:ext cx="599010" cy="259045"/>
    <xdr:sp macro="" textlink="">
      <xdr:nvSpPr>
        <xdr:cNvPr id="168" name="【橋りょう・トンネル】&#10;一人当たり有形固定資産（償却資産）額最小値テキスト"/>
        <xdr:cNvSpPr txBox="1"/>
      </xdr:nvSpPr>
      <xdr:spPr>
        <a:xfrm>
          <a:off x="10566400" y="108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182,235</a:t>
          </a:r>
          <a:endParaRPr kumimoji="1" lang="ja-JP" altLang="en-US" sz="1000" b="1">
            <a:latin typeface="ＭＳ Ｐゴシック"/>
          </a:endParaRPr>
        </a:p>
      </xdr:txBody>
    </xdr:sp>
    <xdr:clientData/>
  </xdr:oneCellAnchor>
  <xdr:twoCellAnchor>
    <xdr:from>
      <xdr:col>15</xdr:col>
      <xdr:colOff>92075</xdr:colOff>
      <xdr:row>63</xdr:row>
      <xdr:rowOff>2019</xdr:rowOff>
    </xdr:from>
    <xdr:to>
      <xdr:col>15</xdr:col>
      <xdr:colOff>269875</xdr:colOff>
      <xdr:row>63</xdr:row>
      <xdr:rowOff>2019</xdr:rowOff>
    </xdr:to>
    <xdr:cxnSp macro="">
      <xdr:nvCxnSpPr>
        <xdr:cNvPr id="169" name="直線コネクタ 168"/>
        <xdr:cNvCxnSpPr/>
      </xdr:nvCxnSpPr>
      <xdr:spPr>
        <a:xfrm>
          <a:off x="10388600" y="1080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22420</xdr:rowOff>
    </xdr:from>
    <xdr:ext cx="599010" cy="259045"/>
    <xdr:sp macro="" textlink="">
      <xdr:nvSpPr>
        <xdr:cNvPr id="170" name="【橋りょう・トンネル】&#10;一人当たり有形固定資産（償却資産）額最大値テキスト"/>
        <xdr:cNvSpPr txBox="1"/>
      </xdr:nvSpPr>
      <xdr:spPr>
        <a:xfrm>
          <a:off x="10566400" y="928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352,560</a:t>
          </a:r>
          <a:endParaRPr kumimoji="1" lang="ja-JP" altLang="en-US" sz="1000" b="1">
            <a:latin typeface="ＭＳ Ｐゴシック"/>
          </a:endParaRPr>
        </a:p>
      </xdr:txBody>
    </xdr:sp>
    <xdr:clientData/>
  </xdr:oneCellAnchor>
  <xdr:twoCellAnchor>
    <xdr:from>
      <xdr:col>15</xdr:col>
      <xdr:colOff>92075</xdr:colOff>
      <xdr:row>55</xdr:row>
      <xdr:rowOff>75743</xdr:rowOff>
    </xdr:from>
    <xdr:to>
      <xdr:col>15</xdr:col>
      <xdr:colOff>269875</xdr:colOff>
      <xdr:row>55</xdr:row>
      <xdr:rowOff>75743</xdr:rowOff>
    </xdr:to>
    <xdr:cxnSp macro="">
      <xdr:nvCxnSpPr>
        <xdr:cNvPr id="171" name="直線コネクタ 170"/>
        <xdr:cNvCxnSpPr/>
      </xdr:nvCxnSpPr>
      <xdr:spPr>
        <a:xfrm>
          <a:off x="10388600" y="950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90436</xdr:rowOff>
    </xdr:from>
    <xdr:ext cx="599010" cy="259045"/>
    <xdr:sp macro="" textlink="">
      <xdr:nvSpPr>
        <xdr:cNvPr id="172" name="【橋りょう・トンネル】&#10;一人当たり有形固定資産（償却資産）額平均値テキスト"/>
        <xdr:cNvSpPr txBox="1"/>
      </xdr:nvSpPr>
      <xdr:spPr>
        <a:xfrm>
          <a:off x="10566400" y="103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228,634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112009</xdr:rowOff>
    </xdr:from>
    <xdr:to>
      <xdr:col>15</xdr:col>
      <xdr:colOff>231775</xdr:colOff>
      <xdr:row>61</xdr:row>
      <xdr:rowOff>42159</xdr:rowOff>
    </xdr:to>
    <xdr:sp macro="" textlink="">
      <xdr:nvSpPr>
        <xdr:cNvPr id="173" name="フローチャート : 判断 172"/>
        <xdr:cNvSpPr/>
      </xdr:nvSpPr>
      <xdr:spPr>
        <a:xfrm>
          <a:off x="10426700" y="1039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24943</xdr:rowOff>
    </xdr:from>
    <xdr:to>
      <xdr:col>15</xdr:col>
      <xdr:colOff>231775</xdr:colOff>
      <xdr:row>55</xdr:row>
      <xdr:rowOff>126543</xdr:rowOff>
    </xdr:to>
    <xdr:sp macro="" textlink="">
      <xdr:nvSpPr>
        <xdr:cNvPr id="179" name="円/楕円 178"/>
        <xdr:cNvSpPr/>
      </xdr:nvSpPr>
      <xdr:spPr>
        <a:xfrm>
          <a:off x="10426700" y="94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149420</xdr:rowOff>
    </xdr:from>
    <xdr:ext cx="599010" cy="259045"/>
    <xdr:sp macro="" textlink="">
      <xdr:nvSpPr>
        <xdr:cNvPr id="180" name="【橋りょう・トンネル】&#10;一人当たり有形固定資産（償却資産）額該当値テキスト"/>
        <xdr:cNvSpPr txBox="1"/>
      </xdr:nvSpPr>
      <xdr:spPr>
        <a:xfrm>
          <a:off x="10566400" y="94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1" name="テキスト ボックス 20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86</xdr:row>
      <xdr:rowOff>60961</xdr:rowOff>
    </xdr:to>
    <xdr:cxnSp macro="">
      <xdr:nvCxnSpPr>
        <xdr:cNvPr id="205" name="直線コネクタ 204"/>
        <xdr:cNvCxnSpPr/>
      </xdr:nvCxnSpPr>
      <xdr:spPr>
        <a:xfrm flipV="1">
          <a:off x="4634865" y="13460730"/>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06" name="【公営住宅】&#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07" name="直線コネクタ 20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08" name="【公営住宅】&#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09" name="直線コネクタ 208"/>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34307</xdr:rowOff>
    </xdr:from>
    <xdr:ext cx="405111" cy="259045"/>
    <xdr:sp macro="" textlink="">
      <xdr:nvSpPr>
        <xdr:cNvPr id="210" name="【公営住宅】&#10;有形固定資産減価償却率平均値テキスト"/>
        <xdr:cNvSpPr txBox="1"/>
      </xdr:nvSpPr>
      <xdr:spPr>
        <a:xfrm>
          <a:off x="47244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55880</xdr:rowOff>
    </xdr:from>
    <xdr:to>
      <xdr:col>6</xdr:col>
      <xdr:colOff>561975</xdr:colOff>
      <xdr:row>83</xdr:row>
      <xdr:rowOff>157480</xdr:rowOff>
    </xdr:to>
    <xdr:sp macro="" textlink="">
      <xdr:nvSpPr>
        <xdr:cNvPr id="211" name="フローチャート : 判断 210"/>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147320</xdr:rowOff>
    </xdr:from>
    <xdr:to>
      <xdr:col>6</xdr:col>
      <xdr:colOff>561975</xdr:colOff>
      <xdr:row>82</xdr:row>
      <xdr:rowOff>77470</xdr:rowOff>
    </xdr:to>
    <xdr:sp macro="" textlink="">
      <xdr:nvSpPr>
        <xdr:cNvPr id="217" name="円/楕円 216"/>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170197</xdr:rowOff>
    </xdr:from>
    <xdr:ext cx="405111" cy="259045"/>
    <xdr:sp macro="" textlink="">
      <xdr:nvSpPr>
        <xdr:cNvPr id="218" name="【公営住宅】&#10;有形固定資産減価償却率該当値テキスト"/>
        <xdr:cNvSpPr txBox="1"/>
      </xdr:nvSpPr>
      <xdr:spPr>
        <a:xfrm>
          <a:off x="47244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21771</xdr:rowOff>
    </xdr:from>
    <xdr:to>
      <xdr:col>15</xdr:col>
      <xdr:colOff>180340</xdr:colOff>
      <xdr:row>86</xdr:row>
      <xdr:rowOff>165463</xdr:rowOff>
    </xdr:to>
    <xdr:cxnSp macro="">
      <xdr:nvCxnSpPr>
        <xdr:cNvPr id="245" name="直線コネクタ 244"/>
        <xdr:cNvCxnSpPr/>
      </xdr:nvCxnSpPr>
      <xdr:spPr>
        <a:xfrm flipV="1">
          <a:off x="10476865" y="1339487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169290</xdr:rowOff>
    </xdr:from>
    <xdr:ext cx="469744" cy="259045"/>
    <xdr:sp macro="" textlink="">
      <xdr:nvSpPr>
        <xdr:cNvPr id="246" name="【公営住宅】&#10;一人当たり面積最小値テキスト"/>
        <xdr:cNvSpPr txBox="1"/>
      </xdr:nvSpPr>
      <xdr:spPr>
        <a:xfrm>
          <a:off x="105664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0.202</a:t>
          </a:r>
          <a:endParaRPr kumimoji="1" lang="ja-JP" altLang="en-US" sz="1000" b="1">
            <a:latin typeface="ＭＳ Ｐゴシック"/>
          </a:endParaRPr>
        </a:p>
      </xdr:txBody>
    </xdr:sp>
    <xdr:clientData/>
  </xdr:oneCellAnchor>
  <xdr:twoCellAnchor>
    <xdr:from>
      <xdr:col>15</xdr:col>
      <xdr:colOff>92075</xdr:colOff>
      <xdr:row>86</xdr:row>
      <xdr:rowOff>165463</xdr:rowOff>
    </xdr:from>
    <xdr:to>
      <xdr:col>15</xdr:col>
      <xdr:colOff>269875</xdr:colOff>
      <xdr:row>86</xdr:row>
      <xdr:rowOff>165463</xdr:rowOff>
    </xdr:to>
    <xdr:cxnSp macro="">
      <xdr:nvCxnSpPr>
        <xdr:cNvPr id="247" name="直線コネクタ 246"/>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139898</xdr:rowOff>
    </xdr:from>
    <xdr:ext cx="469744" cy="259045"/>
    <xdr:sp macro="" textlink="">
      <xdr:nvSpPr>
        <xdr:cNvPr id="248" name="【公営住宅】&#10;一人当たり面積最大値テキスト"/>
        <xdr:cNvSpPr txBox="1"/>
      </xdr:nvSpPr>
      <xdr:spPr>
        <a:xfrm>
          <a:off x="105664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78</xdr:row>
      <xdr:rowOff>21771</xdr:rowOff>
    </xdr:from>
    <xdr:to>
      <xdr:col>15</xdr:col>
      <xdr:colOff>269875</xdr:colOff>
      <xdr:row>78</xdr:row>
      <xdr:rowOff>21771</xdr:rowOff>
    </xdr:to>
    <xdr:cxnSp macro="">
      <xdr:nvCxnSpPr>
        <xdr:cNvPr id="249" name="直線コネクタ 248"/>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145341</xdr:rowOff>
    </xdr:from>
    <xdr:ext cx="469744" cy="259045"/>
    <xdr:sp macro="" textlink="">
      <xdr:nvSpPr>
        <xdr:cNvPr id="250" name="【公営住宅】&#10;一人当たり面積平均値テキスト"/>
        <xdr:cNvSpPr txBox="1"/>
      </xdr:nvSpPr>
      <xdr:spPr>
        <a:xfrm>
          <a:off x="10566400" y="14032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0.695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166914</xdr:rowOff>
    </xdr:from>
    <xdr:to>
      <xdr:col>15</xdr:col>
      <xdr:colOff>231775</xdr:colOff>
      <xdr:row>82</xdr:row>
      <xdr:rowOff>97064</xdr:rowOff>
    </xdr:to>
    <xdr:sp macro="" textlink="">
      <xdr:nvSpPr>
        <xdr:cNvPr id="251" name="フローチャート : 判断 250"/>
        <xdr:cNvSpPr/>
      </xdr:nvSpPr>
      <xdr:spPr>
        <a:xfrm>
          <a:off x="10426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19957</xdr:rowOff>
    </xdr:from>
    <xdr:to>
      <xdr:col>15</xdr:col>
      <xdr:colOff>231775</xdr:colOff>
      <xdr:row>79</xdr:row>
      <xdr:rowOff>121557</xdr:rowOff>
    </xdr:to>
    <xdr:sp macro="" textlink="">
      <xdr:nvSpPr>
        <xdr:cNvPr id="257" name="円/楕円 256"/>
        <xdr:cNvSpPr/>
      </xdr:nvSpPr>
      <xdr:spPr>
        <a:xfrm>
          <a:off x="10426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42834</xdr:rowOff>
    </xdr:from>
    <xdr:ext cx="469744" cy="259045"/>
    <xdr:sp macro="" textlink="">
      <xdr:nvSpPr>
        <xdr:cNvPr id="258" name="【公営住宅】&#10;一人当たり面積該当値テキスト"/>
        <xdr:cNvSpPr txBox="1"/>
      </xdr:nvSpPr>
      <xdr:spPr>
        <a:xfrm>
          <a:off x="10566400"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1" name="テキスト ボックス 2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3" name="テキスト ボックス 2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91440</xdr:rowOff>
    </xdr:from>
    <xdr:to>
      <xdr:col>23</xdr:col>
      <xdr:colOff>516889</xdr:colOff>
      <xdr:row>40</xdr:row>
      <xdr:rowOff>118110</xdr:rowOff>
    </xdr:to>
    <xdr:cxnSp macro="">
      <xdr:nvCxnSpPr>
        <xdr:cNvPr id="295" name="直線コネクタ 294"/>
        <xdr:cNvCxnSpPr/>
      </xdr:nvCxnSpPr>
      <xdr:spPr>
        <a:xfrm flipV="1">
          <a:off x="16318864" y="59207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121937</xdr:rowOff>
    </xdr:from>
    <xdr:ext cx="405111" cy="259045"/>
    <xdr:sp macro="" textlink="">
      <xdr:nvSpPr>
        <xdr:cNvPr id="296" name="【認定こども園・幼稚園・保育所】&#10;有形固定資産減価償却率最小値テキスト"/>
        <xdr:cNvSpPr txBox="1"/>
      </xdr:nvSpPr>
      <xdr:spPr>
        <a:xfrm>
          <a:off x="164084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40</xdr:row>
      <xdr:rowOff>118110</xdr:rowOff>
    </xdr:from>
    <xdr:to>
      <xdr:col>23</xdr:col>
      <xdr:colOff>606425</xdr:colOff>
      <xdr:row>40</xdr:row>
      <xdr:rowOff>118110</xdr:rowOff>
    </xdr:to>
    <xdr:cxnSp macro="">
      <xdr:nvCxnSpPr>
        <xdr:cNvPr id="297" name="直線コネクタ 296"/>
        <xdr:cNvCxnSpPr/>
      </xdr:nvCxnSpPr>
      <xdr:spPr>
        <a:xfrm>
          <a:off x="16230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38117</xdr:rowOff>
    </xdr:from>
    <xdr:ext cx="405111" cy="259045"/>
    <xdr:sp macro="" textlink="">
      <xdr:nvSpPr>
        <xdr:cNvPr id="298" name="【認定こども園・幼稚園・保育所】&#10;有形固定資産減価償却率最大値テキスト"/>
        <xdr:cNvSpPr txBox="1"/>
      </xdr:nvSpPr>
      <xdr:spPr>
        <a:xfrm>
          <a:off x="164084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34</xdr:row>
      <xdr:rowOff>91440</xdr:rowOff>
    </xdr:from>
    <xdr:to>
      <xdr:col>23</xdr:col>
      <xdr:colOff>606425</xdr:colOff>
      <xdr:row>34</xdr:row>
      <xdr:rowOff>91440</xdr:rowOff>
    </xdr:to>
    <xdr:cxnSp macro="">
      <xdr:nvCxnSpPr>
        <xdr:cNvPr id="299" name="直線コネクタ 298"/>
        <xdr:cNvCxnSpPr/>
      </xdr:nvCxnSpPr>
      <xdr:spPr>
        <a:xfrm>
          <a:off x="16230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40657</xdr:rowOff>
    </xdr:from>
    <xdr:ext cx="405111" cy="259045"/>
    <xdr:sp macro="" textlink="">
      <xdr:nvSpPr>
        <xdr:cNvPr id="300" name="【認定こども園・幼稚園・保育所】&#10;有形固定資産減価償却率平均値テキスト"/>
        <xdr:cNvSpPr txBox="1"/>
      </xdr:nvSpPr>
      <xdr:spPr>
        <a:xfrm>
          <a:off x="164084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17780</xdr:rowOff>
    </xdr:from>
    <xdr:to>
      <xdr:col>23</xdr:col>
      <xdr:colOff>568325</xdr:colOff>
      <xdr:row>37</xdr:row>
      <xdr:rowOff>119380</xdr:rowOff>
    </xdr:to>
    <xdr:sp macro="" textlink="">
      <xdr:nvSpPr>
        <xdr:cNvPr id="301" name="フローチャート : 判断 30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67310</xdr:rowOff>
    </xdr:from>
    <xdr:to>
      <xdr:col>23</xdr:col>
      <xdr:colOff>568325</xdr:colOff>
      <xdr:row>40</xdr:row>
      <xdr:rowOff>168910</xdr:rowOff>
    </xdr:to>
    <xdr:sp macro="" textlink="">
      <xdr:nvSpPr>
        <xdr:cNvPr id="307" name="円/楕円 306"/>
        <xdr:cNvSpPr/>
      </xdr:nvSpPr>
      <xdr:spPr>
        <a:xfrm>
          <a:off x="16268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153687</xdr:rowOff>
    </xdr:from>
    <xdr:ext cx="405111" cy="259045"/>
    <xdr:sp macro="" textlink="">
      <xdr:nvSpPr>
        <xdr:cNvPr id="308" name="【認定こども園・幼稚園・保育所】&#10;有形固定資産減価償却率該当値テキスト"/>
        <xdr:cNvSpPr txBox="1"/>
      </xdr:nvSpPr>
      <xdr:spPr>
        <a:xfrm>
          <a:off x="164084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9" name="テキスト ボックス 31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1" name="テキスト ボックス 3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3" name="テキスト ボックス 3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5" name="テキスト ボックス 3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7" name="テキスト ボックス 3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9" name="テキスト ボックス 3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42</xdr:row>
      <xdr:rowOff>38100</xdr:rowOff>
    </xdr:to>
    <xdr:cxnSp macro="">
      <xdr:nvCxnSpPr>
        <xdr:cNvPr id="333" name="直線コネクタ 332"/>
        <xdr:cNvCxnSpPr/>
      </xdr:nvCxnSpPr>
      <xdr:spPr>
        <a:xfrm flipV="1">
          <a:off x="22160864"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34"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35" name="直線コネクタ 334"/>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3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37" name="直線コネクタ 33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38"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39" name="フローチャート : 判断 338"/>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116840</xdr:rowOff>
    </xdr:from>
    <xdr:to>
      <xdr:col>32</xdr:col>
      <xdr:colOff>238125</xdr:colOff>
      <xdr:row>38</xdr:row>
      <xdr:rowOff>46990</xdr:rowOff>
    </xdr:to>
    <xdr:sp macro="" textlink="">
      <xdr:nvSpPr>
        <xdr:cNvPr id="345" name="円/楕円 344"/>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95267</xdr:rowOff>
    </xdr:from>
    <xdr:ext cx="469744" cy="259045"/>
    <xdr:sp macro="" textlink="">
      <xdr:nvSpPr>
        <xdr:cNvPr id="346" name="【認定こども園・幼稚園・保育所】&#10;一人当たり面積該当値テキスト"/>
        <xdr:cNvSpPr txBox="1"/>
      </xdr:nvSpPr>
      <xdr:spPr>
        <a:xfrm>
          <a:off x="2225040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8" name="直線コネクタ 3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9" name="テキスト ボックス 3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0" name="直線コネクタ 3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1" name="テキスト ボックス 3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2" name="直線コネクタ 3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3" name="テキスト ボックス 3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4" name="直線コネクタ 3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5" name="テキスト ボックス 3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52578</xdr:rowOff>
    </xdr:from>
    <xdr:to>
      <xdr:col>23</xdr:col>
      <xdr:colOff>516889</xdr:colOff>
      <xdr:row>63</xdr:row>
      <xdr:rowOff>38862</xdr:rowOff>
    </xdr:to>
    <xdr:cxnSp macro="">
      <xdr:nvCxnSpPr>
        <xdr:cNvPr id="369" name="直線コネクタ 368"/>
        <xdr:cNvCxnSpPr/>
      </xdr:nvCxnSpPr>
      <xdr:spPr>
        <a:xfrm flipV="1">
          <a:off x="16318864" y="982522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42689</xdr:rowOff>
    </xdr:from>
    <xdr:ext cx="405111" cy="259045"/>
    <xdr:sp macro="" textlink="">
      <xdr:nvSpPr>
        <xdr:cNvPr id="370" name="【学校施設】&#10;有形固定資産減価償却率最小値テキスト"/>
        <xdr:cNvSpPr txBox="1"/>
      </xdr:nvSpPr>
      <xdr:spPr>
        <a:xfrm>
          <a:off x="16408400" y="1084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63</xdr:row>
      <xdr:rowOff>38862</xdr:rowOff>
    </xdr:from>
    <xdr:to>
      <xdr:col>23</xdr:col>
      <xdr:colOff>606425</xdr:colOff>
      <xdr:row>63</xdr:row>
      <xdr:rowOff>38862</xdr:rowOff>
    </xdr:to>
    <xdr:cxnSp macro="">
      <xdr:nvCxnSpPr>
        <xdr:cNvPr id="371" name="直線コネクタ 370"/>
        <xdr:cNvCxnSpPr/>
      </xdr:nvCxnSpPr>
      <xdr:spPr>
        <a:xfrm>
          <a:off x="16230600" y="1084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170705</xdr:rowOff>
    </xdr:from>
    <xdr:ext cx="405111" cy="259045"/>
    <xdr:sp macro="" textlink="">
      <xdr:nvSpPr>
        <xdr:cNvPr id="372" name="【学校施設】&#10;有形固定資産減価償却率最大値テキスト"/>
        <xdr:cNvSpPr txBox="1"/>
      </xdr:nvSpPr>
      <xdr:spPr>
        <a:xfrm>
          <a:off x="164084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57</xdr:row>
      <xdr:rowOff>52578</xdr:rowOff>
    </xdr:from>
    <xdr:to>
      <xdr:col>23</xdr:col>
      <xdr:colOff>606425</xdr:colOff>
      <xdr:row>57</xdr:row>
      <xdr:rowOff>52578</xdr:rowOff>
    </xdr:to>
    <xdr:cxnSp macro="">
      <xdr:nvCxnSpPr>
        <xdr:cNvPr id="373" name="直線コネクタ 372"/>
        <xdr:cNvCxnSpPr/>
      </xdr:nvCxnSpPr>
      <xdr:spPr>
        <a:xfrm>
          <a:off x="16230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31513</xdr:rowOff>
    </xdr:from>
    <xdr:ext cx="405111" cy="259045"/>
    <xdr:sp macro="" textlink="">
      <xdr:nvSpPr>
        <xdr:cNvPr id="374" name="【学校施設】&#10;有形固定資産減価償却率平均値テキスト"/>
        <xdr:cNvSpPr txBox="1"/>
      </xdr:nvSpPr>
      <xdr:spPr>
        <a:xfrm>
          <a:off x="164084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xdr:rowOff>
    </xdr:from>
    <xdr:to>
      <xdr:col>23</xdr:col>
      <xdr:colOff>568325</xdr:colOff>
      <xdr:row>60</xdr:row>
      <xdr:rowOff>110236</xdr:rowOff>
    </xdr:to>
    <xdr:sp macro="" textlink="">
      <xdr:nvSpPr>
        <xdr:cNvPr id="375" name="フローチャート : 判断 374"/>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159512</xdr:rowOff>
    </xdr:from>
    <xdr:to>
      <xdr:col>23</xdr:col>
      <xdr:colOff>568325</xdr:colOff>
      <xdr:row>63</xdr:row>
      <xdr:rowOff>89662</xdr:rowOff>
    </xdr:to>
    <xdr:sp macro="" textlink="">
      <xdr:nvSpPr>
        <xdr:cNvPr id="381" name="円/楕円 380"/>
        <xdr:cNvSpPr/>
      </xdr:nvSpPr>
      <xdr:spPr>
        <a:xfrm>
          <a:off x="16268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74439</xdr:rowOff>
    </xdr:from>
    <xdr:ext cx="405111" cy="259045"/>
    <xdr:sp macro="" textlink="">
      <xdr:nvSpPr>
        <xdr:cNvPr id="382" name="【学校施設】&#10;有形固定資産減価償却率該当値テキスト"/>
        <xdr:cNvSpPr txBox="1"/>
      </xdr:nvSpPr>
      <xdr:spPr>
        <a:xfrm>
          <a:off x="16408400" y="107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168402</xdr:rowOff>
    </xdr:to>
    <xdr:cxnSp macro="">
      <xdr:nvCxnSpPr>
        <xdr:cNvPr id="407" name="直線コネクタ 406"/>
        <xdr:cNvCxnSpPr/>
      </xdr:nvCxnSpPr>
      <xdr:spPr>
        <a:xfrm flipV="1">
          <a:off x="22160864" y="9614916"/>
          <a:ext cx="0"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779</xdr:rowOff>
    </xdr:from>
    <xdr:ext cx="469744" cy="259045"/>
    <xdr:sp macro="" textlink="">
      <xdr:nvSpPr>
        <xdr:cNvPr id="408" name="【学校施設】&#10;一人当たり面積最小値テキスト"/>
        <xdr:cNvSpPr txBox="1"/>
      </xdr:nvSpPr>
      <xdr:spPr>
        <a:xfrm>
          <a:off x="2225040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1.329</a:t>
          </a:r>
          <a:endParaRPr kumimoji="1" lang="ja-JP" altLang="en-US" sz="1000" b="1">
            <a:latin typeface="ＭＳ Ｐゴシック"/>
          </a:endParaRPr>
        </a:p>
      </xdr:txBody>
    </xdr:sp>
    <xdr:clientData/>
  </xdr:oneCellAnchor>
  <xdr:twoCellAnchor>
    <xdr:from>
      <xdr:col>32</xdr:col>
      <xdr:colOff>98425</xdr:colOff>
      <xdr:row>62</xdr:row>
      <xdr:rowOff>168402</xdr:rowOff>
    </xdr:from>
    <xdr:to>
      <xdr:col>32</xdr:col>
      <xdr:colOff>276225</xdr:colOff>
      <xdr:row>62</xdr:row>
      <xdr:rowOff>168402</xdr:rowOff>
    </xdr:to>
    <xdr:cxnSp macro="">
      <xdr:nvCxnSpPr>
        <xdr:cNvPr id="409" name="直線コネクタ 408"/>
        <xdr:cNvCxnSpPr/>
      </xdr:nvCxnSpPr>
      <xdr:spPr>
        <a:xfrm>
          <a:off x="22072600" y="10798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410"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411" name="直線コネクタ 410"/>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12" name="【学校施設】&#10;一人当たり面積平均値テキスト"/>
        <xdr:cNvSpPr txBox="1"/>
      </xdr:nvSpPr>
      <xdr:spPr>
        <a:xfrm>
          <a:off x="22250400" y="1009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2540</xdr:rowOff>
    </xdr:from>
    <xdr:to>
      <xdr:col>32</xdr:col>
      <xdr:colOff>238125</xdr:colOff>
      <xdr:row>59</xdr:row>
      <xdr:rowOff>104140</xdr:rowOff>
    </xdr:to>
    <xdr:sp macro="" textlink="">
      <xdr:nvSpPr>
        <xdr:cNvPr id="413" name="フローチャート : 判断 412"/>
        <xdr:cNvSpPr/>
      </xdr:nvSpPr>
      <xdr:spPr>
        <a:xfrm>
          <a:off x="22110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134366</xdr:rowOff>
    </xdr:from>
    <xdr:to>
      <xdr:col>32</xdr:col>
      <xdr:colOff>238125</xdr:colOff>
      <xdr:row>56</xdr:row>
      <xdr:rowOff>64516</xdr:rowOff>
    </xdr:to>
    <xdr:sp macro="" textlink="">
      <xdr:nvSpPr>
        <xdr:cNvPr id="419" name="円/楕円 418"/>
        <xdr:cNvSpPr/>
      </xdr:nvSpPr>
      <xdr:spPr>
        <a:xfrm>
          <a:off x="221107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87393</xdr:rowOff>
    </xdr:from>
    <xdr:ext cx="469744" cy="259045"/>
    <xdr:sp macro="" textlink="">
      <xdr:nvSpPr>
        <xdr:cNvPr id="420" name="【学校施設】&#10;一人当たり面積該当値テキスト"/>
        <xdr:cNvSpPr txBox="1"/>
      </xdr:nvSpPr>
      <xdr:spPr>
        <a:xfrm>
          <a:off x="22250400" y="951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8" name="正方形/長方形 42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9" name="正方形/長方形 42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6" name="正方形/長方形 43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7" name="正方形/長方形 43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4" name="正方形/長方形 44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7" name="テキスト ボックス 4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9" name="テキスト ボックス 4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9" name="テキスト ボックス 4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1" name="テキスト ボックス 4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69669</xdr:rowOff>
    </xdr:from>
    <xdr:to>
      <xdr:col>23</xdr:col>
      <xdr:colOff>516889</xdr:colOff>
      <xdr:row>108</xdr:row>
      <xdr:rowOff>128451</xdr:rowOff>
    </xdr:to>
    <xdr:cxnSp macro="">
      <xdr:nvCxnSpPr>
        <xdr:cNvPr id="463" name="直線コネクタ 462"/>
        <xdr:cNvCxnSpPr/>
      </xdr:nvCxnSpPr>
      <xdr:spPr>
        <a:xfrm flipV="1">
          <a:off x="16318864" y="17214669"/>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464"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465" name="直線コネクタ 464"/>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16346</xdr:rowOff>
    </xdr:from>
    <xdr:ext cx="405111" cy="259045"/>
    <xdr:sp macro="" textlink="">
      <xdr:nvSpPr>
        <xdr:cNvPr id="466" name="【公民館】&#10;有形固定資産減価償却率最大値テキスト"/>
        <xdr:cNvSpPr txBox="1"/>
      </xdr:nvSpPr>
      <xdr:spPr>
        <a:xfrm>
          <a:off x="16408400" y="169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23</xdr:col>
      <xdr:colOff>428625</xdr:colOff>
      <xdr:row>100</xdr:row>
      <xdr:rowOff>69669</xdr:rowOff>
    </xdr:from>
    <xdr:to>
      <xdr:col>23</xdr:col>
      <xdr:colOff>606425</xdr:colOff>
      <xdr:row>100</xdr:row>
      <xdr:rowOff>69669</xdr:rowOff>
    </xdr:to>
    <xdr:cxnSp macro="">
      <xdr:nvCxnSpPr>
        <xdr:cNvPr id="467" name="直線コネクタ 466"/>
        <xdr:cNvCxnSpPr/>
      </xdr:nvCxnSpPr>
      <xdr:spPr>
        <a:xfrm>
          <a:off x="16230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88735</xdr:rowOff>
    </xdr:from>
    <xdr:ext cx="405111" cy="259045"/>
    <xdr:sp macro="" textlink="">
      <xdr:nvSpPr>
        <xdr:cNvPr id="468" name="【公民館】&#10;有形固定資産減価償却率平均値テキスト"/>
        <xdr:cNvSpPr txBox="1"/>
      </xdr:nvSpPr>
      <xdr:spPr>
        <a:xfrm>
          <a:off x="16408400" y="1791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110308</xdr:rowOff>
    </xdr:from>
    <xdr:to>
      <xdr:col>23</xdr:col>
      <xdr:colOff>568325</xdr:colOff>
      <xdr:row>105</xdr:row>
      <xdr:rowOff>40458</xdr:rowOff>
    </xdr:to>
    <xdr:sp macro="" textlink="">
      <xdr:nvSpPr>
        <xdr:cNvPr id="469" name="フローチャート : 判断 468"/>
        <xdr:cNvSpPr/>
      </xdr:nvSpPr>
      <xdr:spPr>
        <a:xfrm>
          <a:off x="162687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115207</xdr:rowOff>
    </xdr:from>
    <xdr:to>
      <xdr:col>23</xdr:col>
      <xdr:colOff>568325</xdr:colOff>
      <xdr:row>104</xdr:row>
      <xdr:rowOff>45357</xdr:rowOff>
    </xdr:to>
    <xdr:sp macro="" textlink="">
      <xdr:nvSpPr>
        <xdr:cNvPr id="475" name="円/楕円 474"/>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138084</xdr:rowOff>
    </xdr:from>
    <xdr:ext cx="405111" cy="259045"/>
    <xdr:sp macro="" textlink="">
      <xdr:nvSpPr>
        <xdr:cNvPr id="476" name="【公民館】&#10;有形固定資産減価償却率該当値テキスト"/>
        <xdr:cNvSpPr txBox="1"/>
      </xdr:nvSpPr>
      <xdr:spPr>
        <a:xfrm>
          <a:off x="164084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109</xdr:row>
      <xdr:rowOff>72389</xdr:rowOff>
    </xdr:to>
    <xdr:cxnSp macro="">
      <xdr:nvCxnSpPr>
        <xdr:cNvPr id="501" name="直線コネクタ 500"/>
        <xdr:cNvCxnSpPr/>
      </xdr:nvCxnSpPr>
      <xdr:spPr>
        <a:xfrm flipV="1">
          <a:off x="22160864" y="171983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76216</xdr:rowOff>
    </xdr:from>
    <xdr:ext cx="469744" cy="259045"/>
    <xdr:sp macro="" textlink="">
      <xdr:nvSpPr>
        <xdr:cNvPr id="502" name="【公民館】&#10;一人当たり面積最小値テキスト"/>
        <xdr:cNvSpPr txBox="1"/>
      </xdr:nvSpPr>
      <xdr:spPr>
        <a:xfrm>
          <a:off x="22250400" y="1876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109</xdr:row>
      <xdr:rowOff>72389</xdr:rowOff>
    </xdr:from>
    <xdr:to>
      <xdr:col>32</xdr:col>
      <xdr:colOff>276225</xdr:colOff>
      <xdr:row>109</xdr:row>
      <xdr:rowOff>72389</xdr:rowOff>
    </xdr:to>
    <xdr:cxnSp macro="">
      <xdr:nvCxnSpPr>
        <xdr:cNvPr id="503" name="直線コネクタ 502"/>
        <xdr:cNvCxnSpPr/>
      </xdr:nvCxnSpPr>
      <xdr:spPr>
        <a:xfrm>
          <a:off x="22072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04" name="【公民館】&#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0.486</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05" name="直線コネクタ 50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129557</xdr:rowOff>
    </xdr:from>
    <xdr:ext cx="469744" cy="259045"/>
    <xdr:sp macro="" textlink="">
      <xdr:nvSpPr>
        <xdr:cNvPr id="506" name="【公民館】&#10;一人当たり面積平均値テキスト"/>
        <xdr:cNvSpPr txBox="1"/>
      </xdr:nvSpPr>
      <xdr:spPr>
        <a:xfrm>
          <a:off x="222504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151130</xdr:rowOff>
    </xdr:from>
    <xdr:to>
      <xdr:col>32</xdr:col>
      <xdr:colOff>238125</xdr:colOff>
      <xdr:row>104</xdr:row>
      <xdr:rowOff>81280</xdr:rowOff>
    </xdr:to>
    <xdr:sp macro="" textlink="">
      <xdr:nvSpPr>
        <xdr:cNvPr id="507" name="フローチャート : 判断 506"/>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67311</xdr:rowOff>
    </xdr:from>
    <xdr:to>
      <xdr:col>32</xdr:col>
      <xdr:colOff>238125</xdr:colOff>
      <xdr:row>103</xdr:row>
      <xdr:rowOff>168911</xdr:rowOff>
    </xdr:to>
    <xdr:sp macro="" textlink="">
      <xdr:nvSpPr>
        <xdr:cNvPr id="513" name="円/楕円 512"/>
        <xdr:cNvSpPr/>
      </xdr:nvSpPr>
      <xdr:spPr>
        <a:xfrm>
          <a:off x="22110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90188</xdr:rowOff>
    </xdr:from>
    <xdr:ext cx="469744" cy="259045"/>
    <xdr:sp macro="" textlink="">
      <xdr:nvSpPr>
        <xdr:cNvPr id="514" name="【公民館】&#10;一人当たり面積該当値テキスト"/>
        <xdr:cNvSpPr txBox="1"/>
      </xdr:nvSpPr>
      <xdr:spPr>
        <a:xfrm>
          <a:off x="222504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年の町村合併により、県域の</a:t>
          </a:r>
          <a:r>
            <a:rPr lang="en-US" altLang="ja-JP" sz="1300" b="0" i="0" baseline="0">
              <a:solidFill>
                <a:schemeClr val="dk1"/>
              </a:solidFill>
              <a:latin typeface="+mn-lt"/>
              <a:ea typeface="+mn-ea"/>
              <a:cs typeface="+mn-cs"/>
            </a:rPr>
            <a:t>7.6</a:t>
          </a:r>
          <a:r>
            <a:rPr lang="ja-JP" altLang="ja-JP" sz="1300" b="0" i="0" baseline="0">
              <a:solidFill>
                <a:schemeClr val="dk1"/>
              </a:solidFill>
              <a:latin typeface="+mn-lt"/>
              <a:ea typeface="+mn-ea"/>
              <a:cs typeface="+mn-cs"/>
            </a:rPr>
            <a:t>％と広大な面積を有することとなった一方、人口については、県の</a:t>
          </a:r>
          <a:r>
            <a:rPr lang="en-US" altLang="ja-JP" sz="1300" b="0" i="0" baseline="0">
              <a:solidFill>
                <a:schemeClr val="dk1"/>
              </a:solidFill>
              <a:latin typeface="+mn-lt"/>
              <a:ea typeface="+mn-ea"/>
              <a:cs typeface="+mn-cs"/>
            </a:rPr>
            <a:t>2,032,533</a:t>
          </a:r>
          <a:r>
            <a:rPr lang="ja-JP" altLang="ja-JP" sz="1300" b="0" i="0" baseline="0">
              <a:solidFill>
                <a:schemeClr val="dk1"/>
              </a:solidFill>
              <a:latin typeface="+mn-lt"/>
              <a:ea typeface="+mn-ea"/>
              <a:cs typeface="+mn-cs"/>
            </a:rPr>
            <a:t>人に対し</a:t>
          </a:r>
          <a:r>
            <a:rPr lang="en-US" altLang="ja-JP" sz="1300" b="0" i="0" baseline="0">
              <a:solidFill>
                <a:schemeClr val="dk1"/>
              </a:solidFill>
              <a:latin typeface="+mn-lt"/>
              <a:ea typeface="+mn-ea"/>
              <a:cs typeface="+mn-cs"/>
            </a:rPr>
            <a:t>21,503</a:t>
          </a:r>
          <a:r>
            <a:rPr lang="ja-JP" altLang="ja-JP" sz="1300" b="0" i="0" baseline="0">
              <a:solidFill>
                <a:schemeClr val="dk1"/>
              </a:solidFill>
              <a:latin typeface="+mn-lt"/>
              <a:ea typeface="+mn-ea"/>
              <a:cs typeface="+mn-cs"/>
            </a:rPr>
            <a:t>人と</a:t>
          </a:r>
          <a:r>
            <a:rPr lang="en-US" altLang="ja-JP" sz="1300" b="0" i="0" baseline="0">
              <a:solidFill>
                <a:schemeClr val="dk1"/>
              </a:solidFill>
              <a:latin typeface="+mn-lt"/>
              <a:ea typeface="+mn-ea"/>
              <a:cs typeface="+mn-cs"/>
            </a:rPr>
            <a:t>1.1</a:t>
          </a:r>
          <a:r>
            <a:rPr lang="ja-JP" altLang="ja-JP" sz="1300" b="0" i="0" baseline="0">
              <a:solidFill>
                <a:schemeClr val="dk1"/>
              </a:solidFill>
              <a:latin typeface="+mn-lt"/>
              <a:ea typeface="+mn-ea"/>
              <a:cs typeface="+mn-cs"/>
            </a:rPr>
            <a:t>％の構成比とな</a:t>
          </a:r>
          <a:r>
            <a:rPr lang="ja-JP" altLang="en-US" sz="1300" b="0" i="0" baseline="0">
              <a:solidFill>
                <a:schemeClr val="dk1"/>
              </a:solidFill>
              <a:latin typeface="+mn-lt"/>
              <a:ea typeface="+mn-ea"/>
              <a:cs typeface="+mn-cs"/>
            </a:rPr>
            <a:t>る当町では</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住民一人当たりの</a:t>
          </a:r>
          <a:r>
            <a:rPr kumimoji="1" lang="ja-JP" altLang="ja-JP" sz="1300">
              <a:solidFill>
                <a:schemeClr val="dk1"/>
              </a:solidFill>
              <a:latin typeface="+mn-lt"/>
              <a:ea typeface="+mn-ea"/>
              <a:cs typeface="+mn-cs"/>
            </a:rPr>
            <a:t>道路延長及び、橋りょう・トンネルの一人当たり有形固定資産額が</a:t>
          </a:r>
          <a:r>
            <a:rPr kumimoji="1" lang="ja-JP" altLang="en-US" sz="1300">
              <a:solidFill>
                <a:schemeClr val="dk1"/>
              </a:solidFill>
              <a:latin typeface="+mn-lt"/>
              <a:ea typeface="+mn-ea"/>
              <a:cs typeface="+mn-cs"/>
            </a:rPr>
            <a:t>類似団体内順位だけでなく、岐阜県平均を見ても圧倒的に高い数値となっている。そのため、これらの維持にかかる住民一人当たりの負担も高くなるが、特に道路については</a:t>
          </a:r>
          <a:r>
            <a:rPr kumimoji="1" lang="ja-JP" altLang="en-US" sz="1300">
              <a:latin typeface="ＭＳ Ｐゴシック"/>
            </a:rPr>
            <a:t>類似団体と比較して有形固定資産減価償却率が高く、今後、維持補修や更新に係るコストの増加が懸念される。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保育所や学校施設の</a:t>
          </a:r>
          <a:r>
            <a:rPr kumimoji="1" lang="ja-JP" altLang="ja-JP" sz="1300">
              <a:solidFill>
                <a:schemeClr val="dk1"/>
              </a:solidFill>
              <a:latin typeface="+mn-lt"/>
              <a:ea typeface="+mn-ea"/>
              <a:cs typeface="+mn-cs"/>
            </a:rPr>
            <a:t>有形固定資産減価償却率</a:t>
          </a:r>
          <a:r>
            <a:rPr kumimoji="1" lang="ja-JP" altLang="en-US" sz="1300">
              <a:solidFill>
                <a:schemeClr val="dk1"/>
              </a:solidFill>
              <a:latin typeface="+mn-lt"/>
              <a:ea typeface="+mn-ea"/>
              <a:cs typeface="+mn-cs"/>
            </a:rPr>
            <a:t>が低くなっているのは、合併以降、</a:t>
          </a:r>
          <a:r>
            <a:rPr kumimoji="1" lang="ja-JP" altLang="ja-JP" sz="1300">
              <a:solidFill>
                <a:schemeClr val="dk1"/>
              </a:solidFill>
              <a:latin typeface="+mn-lt"/>
              <a:ea typeface="+mn-ea"/>
              <a:cs typeface="+mn-cs"/>
            </a:rPr>
            <a:t>旧町村の格差是正</a:t>
          </a:r>
          <a:r>
            <a:rPr kumimoji="1" lang="ja-JP" altLang="en-US" sz="1300">
              <a:solidFill>
                <a:schemeClr val="dk1"/>
              </a:solidFill>
              <a:latin typeface="+mn-lt"/>
              <a:ea typeface="+mn-ea"/>
              <a:cs typeface="+mn-cs"/>
            </a:rPr>
            <a:t>のため進めた複数の保育所建替え更新（Ｈ</a:t>
          </a:r>
          <a:r>
            <a:rPr kumimoji="1" lang="en-US" altLang="ja-JP" sz="1300">
              <a:solidFill>
                <a:schemeClr val="dk1"/>
              </a:solidFill>
              <a:latin typeface="+mn-lt"/>
              <a:ea typeface="+mn-ea"/>
              <a:cs typeface="+mn-cs"/>
            </a:rPr>
            <a:t>22</a:t>
          </a:r>
          <a:r>
            <a:rPr kumimoji="1" lang="ja-JP" altLang="en-US" sz="1300">
              <a:solidFill>
                <a:schemeClr val="dk1"/>
              </a:solidFill>
              <a:latin typeface="+mn-lt"/>
              <a:ea typeface="+mn-ea"/>
              <a:cs typeface="+mn-cs"/>
            </a:rPr>
            <a:t>おじま幼児園・Ｈ</a:t>
          </a:r>
          <a:r>
            <a:rPr kumimoji="1" lang="en-US" altLang="ja-JP" sz="1300">
              <a:solidFill>
                <a:schemeClr val="dk1"/>
              </a:solidFill>
              <a:latin typeface="+mn-lt"/>
              <a:ea typeface="+mn-ea"/>
              <a:cs typeface="+mn-cs"/>
            </a:rPr>
            <a:t>24</a:t>
          </a:r>
          <a:r>
            <a:rPr kumimoji="1" lang="ja-JP" altLang="en-US" sz="1300">
              <a:solidFill>
                <a:schemeClr val="dk1"/>
              </a:solidFill>
              <a:latin typeface="+mn-lt"/>
              <a:ea typeface="+mn-ea"/>
              <a:cs typeface="+mn-cs"/>
            </a:rPr>
            <a:t>かすが幼児園・たにぐみ幼児園・Ｈ</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きよみず幼児園）や、平成</a:t>
          </a:r>
          <a:r>
            <a:rPr kumimoji="1" lang="en-US" altLang="ja-JP" sz="1300">
              <a:solidFill>
                <a:schemeClr val="dk1"/>
              </a:solidFill>
              <a:latin typeface="+mn-lt"/>
              <a:ea typeface="+mn-ea"/>
              <a:cs typeface="+mn-cs"/>
            </a:rPr>
            <a:t>19</a:t>
          </a:r>
          <a:r>
            <a:rPr kumimoji="1" lang="ja-JP" altLang="en-US" sz="1300">
              <a:solidFill>
                <a:schemeClr val="dk1"/>
              </a:solidFill>
              <a:latin typeface="+mn-lt"/>
              <a:ea typeface="+mn-ea"/>
              <a:cs typeface="+mn-cs"/>
            </a:rPr>
            <a:t>年度に谷汲地域の２つの小学校を統合をするため、谷汲小学校を新築したためである。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合併以降、藤橋小中学校・長瀬小学校・久瀬小学校・久瀬中学校・春日中学校を統廃合により廃止にしたところであるが、少子化も伴い、一人当たり学校施設面積は類似団体内順位１位となっている。町域が広い当町では、児童・生徒の通学環境の観点からも統廃合に限界があり、一人当たり学校面積の数値は、今後も同様の数値が続く。</a:t>
          </a:r>
          <a:endParaRPr kumimoji="1" lang="en-US" altLang="ja-JP" sz="13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3810</xdr:rowOff>
    </xdr:from>
    <xdr:to>
      <xdr:col>6</xdr:col>
      <xdr:colOff>510540</xdr:colOff>
      <xdr:row>42</xdr:row>
      <xdr:rowOff>99060</xdr:rowOff>
    </xdr:to>
    <xdr:cxnSp macro="">
      <xdr:nvCxnSpPr>
        <xdr:cNvPr id="57" name="直線コネクタ 56"/>
        <xdr:cNvCxnSpPr/>
      </xdr:nvCxnSpPr>
      <xdr:spPr>
        <a:xfrm flipV="1">
          <a:off x="4634865" y="566166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図書館】&#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121937</xdr:rowOff>
    </xdr:from>
    <xdr:ext cx="405111" cy="259045"/>
    <xdr:sp macro="" textlink="">
      <xdr:nvSpPr>
        <xdr:cNvPr id="60" name="【図書館】&#10;有形固定資産減価償却率最大値テキスト"/>
        <xdr:cNvSpPr txBox="1"/>
      </xdr:nvSpPr>
      <xdr:spPr>
        <a:xfrm>
          <a:off x="47244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33</xdr:row>
      <xdr:rowOff>3810</xdr:rowOff>
    </xdr:from>
    <xdr:to>
      <xdr:col>6</xdr:col>
      <xdr:colOff>600075</xdr:colOff>
      <xdr:row>33</xdr:row>
      <xdr:rowOff>3810</xdr:rowOff>
    </xdr:to>
    <xdr:cxnSp macro="">
      <xdr:nvCxnSpPr>
        <xdr:cNvPr id="61" name="直線コネクタ 60"/>
        <xdr:cNvCxnSpPr/>
      </xdr:nvCxnSpPr>
      <xdr:spPr>
        <a:xfrm>
          <a:off x="4546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38117</xdr:rowOff>
    </xdr:from>
    <xdr:ext cx="405111" cy="259045"/>
    <xdr:sp macro="" textlink="">
      <xdr:nvSpPr>
        <xdr:cNvPr id="62" name="【図書館】&#10;有形固定資産減価償却率平均値テキスト"/>
        <xdr:cNvSpPr txBox="1"/>
      </xdr:nvSpPr>
      <xdr:spPr>
        <a:xfrm>
          <a:off x="47244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59690</xdr:rowOff>
    </xdr:from>
    <xdr:to>
      <xdr:col>6</xdr:col>
      <xdr:colOff>561975</xdr:colOff>
      <xdr:row>40</xdr:row>
      <xdr:rowOff>161290</xdr:rowOff>
    </xdr:to>
    <xdr:sp macro="" textlink="">
      <xdr:nvSpPr>
        <xdr:cNvPr id="63" name="フローチャート : 判断 62"/>
        <xdr:cNvSpPr/>
      </xdr:nvSpPr>
      <xdr:spPr>
        <a:xfrm>
          <a:off x="4584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97790</xdr:rowOff>
    </xdr:from>
    <xdr:to>
      <xdr:col>6</xdr:col>
      <xdr:colOff>561975</xdr:colOff>
      <xdr:row>37</xdr:row>
      <xdr:rowOff>27940</xdr:rowOff>
    </xdr:to>
    <xdr:sp macro="" textlink="">
      <xdr:nvSpPr>
        <xdr:cNvPr id="69" name="円/楕円 68"/>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120667</xdr:rowOff>
    </xdr:from>
    <xdr:ext cx="405111" cy="259045"/>
    <xdr:sp macro="" textlink="">
      <xdr:nvSpPr>
        <xdr:cNvPr id="70" name="【図書館】&#10;有形固定資産減価償却率該当値テキスト"/>
        <xdr:cNvSpPr txBox="1"/>
      </xdr:nvSpPr>
      <xdr:spPr>
        <a:xfrm>
          <a:off x="47244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114300</xdr:rowOff>
    </xdr:from>
    <xdr:to>
      <xdr:col>15</xdr:col>
      <xdr:colOff>180340</xdr:colOff>
      <xdr:row>42</xdr:row>
      <xdr:rowOff>127000</xdr:rowOff>
    </xdr:to>
    <xdr:cxnSp macro="">
      <xdr:nvCxnSpPr>
        <xdr:cNvPr id="95" name="直線コネクタ 94"/>
        <xdr:cNvCxnSpPr/>
      </xdr:nvCxnSpPr>
      <xdr:spPr>
        <a:xfrm flipV="1">
          <a:off x="10476865" y="59436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60977</xdr:rowOff>
    </xdr:from>
    <xdr:ext cx="469744" cy="259045"/>
    <xdr:sp macro="" textlink="">
      <xdr:nvSpPr>
        <xdr:cNvPr id="98" name="【図書館】&#10;一人当たり面積最大値テキスト"/>
        <xdr:cNvSpPr txBox="1"/>
      </xdr:nvSpPr>
      <xdr:spPr>
        <a:xfrm>
          <a:off x="105664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114300</xdr:rowOff>
    </xdr:from>
    <xdr:to>
      <xdr:col>15</xdr:col>
      <xdr:colOff>269875</xdr:colOff>
      <xdr:row>34</xdr:row>
      <xdr:rowOff>114300</xdr:rowOff>
    </xdr:to>
    <xdr:cxnSp macro="">
      <xdr:nvCxnSpPr>
        <xdr:cNvPr id="99" name="直線コネクタ 98"/>
        <xdr:cNvCxnSpPr/>
      </xdr:nvCxnSpPr>
      <xdr:spPr>
        <a:xfrm>
          <a:off x="10388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0"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1" name="フローチャート : 判断 10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38100</xdr:rowOff>
    </xdr:from>
    <xdr:to>
      <xdr:col>15</xdr:col>
      <xdr:colOff>231775</xdr:colOff>
      <xdr:row>40</xdr:row>
      <xdr:rowOff>139700</xdr:rowOff>
    </xdr:to>
    <xdr:sp macro="" textlink="">
      <xdr:nvSpPr>
        <xdr:cNvPr id="107" name="円/楕円 106"/>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08"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1" name="テキスト ボックス 13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81643</xdr:rowOff>
    </xdr:from>
    <xdr:to>
      <xdr:col>6</xdr:col>
      <xdr:colOff>510540</xdr:colOff>
      <xdr:row>64</xdr:row>
      <xdr:rowOff>120831</xdr:rowOff>
    </xdr:to>
    <xdr:cxnSp macro="">
      <xdr:nvCxnSpPr>
        <xdr:cNvPr id="135" name="直線コネクタ 134"/>
        <xdr:cNvCxnSpPr/>
      </xdr:nvCxnSpPr>
      <xdr:spPr>
        <a:xfrm flipV="1">
          <a:off x="4634865" y="968284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36" name="【体育館・プー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37" name="直線コネクタ 13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28320</xdr:rowOff>
    </xdr:from>
    <xdr:ext cx="405111" cy="259045"/>
    <xdr:sp macro="" textlink="">
      <xdr:nvSpPr>
        <xdr:cNvPr id="138" name="【体育館・プール】&#10;有形固定資産減価償却率最大値テキスト"/>
        <xdr:cNvSpPr txBox="1"/>
      </xdr:nvSpPr>
      <xdr:spPr>
        <a:xfrm>
          <a:off x="47244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56</xdr:row>
      <xdr:rowOff>81643</xdr:rowOff>
    </xdr:from>
    <xdr:to>
      <xdr:col>6</xdr:col>
      <xdr:colOff>600075</xdr:colOff>
      <xdr:row>56</xdr:row>
      <xdr:rowOff>81643</xdr:rowOff>
    </xdr:to>
    <xdr:cxnSp macro="">
      <xdr:nvCxnSpPr>
        <xdr:cNvPr id="139" name="直線コネクタ 13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47189</xdr:rowOff>
    </xdr:from>
    <xdr:ext cx="405111" cy="259045"/>
    <xdr:sp macro="" textlink="">
      <xdr:nvSpPr>
        <xdr:cNvPr id="140" name="【体育館・プール】&#10;有形固定資産減価償却率平均値テキスト"/>
        <xdr:cNvSpPr txBox="1"/>
      </xdr:nvSpPr>
      <xdr:spPr>
        <a:xfrm>
          <a:off x="4724400" y="10505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24312</xdr:rowOff>
    </xdr:from>
    <xdr:to>
      <xdr:col>6</xdr:col>
      <xdr:colOff>561975</xdr:colOff>
      <xdr:row>62</xdr:row>
      <xdr:rowOff>125912</xdr:rowOff>
    </xdr:to>
    <xdr:sp macro="" textlink="">
      <xdr:nvSpPr>
        <xdr:cNvPr id="141" name="フローチャート : 判断 140"/>
        <xdr:cNvSpPr/>
      </xdr:nvSpPr>
      <xdr:spPr>
        <a:xfrm>
          <a:off x="45847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42273</xdr:rowOff>
    </xdr:from>
    <xdr:to>
      <xdr:col>6</xdr:col>
      <xdr:colOff>561975</xdr:colOff>
      <xdr:row>63</xdr:row>
      <xdr:rowOff>143873</xdr:rowOff>
    </xdr:to>
    <xdr:sp macro="" textlink="">
      <xdr:nvSpPr>
        <xdr:cNvPr id="147" name="円/楕円 146"/>
        <xdr:cNvSpPr/>
      </xdr:nvSpPr>
      <xdr:spPr>
        <a:xfrm>
          <a:off x="4584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20700</xdr:rowOff>
    </xdr:from>
    <xdr:ext cx="405111" cy="259045"/>
    <xdr:sp macro="" textlink="">
      <xdr:nvSpPr>
        <xdr:cNvPr id="148" name="【体育館・プール】&#10;有形固定資産減価償却率該当値テキスト"/>
        <xdr:cNvSpPr txBox="1"/>
      </xdr:nvSpPr>
      <xdr:spPr>
        <a:xfrm>
          <a:off x="4724400"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64</xdr:row>
      <xdr:rowOff>58783</xdr:rowOff>
    </xdr:to>
    <xdr:cxnSp macro="">
      <xdr:nvCxnSpPr>
        <xdr:cNvPr id="175" name="直線コネクタ 174"/>
        <xdr:cNvCxnSpPr/>
      </xdr:nvCxnSpPr>
      <xdr:spPr>
        <a:xfrm flipV="1">
          <a:off x="10476865" y="964692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62610</xdr:rowOff>
    </xdr:from>
    <xdr:ext cx="469744" cy="259045"/>
    <xdr:sp macro="" textlink="">
      <xdr:nvSpPr>
        <xdr:cNvPr id="176" name="【体育館・プール】&#10;一人当たり面積最小値テキスト"/>
        <xdr:cNvSpPr txBox="1"/>
      </xdr:nvSpPr>
      <xdr:spPr>
        <a:xfrm>
          <a:off x="10566400"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58783</xdr:rowOff>
    </xdr:from>
    <xdr:to>
      <xdr:col>15</xdr:col>
      <xdr:colOff>269875</xdr:colOff>
      <xdr:row>64</xdr:row>
      <xdr:rowOff>58783</xdr:rowOff>
    </xdr:to>
    <xdr:cxnSp macro="">
      <xdr:nvCxnSpPr>
        <xdr:cNvPr id="177" name="直線コネクタ 176"/>
        <xdr:cNvCxnSpPr/>
      </xdr:nvCxnSpPr>
      <xdr:spPr>
        <a:xfrm>
          <a:off x="10388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8"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0.546</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9" name="直線コネクタ 178"/>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79483</xdr:rowOff>
    </xdr:from>
    <xdr:ext cx="469744" cy="259045"/>
    <xdr:sp macro="" textlink="">
      <xdr:nvSpPr>
        <xdr:cNvPr id="180" name="【体育館・プール】&#10;一人当たり面積平均値テキスト"/>
        <xdr:cNvSpPr txBox="1"/>
      </xdr:nvSpPr>
      <xdr:spPr>
        <a:xfrm>
          <a:off x="10566400" y="1053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101056</xdr:rowOff>
    </xdr:from>
    <xdr:to>
      <xdr:col>15</xdr:col>
      <xdr:colOff>231775</xdr:colOff>
      <xdr:row>62</xdr:row>
      <xdr:rowOff>31206</xdr:rowOff>
    </xdr:to>
    <xdr:sp macro="" textlink="">
      <xdr:nvSpPr>
        <xdr:cNvPr id="181" name="フローチャート : 判断 180"/>
        <xdr:cNvSpPr/>
      </xdr:nvSpPr>
      <xdr:spPr>
        <a:xfrm>
          <a:off x="104267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166370</xdr:rowOff>
    </xdr:from>
    <xdr:to>
      <xdr:col>15</xdr:col>
      <xdr:colOff>231775</xdr:colOff>
      <xdr:row>56</xdr:row>
      <xdr:rowOff>96520</xdr:rowOff>
    </xdr:to>
    <xdr:sp macro="" textlink="">
      <xdr:nvSpPr>
        <xdr:cNvPr id="187" name="円/楕円 186"/>
        <xdr:cNvSpPr/>
      </xdr:nvSpPr>
      <xdr:spPr>
        <a:xfrm>
          <a:off x="10426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119397</xdr:rowOff>
    </xdr:from>
    <xdr:ext cx="469744" cy="259045"/>
    <xdr:sp macro="" textlink="">
      <xdr:nvSpPr>
        <xdr:cNvPr id="188" name="【体育館・プール】&#10;一人当たり面積該当値テキスト"/>
        <xdr:cNvSpPr txBox="1"/>
      </xdr:nvSpPr>
      <xdr:spPr>
        <a:xfrm>
          <a:off x="105664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76</xdr:row>
      <xdr:rowOff>152400</xdr:rowOff>
    </xdr:from>
    <xdr:to>
      <xdr:col>6</xdr:col>
      <xdr:colOff>510540</xdr:colOff>
      <xdr:row>85</xdr:row>
      <xdr:rowOff>140970</xdr:rowOff>
    </xdr:to>
    <xdr:cxnSp macro="">
      <xdr:nvCxnSpPr>
        <xdr:cNvPr id="215" name="直線コネクタ 214"/>
        <xdr:cNvCxnSpPr/>
      </xdr:nvCxnSpPr>
      <xdr:spPr>
        <a:xfrm flipV="1">
          <a:off x="4634865" y="131826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144797</xdr:rowOff>
    </xdr:from>
    <xdr:ext cx="405111" cy="259045"/>
    <xdr:sp macro="" textlink="">
      <xdr:nvSpPr>
        <xdr:cNvPr id="216" name="【福祉施設】&#10;有形固定資産減価償却率最小値テキスト"/>
        <xdr:cNvSpPr txBox="1"/>
      </xdr:nvSpPr>
      <xdr:spPr>
        <a:xfrm>
          <a:off x="47244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140970</xdr:rowOff>
    </xdr:from>
    <xdr:to>
      <xdr:col>6</xdr:col>
      <xdr:colOff>600075</xdr:colOff>
      <xdr:row>85</xdr:row>
      <xdr:rowOff>140970</xdr:rowOff>
    </xdr:to>
    <xdr:cxnSp macro="">
      <xdr:nvCxnSpPr>
        <xdr:cNvPr id="217" name="直線コネクタ 216"/>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99077</xdr:rowOff>
    </xdr:from>
    <xdr:ext cx="405111" cy="259045"/>
    <xdr:sp macro="" textlink="">
      <xdr:nvSpPr>
        <xdr:cNvPr id="218" name="【福祉施設】&#10;有形固定資産減価償却率最大値テキスト"/>
        <xdr:cNvSpPr txBox="1"/>
      </xdr:nvSpPr>
      <xdr:spPr>
        <a:xfrm>
          <a:off x="472440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76</xdr:row>
      <xdr:rowOff>152400</xdr:rowOff>
    </xdr:from>
    <xdr:to>
      <xdr:col>6</xdr:col>
      <xdr:colOff>600075</xdr:colOff>
      <xdr:row>76</xdr:row>
      <xdr:rowOff>152400</xdr:rowOff>
    </xdr:to>
    <xdr:cxnSp macro="">
      <xdr:nvCxnSpPr>
        <xdr:cNvPr id="219" name="直線コネクタ 218"/>
        <xdr:cNvCxnSpPr/>
      </xdr:nvCxnSpPr>
      <xdr:spPr>
        <a:xfrm>
          <a:off x="4546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220" name="【福祉施設】&#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21" name="フローチャート : 判断 220"/>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90170</xdr:rowOff>
    </xdr:from>
    <xdr:to>
      <xdr:col>6</xdr:col>
      <xdr:colOff>561975</xdr:colOff>
      <xdr:row>86</xdr:row>
      <xdr:rowOff>20320</xdr:rowOff>
    </xdr:to>
    <xdr:sp macro="" textlink="">
      <xdr:nvSpPr>
        <xdr:cNvPr id="227" name="円/楕円 226"/>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5097</xdr:rowOff>
    </xdr:from>
    <xdr:ext cx="405111" cy="259045"/>
    <xdr:sp macro="" textlink="">
      <xdr:nvSpPr>
        <xdr:cNvPr id="228" name="【福祉施設】&#10;有形固定資産減価償却率該当値テキスト"/>
        <xdr:cNvSpPr txBox="1"/>
      </xdr:nvSpPr>
      <xdr:spPr>
        <a:xfrm>
          <a:off x="47244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9" name="正方形/長方形 2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6" name="正方形/長方形 2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72389</xdr:rowOff>
    </xdr:to>
    <xdr:cxnSp macro="">
      <xdr:nvCxnSpPr>
        <xdr:cNvPr id="250" name="直線コネクタ 249"/>
        <xdr:cNvCxnSpPr/>
      </xdr:nvCxnSpPr>
      <xdr:spPr>
        <a:xfrm flipV="1">
          <a:off x="10476865" y="13722096"/>
          <a:ext cx="0" cy="92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76216</xdr:rowOff>
    </xdr:from>
    <xdr:ext cx="469744" cy="259045"/>
    <xdr:sp macro="" textlink="">
      <xdr:nvSpPr>
        <xdr:cNvPr id="251" name="【福祉施設】&#10;一人当たり面積最小値テキスト"/>
        <xdr:cNvSpPr txBox="1"/>
      </xdr:nvSpPr>
      <xdr:spPr>
        <a:xfrm>
          <a:off x="10566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85</xdr:row>
      <xdr:rowOff>72389</xdr:rowOff>
    </xdr:from>
    <xdr:to>
      <xdr:col>15</xdr:col>
      <xdr:colOff>269875</xdr:colOff>
      <xdr:row>85</xdr:row>
      <xdr:rowOff>72389</xdr:rowOff>
    </xdr:to>
    <xdr:cxnSp macro="">
      <xdr:nvCxnSpPr>
        <xdr:cNvPr id="252" name="直線コネクタ 251"/>
        <xdr:cNvCxnSpPr/>
      </xdr:nvCxnSpPr>
      <xdr:spPr>
        <a:xfrm>
          <a:off x="10388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53"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54" name="直線コネクタ 253"/>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41164</xdr:rowOff>
    </xdr:from>
    <xdr:ext cx="469744" cy="259045"/>
    <xdr:sp macro="" textlink="">
      <xdr:nvSpPr>
        <xdr:cNvPr id="255" name="【福祉施設】&#10;一人当たり面積平均値テキスト"/>
        <xdr:cNvSpPr txBox="1"/>
      </xdr:nvSpPr>
      <xdr:spPr>
        <a:xfrm>
          <a:off x="10566400" y="13928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62737</xdr:rowOff>
    </xdr:from>
    <xdr:to>
      <xdr:col>15</xdr:col>
      <xdr:colOff>231775</xdr:colOff>
      <xdr:row>81</xdr:row>
      <xdr:rowOff>164337</xdr:rowOff>
    </xdr:to>
    <xdr:sp macro="" textlink="">
      <xdr:nvSpPr>
        <xdr:cNvPr id="256" name="フローチャート : 判断 255"/>
        <xdr:cNvSpPr/>
      </xdr:nvSpPr>
      <xdr:spPr>
        <a:xfrm>
          <a:off x="10426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126746</xdr:rowOff>
    </xdr:from>
    <xdr:to>
      <xdr:col>15</xdr:col>
      <xdr:colOff>231775</xdr:colOff>
      <xdr:row>80</xdr:row>
      <xdr:rowOff>56896</xdr:rowOff>
    </xdr:to>
    <xdr:sp macro="" textlink="">
      <xdr:nvSpPr>
        <xdr:cNvPr id="262" name="円/楕円 261"/>
        <xdr:cNvSpPr/>
      </xdr:nvSpPr>
      <xdr:spPr>
        <a:xfrm>
          <a:off x="10426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79773</xdr:rowOff>
    </xdr:from>
    <xdr:ext cx="469744" cy="259045"/>
    <xdr:sp macro="" textlink="">
      <xdr:nvSpPr>
        <xdr:cNvPr id="263" name="【福祉施設】&#10;一人当たり面積該当値テキスト"/>
        <xdr:cNvSpPr txBox="1"/>
      </xdr:nvSpPr>
      <xdr:spPr>
        <a:xfrm>
          <a:off x="10566400" y="136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4" name="テキスト ボックス 28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7"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36195</xdr:rowOff>
    </xdr:from>
    <xdr:to>
      <xdr:col>6</xdr:col>
      <xdr:colOff>510540</xdr:colOff>
      <xdr:row>108</xdr:row>
      <xdr:rowOff>83820</xdr:rowOff>
    </xdr:to>
    <xdr:cxnSp macro="">
      <xdr:nvCxnSpPr>
        <xdr:cNvPr id="288" name="直線コネクタ 287"/>
        <xdr:cNvCxnSpPr/>
      </xdr:nvCxnSpPr>
      <xdr:spPr>
        <a:xfrm flipV="1">
          <a:off x="4634865" y="1735264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89"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0" name="直線コネクタ 289"/>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154322</xdr:rowOff>
    </xdr:from>
    <xdr:ext cx="405111" cy="259045"/>
    <xdr:sp macro="" textlink="">
      <xdr:nvSpPr>
        <xdr:cNvPr id="291" name="【市民会館】&#10;有形固定資産減価償却率最大値テキスト"/>
        <xdr:cNvSpPr txBox="1"/>
      </xdr:nvSpPr>
      <xdr:spPr>
        <a:xfrm>
          <a:off x="4724400"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6</xdr:col>
      <xdr:colOff>422275</xdr:colOff>
      <xdr:row>101</xdr:row>
      <xdr:rowOff>36195</xdr:rowOff>
    </xdr:from>
    <xdr:to>
      <xdr:col>6</xdr:col>
      <xdr:colOff>600075</xdr:colOff>
      <xdr:row>101</xdr:row>
      <xdr:rowOff>36195</xdr:rowOff>
    </xdr:to>
    <xdr:cxnSp macro="">
      <xdr:nvCxnSpPr>
        <xdr:cNvPr id="292" name="直線コネクタ 291"/>
        <xdr:cNvCxnSpPr/>
      </xdr:nvCxnSpPr>
      <xdr:spPr>
        <a:xfrm>
          <a:off x="4546600" y="1735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97807</xdr:rowOff>
    </xdr:from>
    <xdr:ext cx="405111" cy="259045"/>
    <xdr:sp macro="" textlink="">
      <xdr:nvSpPr>
        <xdr:cNvPr id="293" name="【市民会館】&#10;有形固定資産減価償却率平均値テキスト"/>
        <xdr:cNvSpPr txBox="1"/>
      </xdr:nvSpPr>
      <xdr:spPr>
        <a:xfrm>
          <a:off x="4724400" y="18100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74930</xdr:rowOff>
    </xdr:from>
    <xdr:to>
      <xdr:col>6</xdr:col>
      <xdr:colOff>561975</xdr:colOff>
      <xdr:row>107</xdr:row>
      <xdr:rowOff>5080</xdr:rowOff>
    </xdr:to>
    <xdr:sp macro="" textlink="">
      <xdr:nvSpPr>
        <xdr:cNvPr id="294" name="フローチャート : 判断 293"/>
        <xdr:cNvSpPr/>
      </xdr:nvSpPr>
      <xdr:spPr>
        <a:xfrm>
          <a:off x="45847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33020</xdr:rowOff>
    </xdr:from>
    <xdr:to>
      <xdr:col>6</xdr:col>
      <xdr:colOff>561975</xdr:colOff>
      <xdr:row>108</xdr:row>
      <xdr:rowOff>134620</xdr:rowOff>
    </xdr:to>
    <xdr:sp macro="" textlink="">
      <xdr:nvSpPr>
        <xdr:cNvPr id="300" name="円/楕円 299"/>
        <xdr:cNvSpPr/>
      </xdr:nvSpPr>
      <xdr:spPr>
        <a:xfrm>
          <a:off x="4584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119397</xdr:rowOff>
    </xdr:from>
    <xdr:ext cx="405111" cy="259045"/>
    <xdr:sp macro="" textlink="">
      <xdr:nvSpPr>
        <xdr:cNvPr id="301" name="【市民会館】&#10;有形固定資産減価償却率該当値テキスト"/>
        <xdr:cNvSpPr txBox="1"/>
      </xdr:nvSpPr>
      <xdr:spPr>
        <a:xfrm>
          <a:off x="47244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2" name="正方形/長方形 30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9" name="正方形/長方形 30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4" name="テキスト ボックス 31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6" name="テキスト ボックス 31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8" name="テキスト ボックス 31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0" name="テキスト ボックス 31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46482</xdr:rowOff>
    </xdr:from>
    <xdr:to>
      <xdr:col>15</xdr:col>
      <xdr:colOff>180340</xdr:colOff>
      <xdr:row>107</xdr:row>
      <xdr:rowOff>96774</xdr:rowOff>
    </xdr:to>
    <xdr:cxnSp macro="">
      <xdr:nvCxnSpPr>
        <xdr:cNvPr id="324" name="直線コネクタ 323"/>
        <xdr:cNvCxnSpPr/>
      </xdr:nvCxnSpPr>
      <xdr:spPr>
        <a:xfrm flipV="1">
          <a:off x="10476865" y="1736293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100601</xdr:rowOff>
    </xdr:from>
    <xdr:ext cx="469744" cy="259045"/>
    <xdr:sp macro="" textlink="">
      <xdr:nvSpPr>
        <xdr:cNvPr id="325" name="【市民会館】&#10;一人当たり面積最小値テキスト"/>
        <xdr:cNvSpPr txBox="1"/>
      </xdr:nvSpPr>
      <xdr:spPr>
        <a:xfrm>
          <a:off x="105664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107</xdr:row>
      <xdr:rowOff>96774</xdr:rowOff>
    </xdr:from>
    <xdr:to>
      <xdr:col>15</xdr:col>
      <xdr:colOff>269875</xdr:colOff>
      <xdr:row>107</xdr:row>
      <xdr:rowOff>96774</xdr:rowOff>
    </xdr:to>
    <xdr:cxnSp macro="">
      <xdr:nvCxnSpPr>
        <xdr:cNvPr id="326" name="直線コネクタ 325"/>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164609</xdr:rowOff>
    </xdr:from>
    <xdr:ext cx="469744" cy="259045"/>
    <xdr:sp macro="" textlink="">
      <xdr:nvSpPr>
        <xdr:cNvPr id="327" name="【市民会館】&#10;一人当たり面積最大値テキスト"/>
        <xdr:cNvSpPr txBox="1"/>
      </xdr:nvSpPr>
      <xdr:spPr>
        <a:xfrm>
          <a:off x="10566400" y="1713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0.369</a:t>
          </a:r>
          <a:endParaRPr kumimoji="1" lang="ja-JP" altLang="en-US" sz="1000" b="1">
            <a:latin typeface="ＭＳ Ｐゴシック"/>
          </a:endParaRPr>
        </a:p>
      </xdr:txBody>
    </xdr:sp>
    <xdr:clientData/>
  </xdr:oneCellAnchor>
  <xdr:twoCellAnchor>
    <xdr:from>
      <xdr:col>15</xdr:col>
      <xdr:colOff>92075</xdr:colOff>
      <xdr:row>101</xdr:row>
      <xdr:rowOff>46482</xdr:rowOff>
    </xdr:from>
    <xdr:to>
      <xdr:col>15</xdr:col>
      <xdr:colOff>269875</xdr:colOff>
      <xdr:row>101</xdr:row>
      <xdr:rowOff>46482</xdr:rowOff>
    </xdr:to>
    <xdr:cxnSp macro="">
      <xdr:nvCxnSpPr>
        <xdr:cNvPr id="328" name="直線コネクタ 327"/>
        <xdr:cNvCxnSpPr/>
      </xdr:nvCxnSpPr>
      <xdr:spPr>
        <a:xfrm>
          <a:off x="10388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15257</xdr:rowOff>
    </xdr:from>
    <xdr:ext cx="469744" cy="259045"/>
    <xdr:sp macro="" textlink="">
      <xdr:nvSpPr>
        <xdr:cNvPr id="329" name="【市民会館】&#10;一人当たり面積平均値テキスト"/>
        <xdr:cNvSpPr txBox="1"/>
      </xdr:nvSpPr>
      <xdr:spPr>
        <a:xfrm>
          <a:off x="105664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0.210</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36830</xdr:rowOff>
    </xdr:from>
    <xdr:to>
      <xdr:col>15</xdr:col>
      <xdr:colOff>231775</xdr:colOff>
      <xdr:row>105</xdr:row>
      <xdr:rowOff>138430</xdr:rowOff>
    </xdr:to>
    <xdr:sp macro="" textlink="">
      <xdr:nvSpPr>
        <xdr:cNvPr id="330" name="フローチャート : 判断 329"/>
        <xdr:cNvSpPr/>
      </xdr:nvSpPr>
      <xdr:spPr>
        <a:xfrm>
          <a:off x="10426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167132</xdr:rowOff>
    </xdr:from>
    <xdr:to>
      <xdr:col>15</xdr:col>
      <xdr:colOff>231775</xdr:colOff>
      <xdr:row>101</xdr:row>
      <xdr:rowOff>97282</xdr:rowOff>
    </xdr:to>
    <xdr:sp macro="" textlink="">
      <xdr:nvSpPr>
        <xdr:cNvPr id="336" name="円/楕円 335"/>
        <xdr:cNvSpPr/>
      </xdr:nvSpPr>
      <xdr:spPr>
        <a:xfrm>
          <a:off x="10426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120159</xdr:rowOff>
    </xdr:from>
    <xdr:ext cx="469744" cy="259045"/>
    <xdr:sp macro="" textlink="">
      <xdr:nvSpPr>
        <xdr:cNvPr id="337" name="【市民会館】&#10;一人当たり面積該当値テキスト"/>
        <xdr:cNvSpPr txBox="1"/>
      </xdr:nvSpPr>
      <xdr:spPr>
        <a:xfrm>
          <a:off x="10566400" y="172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8" name="正方形/長方形 33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5" name="正方形/長方形 34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8" name="テキスト ボックス 34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8" name="テキスト ボックス 35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0" name="テキスト ボックス 35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110490</xdr:rowOff>
    </xdr:to>
    <xdr:cxnSp macro="">
      <xdr:nvCxnSpPr>
        <xdr:cNvPr id="362" name="直線コネクタ 361"/>
        <xdr:cNvCxnSpPr/>
      </xdr:nvCxnSpPr>
      <xdr:spPr>
        <a:xfrm flipV="1">
          <a:off x="16318864" y="579120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363"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64" name="直線コネクタ 363"/>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一般廃棄物処理施設】&#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80027</xdr:rowOff>
    </xdr:from>
    <xdr:ext cx="405111" cy="259045"/>
    <xdr:sp macro="" textlink="">
      <xdr:nvSpPr>
        <xdr:cNvPr id="367" name="【一般廃棄物処理施設】&#10;有形固定資産減価償却率平均値テキスト"/>
        <xdr:cNvSpPr txBox="1"/>
      </xdr:nvSpPr>
      <xdr:spPr>
        <a:xfrm>
          <a:off x="16408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68" name="フローチャート : 判断 367"/>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74" name="円/楕円 373"/>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33037</xdr:rowOff>
    </xdr:from>
    <xdr:ext cx="405111" cy="259045"/>
    <xdr:sp macro="" textlink="">
      <xdr:nvSpPr>
        <xdr:cNvPr id="375" name="【一般廃棄物処理施設】&#10;有形固定資産減価償却率該当値テキスト"/>
        <xdr:cNvSpPr txBox="1"/>
      </xdr:nvSpPr>
      <xdr:spPr>
        <a:xfrm>
          <a:off x="16408400"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6" name="正方形/長方形 3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3" name="正方形/長方形 38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89" name="テキスト ボックス 38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1" name="テキスト ボックス 39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93" name="テキスト ボックス 39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95" name="テキスト ボックス 39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48174</xdr:rowOff>
    </xdr:from>
    <xdr:to>
      <xdr:col>32</xdr:col>
      <xdr:colOff>186689</xdr:colOff>
      <xdr:row>41</xdr:row>
      <xdr:rowOff>66667</xdr:rowOff>
    </xdr:to>
    <xdr:cxnSp macro="">
      <xdr:nvCxnSpPr>
        <xdr:cNvPr id="397" name="直線コネクタ 396"/>
        <xdr:cNvCxnSpPr/>
      </xdr:nvCxnSpPr>
      <xdr:spPr>
        <a:xfrm flipV="1">
          <a:off x="22160864" y="5877474"/>
          <a:ext cx="0" cy="1218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70494</xdr:rowOff>
    </xdr:from>
    <xdr:ext cx="469744" cy="259045"/>
    <xdr:sp macro="" textlink="">
      <xdr:nvSpPr>
        <xdr:cNvPr id="398" name="【一般廃棄物処理施設】&#10;一人当たり有形固定資産（償却資産）額最小値テキスト"/>
        <xdr:cNvSpPr txBox="1"/>
      </xdr:nvSpPr>
      <xdr:spPr>
        <a:xfrm>
          <a:off x="22250400" y="70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a:t>
          </a:r>
          <a:endParaRPr kumimoji="1" lang="ja-JP" altLang="en-US" sz="1000" b="1">
            <a:latin typeface="ＭＳ Ｐゴシック"/>
          </a:endParaRPr>
        </a:p>
      </xdr:txBody>
    </xdr:sp>
    <xdr:clientData/>
  </xdr:oneCellAnchor>
  <xdr:twoCellAnchor>
    <xdr:from>
      <xdr:col>32</xdr:col>
      <xdr:colOff>98425</xdr:colOff>
      <xdr:row>41</xdr:row>
      <xdr:rowOff>66667</xdr:rowOff>
    </xdr:from>
    <xdr:to>
      <xdr:col>32</xdr:col>
      <xdr:colOff>276225</xdr:colOff>
      <xdr:row>41</xdr:row>
      <xdr:rowOff>66667</xdr:rowOff>
    </xdr:to>
    <xdr:cxnSp macro="">
      <xdr:nvCxnSpPr>
        <xdr:cNvPr id="399" name="直線コネクタ 398"/>
        <xdr:cNvCxnSpPr/>
      </xdr:nvCxnSpPr>
      <xdr:spPr>
        <a:xfrm>
          <a:off x="22072600" y="709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166301</xdr:rowOff>
    </xdr:from>
    <xdr:ext cx="534377" cy="259045"/>
    <xdr:sp macro="" textlink="">
      <xdr:nvSpPr>
        <xdr:cNvPr id="400" name="【一般廃棄物処理施設】&#10;一人当たり有形固定資産（償却資産）額最大値テキスト"/>
        <xdr:cNvSpPr txBox="1"/>
      </xdr:nvSpPr>
      <xdr:spPr>
        <a:xfrm>
          <a:off x="22250400" y="56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56,226</a:t>
          </a:r>
          <a:endParaRPr kumimoji="1" lang="ja-JP" altLang="en-US" sz="1000" b="1">
            <a:latin typeface="ＭＳ Ｐゴシック"/>
          </a:endParaRPr>
        </a:p>
      </xdr:txBody>
    </xdr:sp>
    <xdr:clientData/>
  </xdr:oneCellAnchor>
  <xdr:twoCellAnchor>
    <xdr:from>
      <xdr:col>32</xdr:col>
      <xdr:colOff>98425</xdr:colOff>
      <xdr:row>34</xdr:row>
      <xdr:rowOff>48174</xdr:rowOff>
    </xdr:from>
    <xdr:to>
      <xdr:col>32</xdr:col>
      <xdr:colOff>276225</xdr:colOff>
      <xdr:row>34</xdr:row>
      <xdr:rowOff>48174</xdr:rowOff>
    </xdr:to>
    <xdr:cxnSp macro="">
      <xdr:nvCxnSpPr>
        <xdr:cNvPr id="401" name="直線コネクタ 400"/>
        <xdr:cNvCxnSpPr/>
      </xdr:nvCxnSpPr>
      <xdr:spPr>
        <a:xfrm>
          <a:off x="22072600" y="587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38849</xdr:rowOff>
    </xdr:from>
    <xdr:ext cx="469744" cy="259045"/>
    <xdr:sp macro="" textlink="">
      <xdr:nvSpPr>
        <xdr:cNvPr id="402" name="【一般廃棄物処理施設】&#10;一人当たり有形固定資産（償却資産）額平均値テキスト"/>
        <xdr:cNvSpPr txBox="1"/>
      </xdr:nvSpPr>
      <xdr:spPr>
        <a:xfrm>
          <a:off x="22250400" y="6896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8,468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60422</xdr:rowOff>
    </xdr:from>
    <xdr:to>
      <xdr:col>32</xdr:col>
      <xdr:colOff>238125</xdr:colOff>
      <xdr:row>40</xdr:row>
      <xdr:rowOff>162022</xdr:rowOff>
    </xdr:to>
    <xdr:sp macro="" textlink="">
      <xdr:nvSpPr>
        <xdr:cNvPr id="403" name="フローチャート : 判断 402"/>
        <xdr:cNvSpPr/>
      </xdr:nvSpPr>
      <xdr:spPr>
        <a:xfrm>
          <a:off x="22110700" y="691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114257</xdr:rowOff>
    </xdr:from>
    <xdr:to>
      <xdr:col>32</xdr:col>
      <xdr:colOff>238125</xdr:colOff>
      <xdr:row>40</xdr:row>
      <xdr:rowOff>44407</xdr:rowOff>
    </xdr:to>
    <xdr:sp macro="" textlink="">
      <xdr:nvSpPr>
        <xdr:cNvPr id="409" name="円/楕円 408"/>
        <xdr:cNvSpPr/>
      </xdr:nvSpPr>
      <xdr:spPr>
        <a:xfrm>
          <a:off x="22110700" y="68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137134</xdr:rowOff>
    </xdr:from>
    <xdr:ext cx="534377" cy="259045"/>
    <xdr:sp macro="" textlink="">
      <xdr:nvSpPr>
        <xdr:cNvPr id="410" name="【一般廃棄物処理施設】&#10;一人当たり有形固定資産（償却資産）額該当値テキスト"/>
        <xdr:cNvSpPr txBox="1"/>
      </xdr:nvSpPr>
      <xdr:spPr>
        <a:xfrm>
          <a:off x="22250400" y="66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2" name="直線コネクタ 42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3" name="テキスト ボックス 42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26" name="直線コネクタ 42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27" name="テキスト ボックス 42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34290</xdr:rowOff>
    </xdr:from>
    <xdr:to>
      <xdr:col>23</xdr:col>
      <xdr:colOff>516889</xdr:colOff>
      <xdr:row>62</xdr:row>
      <xdr:rowOff>160020</xdr:rowOff>
    </xdr:to>
    <xdr:cxnSp macro="">
      <xdr:nvCxnSpPr>
        <xdr:cNvPr id="431" name="直線コネクタ 430"/>
        <xdr:cNvCxnSpPr/>
      </xdr:nvCxnSpPr>
      <xdr:spPr>
        <a:xfrm flipV="1">
          <a:off x="16318864" y="96354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163847</xdr:rowOff>
    </xdr:from>
    <xdr:ext cx="405111" cy="259045"/>
    <xdr:sp macro="" textlink="">
      <xdr:nvSpPr>
        <xdr:cNvPr id="432" name="【保健センター・保健所】&#10;有形固定資産減価償却率最小値テキスト"/>
        <xdr:cNvSpPr txBox="1"/>
      </xdr:nvSpPr>
      <xdr:spPr>
        <a:xfrm>
          <a:off x="164084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62</xdr:row>
      <xdr:rowOff>160020</xdr:rowOff>
    </xdr:from>
    <xdr:to>
      <xdr:col>23</xdr:col>
      <xdr:colOff>606425</xdr:colOff>
      <xdr:row>62</xdr:row>
      <xdr:rowOff>160020</xdr:rowOff>
    </xdr:to>
    <xdr:cxnSp macro="">
      <xdr:nvCxnSpPr>
        <xdr:cNvPr id="433" name="直線コネクタ 43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152417</xdr:rowOff>
    </xdr:from>
    <xdr:ext cx="405111" cy="259045"/>
    <xdr:sp macro="" textlink="">
      <xdr:nvSpPr>
        <xdr:cNvPr id="434" name="【保健センター・保健所】&#10;有形固定資産減価償却率最大値テキスト"/>
        <xdr:cNvSpPr txBox="1"/>
      </xdr:nvSpPr>
      <xdr:spPr>
        <a:xfrm>
          <a:off x="164084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23</xdr:col>
      <xdr:colOff>428625</xdr:colOff>
      <xdr:row>56</xdr:row>
      <xdr:rowOff>34290</xdr:rowOff>
    </xdr:from>
    <xdr:to>
      <xdr:col>23</xdr:col>
      <xdr:colOff>606425</xdr:colOff>
      <xdr:row>56</xdr:row>
      <xdr:rowOff>34290</xdr:rowOff>
    </xdr:to>
    <xdr:cxnSp macro="">
      <xdr:nvCxnSpPr>
        <xdr:cNvPr id="435" name="直線コネクタ 434"/>
        <xdr:cNvCxnSpPr/>
      </xdr:nvCxnSpPr>
      <xdr:spPr>
        <a:xfrm>
          <a:off x="16230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47642</xdr:rowOff>
    </xdr:from>
    <xdr:ext cx="405111" cy="259045"/>
    <xdr:sp macro="" textlink="">
      <xdr:nvSpPr>
        <xdr:cNvPr id="436" name="【保健センター・保健所】&#10;有形固定資産減価償却率平均値テキスト"/>
        <xdr:cNvSpPr txBox="1"/>
      </xdr:nvSpPr>
      <xdr:spPr>
        <a:xfrm>
          <a:off x="16408400" y="1033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69215</xdr:rowOff>
    </xdr:from>
    <xdr:to>
      <xdr:col>23</xdr:col>
      <xdr:colOff>568325</xdr:colOff>
      <xdr:row>60</xdr:row>
      <xdr:rowOff>170815</xdr:rowOff>
    </xdr:to>
    <xdr:sp macro="" textlink="">
      <xdr:nvSpPr>
        <xdr:cNvPr id="437" name="フローチャート : 判断 436"/>
        <xdr:cNvSpPr/>
      </xdr:nvSpPr>
      <xdr:spPr>
        <a:xfrm>
          <a:off x="16268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43" name="円/楕円 442"/>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154957</xdr:rowOff>
    </xdr:from>
    <xdr:ext cx="405111" cy="259045"/>
    <xdr:sp macro="" textlink="">
      <xdr:nvSpPr>
        <xdr:cNvPr id="444" name="【保健センター・保健所】&#10;有形固定資産減価償却率該当値テキスト"/>
        <xdr:cNvSpPr txBox="1"/>
      </xdr:nvSpPr>
      <xdr:spPr>
        <a:xfrm>
          <a:off x="164084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5" name="正方形/長方形 44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2" name="正方形/長方形 45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64</xdr:row>
      <xdr:rowOff>0</xdr:rowOff>
    </xdr:to>
    <xdr:cxnSp macro="">
      <xdr:nvCxnSpPr>
        <xdr:cNvPr id="469" name="直線コネクタ 468"/>
        <xdr:cNvCxnSpPr/>
      </xdr:nvCxnSpPr>
      <xdr:spPr>
        <a:xfrm flipV="1">
          <a:off x="22160864" y="944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0"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1" name="直線コネクタ 47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72"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73" name="直線コネクタ 472"/>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41927</xdr:rowOff>
    </xdr:from>
    <xdr:ext cx="469744" cy="259045"/>
    <xdr:sp macro="" textlink="">
      <xdr:nvSpPr>
        <xdr:cNvPr id="474" name="【保健センター・保健所】&#10;一人当たり面積平均値テキスト"/>
        <xdr:cNvSpPr txBox="1"/>
      </xdr:nvSpPr>
      <xdr:spPr>
        <a:xfrm>
          <a:off x="22250400" y="998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63500</xdr:rowOff>
    </xdr:from>
    <xdr:to>
      <xdr:col>32</xdr:col>
      <xdr:colOff>238125</xdr:colOff>
      <xdr:row>58</xdr:row>
      <xdr:rowOff>165100</xdr:rowOff>
    </xdr:to>
    <xdr:sp macro="" textlink="">
      <xdr:nvSpPr>
        <xdr:cNvPr id="475" name="フローチャート : 判断 474"/>
        <xdr:cNvSpPr/>
      </xdr:nvSpPr>
      <xdr:spPr>
        <a:xfrm>
          <a:off x="22110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139700</xdr:rowOff>
    </xdr:from>
    <xdr:to>
      <xdr:col>32</xdr:col>
      <xdr:colOff>238125</xdr:colOff>
      <xdr:row>55</xdr:row>
      <xdr:rowOff>69850</xdr:rowOff>
    </xdr:to>
    <xdr:sp macro="" textlink="">
      <xdr:nvSpPr>
        <xdr:cNvPr id="481" name="円/楕円 480"/>
        <xdr:cNvSpPr/>
      </xdr:nvSpPr>
      <xdr:spPr>
        <a:xfrm>
          <a:off x="221107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92727</xdr:rowOff>
    </xdr:from>
    <xdr:ext cx="469744" cy="259045"/>
    <xdr:sp macro="" textlink="">
      <xdr:nvSpPr>
        <xdr:cNvPr id="482" name="【保健センター・保健所】&#10;一人当たり面積該当値テキスト"/>
        <xdr:cNvSpPr txBox="1"/>
      </xdr:nvSpPr>
      <xdr:spPr>
        <a:xfrm>
          <a:off x="222504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01" name="テキスト ボックス 50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120396</xdr:rowOff>
    </xdr:from>
    <xdr:to>
      <xdr:col>23</xdr:col>
      <xdr:colOff>516889</xdr:colOff>
      <xdr:row>86</xdr:row>
      <xdr:rowOff>10668</xdr:rowOff>
    </xdr:to>
    <xdr:cxnSp macro="">
      <xdr:nvCxnSpPr>
        <xdr:cNvPr id="505" name="直線コネクタ 504"/>
        <xdr:cNvCxnSpPr/>
      </xdr:nvCxnSpPr>
      <xdr:spPr>
        <a:xfrm flipV="1">
          <a:off x="16318864" y="1349349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14495</xdr:rowOff>
    </xdr:from>
    <xdr:ext cx="405111" cy="259045"/>
    <xdr:sp macro="" textlink="">
      <xdr:nvSpPr>
        <xdr:cNvPr id="506" name="【消防施設】&#10;有形固定資産減価償却率最小値テキスト"/>
        <xdr:cNvSpPr txBox="1"/>
      </xdr:nvSpPr>
      <xdr:spPr>
        <a:xfrm>
          <a:off x="164084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23</xdr:col>
      <xdr:colOff>428625</xdr:colOff>
      <xdr:row>86</xdr:row>
      <xdr:rowOff>10668</xdr:rowOff>
    </xdr:from>
    <xdr:to>
      <xdr:col>23</xdr:col>
      <xdr:colOff>606425</xdr:colOff>
      <xdr:row>86</xdr:row>
      <xdr:rowOff>10668</xdr:rowOff>
    </xdr:to>
    <xdr:cxnSp macro="">
      <xdr:nvCxnSpPr>
        <xdr:cNvPr id="507" name="直線コネクタ 506"/>
        <xdr:cNvCxnSpPr/>
      </xdr:nvCxnSpPr>
      <xdr:spPr>
        <a:xfrm>
          <a:off x="16230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67073</xdr:rowOff>
    </xdr:from>
    <xdr:ext cx="405111" cy="259045"/>
    <xdr:sp macro="" textlink="">
      <xdr:nvSpPr>
        <xdr:cNvPr id="508" name="【消防施設】&#10;有形固定資産減価償却率最大値テキスト"/>
        <xdr:cNvSpPr txBox="1"/>
      </xdr:nvSpPr>
      <xdr:spPr>
        <a:xfrm>
          <a:off x="16408400" y="1326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120396</xdr:rowOff>
    </xdr:from>
    <xdr:to>
      <xdr:col>23</xdr:col>
      <xdr:colOff>606425</xdr:colOff>
      <xdr:row>78</xdr:row>
      <xdr:rowOff>120396</xdr:rowOff>
    </xdr:to>
    <xdr:cxnSp macro="">
      <xdr:nvCxnSpPr>
        <xdr:cNvPr id="509" name="直線コネクタ 508"/>
        <xdr:cNvCxnSpPr/>
      </xdr:nvCxnSpPr>
      <xdr:spPr>
        <a:xfrm>
          <a:off x="16230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70883</xdr:rowOff>
    </xdr:from>
    <xdr:ext cx="405111" cy="259045"/>
    <xdr:sp macro="" textlink="">
      <xdr:nvSpPr>
        <xdr:cNvPr id="510" name="【消防施設】&#10;有形固定資産減価償却率平均値テキスト"/>
        <xdr:cNvSpPr txBox="1"/>
      </xdr:nvSpPr>
      <xdr:spPr>
        <a:xfrm>
          <a:off x="16408400" y="1395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92456</xdr:rowOff>
    </xdr:from>
    <xdr:to>
      <xdr:col>23</xdr:col>
      <xdr:colOff>568325</xdr:colOff>
      <xdr:row>82</xdr:row>
      <xdr:rowOff>22606</xdr:rowOff>
    </xdr:to>
    <xdr:sp macro="" textlink="">
      <xdr:nvSpPr>
        <xdr:cNvPr id="511" name="フローチャート : 判断 510"/>
        <xdr:cNvSpPr/>
      </xdr:nvSpPr>
      <xdr:spPr>
        <a:xfrm>
          <a:off x="162687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94742</xdr:rowOff>
    </xdr:from>
    <xdr:to>
      <xdr:col>23</xdr:col>
      <xdr:colOff>568325</xdr:colOff>
      <xdr:row>81</xdr:row>
      <xdr:rowOff>24892</xdr:rowOff>
    </xdr:to>
    <xdr:sp macro="" textlink="">
      <xdr:nvSpPr>
        <xdr:cNvPr id="517" name="円/楕円 516"/>
        <xdr:cNvSpPr/>
      </xdr:nvSpPr>
      <xdr:spPr>
        <a:xfrm>
          <a:off x="162687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117619</xdr:rowOff>
    </xdr:from>
    <xdr:ext cx="405111" cy="259045"/>
    <xdr:sp macro="" textlink="">
      <xdr:nvSpPr>
        <xdr:cNvPr id="518" name="【消防施設】&#10;有形固定資産減価償却率該当値テキスト"/>
        <xdr:cNvSpPr txBox="1"/>
      </xdr:nvSpPr>
      <xdr:spPr>
        <a:xfrm>
          <a:off x="16408400" y="1366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9" name="正方形/長方形 5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6" name="正方形/長方形 52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137161</xdr:rowOff>
    </xdr:from>
    <xdr:to>
      <xdr:col>32</xdr:col>
      <xdr:colOff>186689</xdr:colOff>
      <xdr:row>86</xdr:row>
      <xdr:rowOff>53339</xdr:rowOff>
    </xdr:to>
    <xdr:cxnSp macro="">
      <xdr:nvCxnSpPr>
        <xdr:cNvPr id="542" name="直線コネクタ 541"/>
        <xdr:cNvCxnSpPr/>
      </xdr:nvCxnSpPr>
      <xdr:spPr>
        <a:xfrm flipV="1">
          <a:off x="22160864" y="13510261"/>
          <a:ext cx="0" cy="1287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43" name="【消防施設】&#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44" name="直線コネクタ 543"/>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83838</xdr:rowOff>
    </xdr:from>
    <xdr:ext cx="469744" cy="259045"/>
    <xdr:sp macro="" textlink="">
      <xdr:nvSpPr>
        <xdr:cNvPr id="545" name="【消防施設】&#10;一人当たり面積最大値テキスト"/>
        <xdr:cNvSpPr txBox="1"/>
      </xdr:nvSpPr>
      <xdr:spPr>
        <a:xfrm>
          <a:off x="222504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0.354</a:t>
          </a:r>
          <a:endParaRPr kumimoji="1" lang="ja-JP" altLang="en-US" sz="1000" b="1">
            <a:latin typeface="ＭＳ Ｐゴシック"/>
          </a:endParaRPr>
        </a:p>
      </xdr:txBody>
    </xdr:sp>
    <xdr:clientData/>
  </xdr:oneCellAnchor>
  <xdr:twoCellAnchor>
    <xdr:from>
      <xdr:col>32</xdr:col>
      <xdr:colOff>98425</xdr:colOff>
      <xdr:row>78</xdr:row>
      <xdr:rowOff>137161</xdr:rowOff>
    </xdr:from>
    <xdr:to>
      <xdr:col>32</xdr:col>
      <xdr:colOff>276225</xdr:colOff>
      <xdr:row>78</xdr:row>
      <xdr:rowOff>137161</xdr:rowOff>
    </xdr:to>
    <xdr:cxnSp macro="">
      <xdr:nvCxnSpPr>
        <xdr:cNvPr id="546" name="直線コネクタ 54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6366</xdr:rowOff>
    </xdr:from>
    <xdr:ext cx="469744" cy="259045"/>
    <xdr:sp macro="" textlink="">
      <xdr:nvSpPr>
        <xdr:cNvPr id="547" name="【消防施設】&#10;一人当たり面積平均値テキスト"/>
        <xdr:cNvSpPr txBox="1"/>
      </xdr:nvSpPr>
      <xdr:spPr>
        <a:xfrm>
          <a:off x="222504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154939</xdr:rowOff>
    </xdr:from>
    <xdr:to>
      <xdr:col>32</xdr:col>
      <xdr:colOff>238125</xdr:colOff>
      <xdr:row>83</xdr:row>
      <xdr:rowOff>85089</xdr:rowOff>
    </xdr:to>
    <xdr:sp macro="" textlink="">
      <xdr:nvSpPr>
        <xdr:cNvPr id="548" name="フローチャート : 判断 547"/>
        <xdr:cNvSpPr/>
      </xdr:nvSpPr>
      <xdr:spPr>
        <a:xfrm>
          <a:off x="22110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166370</xdr:rowOff>
    </xdr:from>
    <xdr:to>
      <xdr:col>32</xdr:col>
      <xdr:colOff>238125</xdr:colOff>
      <xdr:row>83</xdr:row>
      <xdr:rowOff>96520</xdr:rowOff>
    </xdr:to>
    <xdr:sp macro="" textlink="">
      <xdr:nvSpPr>
        <xdr:cNvPr id="554" name="円/楕円 553"/>
        <xdr:cNvSpPr/>
      </xdr:nvSpPr>
      <xdr:spPr>
        <a:xfrm>
          <a:off x="22110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144797</xdr:rowOff>
    </xdr:from>
    <xdr:ext cx="469744" cy="259045"/>
    <xdr:sp macro="" textlink="">
      <xdr:nvSpPr>
        <xdr:cNvPr id="555" name="【消防施設】&#10;一人当たり面積該当値テキスト"/>
        <xdr:cNvSpPr txBox="1"/>
      </xdr:nvSpPr>
      <xdr:spPr>
        <a:xfrm>
          <a:off x="22250400"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6" name="正方形/長方形 55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3" name="正方形/長方形 56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7"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3048</xdr:rowOff>
    </xdr:from>
    <xdr:to>
      <xdr:col>23</xdr:col>
      <xdr:colOff>516889</xdr:colOff>
      <xdr:row>107</xdr:row>
      <xdr:rowOff>165354</xdr:rowOff>
    </xdr:to>
    <xdr:cxnSp macro="">
      <xdr:nvCxnSpPr>
        <xdr:cNvPr id="578" name="直線コネクタ 577"/>
        <xdr:cNvCxnSpPr/>
      </xdr:nvCxnSpPr>
      <xdr:spPr>
        <a:xfrm flipV="1">
          <a:off x="16318864" y="173194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79"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80" name="直線コネクタ 579"/>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121175</xdr:rowOff>
    </xdr:from>
    <xdr:ext cx="405111" cy="259045"/>
    <xdr:sp macro="" textlink="">
      <xdr:nvSpPr>
        <xdr:cNvPr id="581" name="【庁舎】&#10;有形固定資産減価償却率最大値テキスト"/>
        <xdr:cNvSpPr txBox="1"/>
      </xdr:nvSpPr>
      <xdr:spPr>
        <a:xfrm>
          <a:off x="16408400" y="1709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23</xdr:col>
      <xdr:colOff>428625</xdr:colOff>
      <xdr:row>101</xdr:row>
      <xdr:rowOff>3048</xdr:rowOff>
    </xdr:from>
    <xdr:to>
      <xdr:col>23</xdr:col>
      <xdr:colOff>606425</xdr:colOff>
      <xdr:row>101</xdr:row>
      <xdr:rowOff>3048</xdr:rowOff>
    </xdr:to>
    <xdr:cxnSp macro="">
      <xdr:nvCxnSpPr>
        <xdr:cNvPr id="582" name="直線コネクタ 581"/>
        <xdr:cNvCxnSpPr/>
      </xdr:nvCxnSpPr>
      <xdr:spPr>
        <a:xfrm>
          <a:off x="16230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135145</xdr:rowOff>
    </xdr:from>
    <xdr:ext cx="405111" cy="259045"/>
    <xdr:sp macro="" textlink="">
      <xdr:nvSpPr>
        <xdr:cNvPr id="583" name="【庁舎】&#10;有形固定資産減価償却率平均値テキスト"/>
        <xdr:cNvSpPr txBox="1"/>
      </xdr:nvSpPr>
      <xdr:spPr>
        <a:xfrm>
          <a:off x="16408400" y="1813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112268</xdr:rowOff>
    </xdr:from>
    <xdr:to>
      <xdr:col>23</xdr:col>
      <xdr:colOff>568325</xdr:colOff>
      <xdr:row>107</xdr:row>
      <xdr:rowOff>42418</xdr:rowOff>
    </xdr:to>
    <xdr:sp macro="" textlink="">
      <xdr:nvSpPr>
        <xdr:cNvPr id="584" name="フローチャート : 判断 583"/>
        <xdr:cNvSpPr/>
      </xdr:nvSpPr>
      <xdr:spPr>
        <a:xfrm>
          <a:off x="162687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82550</xdr:rowOff>
    </xdr:from>
    <xdr:to>
      <xdr:col>23</xdr:col>
      <xdr:colOff>568325</xdr:colOff>
      <xdr:row>108</xdr:row>
      <xdr:rowOff>12700</xdr:rowOff>
    </xdr:to>
    <xdr:sp macro="" textlink="">
      <xdr:nvSpPr>
        <xdr:cNvPr id="590" name="円/楕円 589"/>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168927</xdr:rowOff>
    </xdr:from>
    <xdr:ext cx="405111" cy="259045"/>
    <xdr:sp macro="" textlink="">
      <xdr:nvSpPr>
        <xdr:cNvPr id="591" name="【庁舎】&#10;有形固定資産減価償却率該当値テキスト"/>
        <xdr:cNvSpPr txBox="1"/>
      </xdr:nvSpPr>
      <xdr:spPr>
        <a:xfrm>
          <a:off x="164084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2" name="正方形/長方形 59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9" name="正方形/長方形 59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107</xdr:row>
      <xdr:rowOff>43814</xdr:rowOff>
    </xdr:to>
    <xdr:cxnSp macro="">
      <xdr:nvCxnSpPr>
        <xdr:cNvPr id="615" name="直線コネクタ 614"/>
        <xdr:cNvCxnSpPr/>
      </xdr:nvCxnSpPr>
      <xdr:spPr>
        <a:xfrm flipV="1">
          <a:off x="22160864" y="17232630"/>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47641</xdr:rowOff>
    </xdr:from>
    <xdr:ext cx="469744" cy="259045"/>
    <xdr:sp macro="" textlink="">
      <xdr:nvSpPr>
        <xdr:cNvPr id="616" name="【庁舎】&#10;一人当たり面積最小値テキスト"/>
        <xdr:cNvSpPr txBox="1"/>
      </xdr:nvSpPr>
      <xdr:spPr>
        <a:xfrm>
          <a:off x="22250400"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107</xdr:row>
      <xdr:rowOff>43814</xdr:rowOff>
    </xdr:from>
    <xdr:to>
      <xdr:col>32</xdr:col>
      <xdr:colOff>276225</xdr:colOff>
      <xdr:row>107</xdr:row>
      <xdr:rowOff>43814</xdr:rowOff>
    </xdr:to>
    <xdr:cxnSp macro="">
      <xdr:nvCxnSpPr>
        <xdr:cNvPr id="617" name="直線コネクタ 616"/>
        <xdr:cNvCxnSpPr/>
      </xdr:nvCxnSpPr>
      <xdr:spPr>
        <a:xfrm>
          <a:off x="22072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618"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0.754</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619" name="直線コネクタ 618"/>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20" name="【庁舎】&#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21" name="フローチャート : 判断 62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36830</xdr:rowOff>
    </xdr:from>
    <xdr:to>
      <xdr:col>32</xdr:col>
      <xdr:colOff>238125</xdr:colOff>
      <xdr:row>100</xdr:row>
      <xdr:rowOff>138430</xdr:rowOff>
    </xdr:to>
    <xdr:sp macro="" textlink="">
      <xdr:nvSpPr>
        <xdr:cNvPr id="627" name="円/楕円 626"/>
        <xdr:cNvSpPr/>
      </xdr:nvSpPr>
      <xdr:spPr>
        <a:xfrm>
          <a:off x="22110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161307</xdr:rowOff>
    </xdr:from>
    <xdr:ext cx="469744" cy="259045"/>
    <xdr:sp macro="" textlink="">
      <xdr:nvSpPr>
        <xdr:cNvPr id="628" name="【庁舎】&#10;一人当たり面積該当値テキスト"/>
        <xdr:cNvSpPr txBox="1"/>
      </xdr:nvSpPr>
      <xdr:spPr>
        <a:xfrm>
          <a:off x="22250400" y="1713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9" name="正方形/長方形 62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1" name="テキスト ボックス 63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を除き、有形固定資産減価償却率が著しく高い施設はなく、維持補修費の増大や更新時期の早期到来に関するリスクは、類似団体に比べて平均的である。しかしながら、広大な町域と人口減少問題を抱える当町においては、各施設の一人当たり面積や有形固定資産額が類似団体や県平均と比較して高い傾向にある。今後は、</a:t>
          </a:r>
          <a:r>
            <a:rPr lang="ja-JP" altLang="ja-JP" sz="1300" baseline="0">
              <a:solidFill>
                <a:schemeClr val="dk1"/>
              </a:solidFill>
              <a:latin typeface="+mn-lt"/>
              <a:ea typeface="+mn-ea"/>
              <a:cs typeface="+mn-cs"/>
            </a:rPr>
            <a:t>広大な区域における住民サービスの維持と</a:t>
          </a:r>
          <a:r>
            <a:rPr lang="ja-JP" altLang="en-US" sz="1300" baseline="0">
              <a:solidFill>
                <a:schemeClr val="dk1"/>
              </a:solidFill>
              <a:latin typeface="+mn-lt"/>
              <a:ea typeface="+mn-ea"/>
              <a:cs typeface="+mn-cs"/>
            </a:rPr>
            <a:t>、施設等の総量適正化についてバランスを図りつつ、</a:t>
          </a:r>
          <a:r>
            <a:rPr kumimoji="1" lang="ja-JP" altLang="ja-JP" sz="1300">
              <a:solidFill>
                <a:schemeClr val="dk1"/>
              </a:solidFill>
              <a:latin typeface="+mn-lt"/>
              <a:ea typeface="+mn-ea"/>
              <a:cs typeface="+mn-cs"/>
            </a:rPr>
            <a:t>「揖斐川町公共施設等総合管理計画」</a:t>
          </a:r>
          <a:r>
            <a:rPr kumimoji="1" lang="ja-JP" altLang="en-US" sz="1300">
              <a:solidFill>
                <a:schemeClr val="dk1"/>
              </a:solidFill>
              <a:latin typeface="+mn-lt"/>
              <a:ea typeface="+mn-ea"/>
              <a:cs typeface="+mn-cs"/>
            </a:rPr>
            <a:t>に基づいた公共施設等のマネジメントが求められる。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35.4</a:t>
          </a:r>
          <a:r>
            <a:rPr lang="ja-JP" altLang="ja-JP" sz="1100" b="0" i="0" baseline="0">
              <a:solidFill>
                <a:schemeClr val="dk1"/>
              </a:solidFill>
              <a:latin typeface="+mn-lt"/>
              <a:ea typeface="+mn-ea"/>
              <a:cs typeface="+mn-cs"/>
            </a:rPr>
            <a:t>％）に加え、町内に中心となる産業や大規模な事業所が少ないこと等により財政基盤が弱く、類似団体平均値をかなり下回っている（△</a:t>
          </a:r>
          <a:r>
            <a:rPr lang="en-US" altLang="ja-JP" sz="1100" b="0" i="0" baseline="0">
              <a:solidFill>
                <a:schemeClr val="dk1"/>
              </a:solidFill>
              <a:latin typeface="+mn-lt"/>
              <a:ea typeface="+mn-ea"/>
              <a:cs typeface="+mn-cs"/>
            </a:rPr>
            <a:t>0.27</a:t>
          </a:r>
          <a:r>
            <a:rPr lang="ja-JP" altLang="ja-JP" sz="1100" b="0" i="0" baseline="0">
              <a:solidFill>
                <a:schemeClr val="dk1"/>
              </a:solidFill>
              <a:latin typeface="+mn-lt"/>
              <a:ea typeface="+mn-ea"/>
              <a:cs typeface="+mn-cs"/>
            </a:rPr>
            <a:t>）。そのため、企業誘致や定住促進対策を積極的に進め、法人税・住民税等の増収に努めている。一方、歳出は、合併により職員数が大幅増となった人件費のほか、公共施設に係る維持管理経費の影響により、歳出総額に占める割合が高い物件費の削減が課題であ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今後も退職不補充などにより職員数の削減を進めていく。</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人件費及び物件費は類似団体平均値を上回っているが、経常収支比率は類似団体平均値を</a:t>
          </a:r>
          <a:r>
            <a:rPr kumimoji="1" lang="en-US" altLang="ja-JP" sz="1100">
              <a:solidFill>
                <a:schemeClr val="dk1"/>
              </a:solidFill>
              <a:latin typeface="+mn-lt"/>
              <a:ea typeface="+mn-ea"/>
              <a:cs typeface="+mn-cs"/>
            </a:rPr>
            <a:t>9.0</a:t>
          </a:r>
          <a:r>
            <a:rPr kumimoji="1" lang="ja-JP" altLang="ja-JP" sz="1100">
              <a:solidFill>
                <a:schemeClr val="dk1"/>
              </a:solidFill>
              <a:latin typeface="+mn-lt"/>
              <a:ea typeface="+mn-ea"/>
              <a:cs typeface="+mn-cs"/>
            </a:rPr>
            <a:t>ポイント下回っている（主に地方交付税等の経常一般財源により経常収支比率が減少したもの）。物件費の多くを占める公共施設の維持管理経費については、「公共施設等総合管理計画」による類似施設の統廃合や採算性の低い施設の廃止など、徹底した行政改革・事務事業の見直しを進め経常経費の縮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107442</xdr:rowOff>
    </xdr:to>
    <xdr:cxnSp macro="">
      <xdr:nvCxnSpPr>
        <xdr:cNvPr id="131" name="直線コネクタ 130"/>
        <xdr:cNvCxnSpPr/>
      </xdr:nvCxnSpPr>
      <xdr:spPr>
        <a:xfrm flipV="1">
          <a:off x="4114800" y="103461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143764</xdr:rowOff>
    </xdr:from>
    <xdr:to>
      <xdr:col>6</xdr:col>
      <xdr:colOff>0</xdr:colOff>
      <xdr:row>60</xdr:row>
      <xdr:rowOff>107442</xdr:rowOff>
    </xdr:to>
    <xdr:cxnSp macro="">
      <xdr:nvCxnSpPr>
        <xdr:cNvPr id="134" name="直線コネクタ 133"/>
        <xdr:cNvCxnSpPr/>
      </xdr:nvCxnSpPr>
      <xdr:spPr>
        <a:xfrm>
          <a:off x="3225800" y="102593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59</xdr:row>
      <xdr:rowOff>143764</xdr:rowOff>
    </xdr:to>
    <xdr:cxnSp macro="">
      <xdr:nvCxnSpPr>
        <xdr:cNvPr id="137" name="直線コネクタ 136"/>
        <xdr:cNvCxnSpPr/>
      </xdr:nvCxnSpPr>
      <xdr:spPr>
        <a:xfrm>
          <a:off x="2336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61</xdr:row>
      <xdr:rowOff>3556</xdr:rowOff>
    </xdr:to>
    <xdr:cxnSp macro="">
      <xdr:nvCxnSpPr>
        <xdr:cNvPr id="140" name="直線コネクタ 139"/>
        <xdr:cNvCxnSpPr/>
      </xdr:nvCxnSpPr>
      <xdr:spPr>
        <a:xfrm flipV="1">
          <a:off x="1447800" y="102207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50" name="円/楕円 149"/>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24909</xdr:rowOff>
    </xdr:from>
    <xdr:ext cx="762000" cy="259045"/>
    <xdr:sp macro="" textlink="">
      <xdr:nvSpPr>
        <xdr:cNvPr id="151"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52" name="円/楕円 151"/>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53" name="テキスト ボックス 152"/>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4" name="円/楕円 153"/>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5" name="テキスト ボックス 154"/>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54356</xdr:rowOff>
    </xdr:from>
    <xdr:to>
      <xdr:col>3</xdr:col>
      <xdr:colOff>330200</xdr:colOff>
      <xdr:row>59</xdr:row>
      <xdr:rowOff>155956</xdr:rowOff>
    </xdr:to>
    <xdr:sp macro="" textlink="">
      <xdr:nvSpPr>
        <xdr:cNvPr id="156" name="円/楕円 155"/>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166133</xdr:rowOff>
    </xdr:from>
    <xdr:ext cx="762000" cy="259045"/>
    <xdr:sp macro="" textlink="">
      <xdr:nvSpPr>
        <xdr:cNvPr id="157" name="テキスト ボックス 156"/>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8" name="円/楕円 157"/>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9" name="テキスト ボックス 158"/>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大幅に上回っている。人件費は人員削減効果が出ているものの、物件費は依然として高く、維持補修費は老朽化した施設の臨時的な補修費や現状に見合った修繕等に左右されている。更なる職員数の削減が限界に近づいているなか、公共施設の統廃合等を早急に進め、人件費・物件費及び維持補修費の抑制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144008</xdr:rowOff>
    </xdr:from>
    <xdr:to>
      <xdr:col>7</xdr:col>
      <xdr:colOff>152400</xdr:colOff>
      <xdr:row>82</xdr:row>
      <xdr:rowOff>169787</xdr:rowOff>
    </xdr:to>
    <xdr:cxnSp macro="">
      <xdr:nvCxnSpPr>
        <xdr:cNvPr id="193" name="直線コネクタ 192"/>
        <xdr:cNvCxnSpPr/>
      </xdr:nvCxnSpPr>
      <xdr:spPr>
        <a:xfrm flipV="1">
          <a:off x="4114800" y="14202908"/>
          <a:ext cx="838200" cy="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128898</xdr:rowOff>
    </xdr:from>
    <xdr:to>
      <xdr:col>6</xdr:col>
      <xdr:colOff>0</xdr:colOff>
      <xdr:row>82</xdr:row>
      <xdr:rowOff>169787</xdr:rowOff>
    </xdr:to>
    <xdr:cxnSp macro="">
      <xdr:nvCxnSpPr>
        <xdr:cNvPr id="196" name="直線コネクタ 195"/>
        <xdr:cNvCxnSpPr/>
      </xdr:nvCxnSpPr>
      <xdr:spPr>
        <a:xfrm>
          <a:off x="3225800" y="14187798"/>
          <a:ext cx="889000" cy="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128898</xdr:rowOff>
    </xdr:from>
    <xdr:to>
      <xdr:col>4</xdr:col>
      <xdr:colOff>482600</xdr:colOff>
      <xdr:row>82</xdr:row>
      <xdr:rowOff>138579</xdr:rowOff>
    </xdr:to>
    <xdr:cxnSp macro="">
      <xdr:nvCxnSpPr>
        <xdr:cNvPr id="199" name="直線コネクタ 198"/>
        <xdr:cNvCxnSpPr/>
      </xdr:nvCxnSpPr>
      <xdr:spPr>
        <a:xfrm flipV="1">
          <a:off x="2336800" y="14187798"/>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134333</xdr:rowOff>
    </xdr:from>
    <xdr:to>
      <xdr:col>3</xdr:col>
      <xdr:colOff>279400</xdr:colOff>
      <xdr:row>82</xdr:row>
      <xdr:rowOff>138579</xdr:rowOff>
    </xdr:to>
    <xdr:cxnSp macro="">
      <xdr:nvCxnSpPr>
        <xdr:cNvPr id="202" name="直線コネクタ 201"/>
        <xdr:cNvCxnSpPr/>
      </xdr:nvCxnSpPr>
      <xdr:spPr>
        <a:xfrm>
          <a:off x="1447800" y="1419323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93208</xdr:rowOff>
    </xdr:from>
    <xdr:to>
      <xdr:col>7</xdr:col>
      <xdr:colOff>203200</xdr:colOff>
      <xdr:row>83</xdr:row>
      <xdr:rowOff>23358</xdr:rowOff>
    </xdr:to>
    <xdr:sp macro="" textlink="">
      <xdr:nvSpPr>
        <xdr:cNvPr id="212" name="円/楕円 211"/>
        <xdr:cNvSpPr/>
      </xdr:nvSpPr>
      <xdr:spPr>
        <a:xfrm>
          <a:off x="4902200" y="141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65285</xdr:rowOff>
    </xdr:from>
    <xdr:ext cx="762000" cy="259045"/>
    <xdr:sp macro="" textlink="">
      <xdr:nvSpPr>
        <xdr:cNvPr id="213" name="人件費・物件費等の状況該当値テキスト"/>
        <xdr:cNvSpPr txBox="1"/>
      </xdr:nvSpPr>
      <xdr:spPr>
        <a:xfrm>
          <a:off x="5041900" y="141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118987</xdr:rowOff>
    </xdr:from>
    <xdr:to>
      <xdr:col>6</xdr:col>
      <xdr:colOff>50800</xdr:colOff>
      <xdr:row>83</xdr:row>
      <xdr:rowOff>49137</xdr:rowOff>
    </xdr:to>
    <xdr:sp macro="" textlink="">
      <xdr:nvSpPr>
        <xdr:cNvPr id="214" name="円/楕円 213"/>
        <xdr:cNvSpPr/>
      </xdr:nvSpPr>
      <xdr:spPr>
        <a:xfrm>
          <a:off x="4064000" y="141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33914</xdr:rowOff>
    </xdr:from>
    <xdr:ext cx="736600" cy="259045"/>
    <xdr:sp macro="" textlink="">
      <xdr:nvSpPr>
        <xdr:cNvPr id="215" name="テキスト ボックス 214"/>
        <xdr:cNvSpPr txBox="1"/>
      </xdr:nvSpPr>
      <xdr:spPr>
        <a:xfrm>
          <a:off x="3733800" y="1426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78098</xdr:rowOff>
    </xdr:from>
    <xdr:to>
      <xdr:col>4</xdr:col>
      <xdr:colOff>533400</xdr:colOff>
      <xdr:row>83</xdr:row>
      <xdr:rowOff>8248</xdr:rowOff>
    </xdr:to>
    <xdr:sp macro="" textlink="">
      <xdr:nvSpPr>
        <xdr:cNvPr id="216" name="円/楕円 215"/>
        <xdr:cNvSpPr/>
      </xdr:nvSpPr>
      <xdr:spPr>
        <a:xfrm>
          <a:off x="3175000" y="141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164475</xdr:rowOff>
    </xdr:from>
    <xdr:ext cx="762000" cy="259045"/>
    <xdr:sp macro="" textlink="">
      <xdr:nvSpPr>
        <xdr:cNvPr id="217" name="テキスト ボックス 216"/>
        <xdr:cNvSpPr txBox="1"/>
      </xdr:nvSpPr>
      <xdr:spPr>
        <a:xfrm>
          <a:off x="2844800" y="142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87779</xdr:rowOff>
    </xdr:from>
    <xdr:to>
      <xdr:col>3</xdr:col>
      <xdr:colOff>330200</xdr:colOff>
      <xdr:row>83</xdr:row>
      <xdr:rowOff>17929</xdr:rowOff>
    </xdr:to>
    <xdr:sp macro="" textlink="">
      <xdr:nvSpPr>
        <xdr:cNvPr id="218" name="円/楕円 217"/>
        <xdr:cNvSpPr/>
      </xdr:nvSpPr>
      <xdr:spPr>
        <a:xfrm>
          <a:off x="2286000" y="141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2706</xdr:rowOff>
    </xdr:from>
    <xdr:ext cx="762000" cy="259045"/>
    <xdr:sp macro="" textlink="">
      <xdr:nvSpPr>
        <xdr:cNvPr id="219" name="テキスト ボックス 218"/>
        <xdr:cNvSpPr txBox="1"/>
      </xdr:nvSpPr>
      <xdr:spPr>
        <a:xfrm>
          <a:off x="1955800" y="14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83533</xdr:rowOff>
    </xdr:from>
    <xdr:to>
      <xdr:col>2</xdr:col>
      <xdr:colOff>127000</xdr:colOff>
      <xdr:row>83</xdr:row>
      <xdr:rowOff>13683</xdr:rowOff>
    </xdr:to>
    <xdr:sp macro="" textlink="">
      <xdr:nvSpPr>
        <xdr:cNvPr id="220" name="円/楕円 219"/>
        <xdr:cNvSpPr/>
      </xdr:nvSpPr>
      <xdr:spPr>
        <a:xfrm>
          <a:off x="1397000" y="141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169910</xdr:rowOff>
    </xdr:from>
    <xdr:ext cx="762000" cy="259045"/>
    <xdr:sp macro="" textlink="">
      <xdr:nvSpPr>
        <xdr:cNvPr id="221" name="テキスト ボックス 220"/>
        <xdr:cNvSpPr txBox="1"/>
      </xdr:nvSpPr>
      <xdr:spPr>
        <a:xfrm>
          <a:off x="1066800" y="1422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類似団体の中で低い水準にあり、類似団体平均値を</a:t>
          </a:r>
          <a:r>
            <a:rPr kumimoji="1" lang="en-US" altLang="ja-JP" sz="1100">
              <a:solidFill>
                <a:schemeClr val="dk1"/>
              </a:solidFill>
              <a:latin typeface="+mn-lt"/>
              <a:ea typeface="+mn-ea"/>
              <a:cs typeface="+mn-cs"/>
            </a:rPr>
            <a:t>4.8</a:t>
          </a:r>
          <a:r>
            <a:rPr kumimoji="1" lang="ja-JP" altLang="ja-JP" sz="1100">
              <a:solidFill>
                <a:schemeClr val="dk1"/>
              </a:solidFill>
              <a:latin typeface="+mn-lt"/>
              <a:ea typeface="+mn-ea"/>
              <a:cs typeface="+mn-cs"/>
            </a:rPr>
            <a:t>下回っている。平成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基準格差が要因であると考えられる。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年度から新たな昇給制度（勤務評定）により適正な給与の改正を図っており、また、地域の民間企業との給与格差についても適正に反映させたい。</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143027</xdr:rowOff>
    </xdr:to>
    <xdr:cxnSp macro="">
      <xdr:nvCxnSpPr>
        <xdr:cNvPr id="257" name="直線コネクタ 256"/>
        <xdr:cNvCxnSpPr/>
      </xdr:nvCxnSpPr>
      <xdr:spPr>
        <a:xfrm>
          <a:off x="16179800" y="139500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62593</xdr:rowOff>
    </xdr:to>
    <xdr:cxnSp macro="">
      <xdr:nvCxnSpPr>
        <xdr:cNvPr id="260" name="直線コネクタ 259"/>
        <xdr:cNvCxnSpPr/>
      </xdr:nvCxnSpPr>
      <xdr:spPr>
        <a:xfrm>
          <a:off x="15290800" y="139385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86</xdr:row>
      <xdr:rowOff>55638</xdr:rowOff>
    </xdr:to>
    <xdr:cxnSp macro="">
      <xdr:nvCxnSpPr>
        <xdr:cNvPr id="263" name="直線コネクタ 262"/>
        <xdr:cNvCxnSpPr/>
      </xdr:nvCxnSpPr>
      <xdr:spPr>
        <a:xfrm flipV="1">
          <a:off x="14401800" y="1393855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89202</xdr:rowOff>
    </xdr:from>
    <xdr:to>
      <xdr:col>21</xdr:col>
      <xdr:colOff>0</xdr:colOff>
      <xdr:row>86</xdr:row>
      <xdr:rowOff>55638</xdr:rowOff>
    </xdr:to>
    <xdr:cxnSp macro="">
      <xdr:nvCxnSpPr>
        <xdr:cNvPr id="266" name="直線コネクタ 265"/>
        <xdr:cNvCxnSpPr/>
      </xdr:nvCxnSpPr>
      <xdr:spPr>
        <a:xfrm>
          <a:off x="13512800" y="146624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6" name="円/楕円 275"/>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7"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11793</xdr:rowOff>
    </xdr:from>
    <xdr:to>
      <xdr:col>23</xdr:col>
      <xdr:colOff>457200</xdr:colOff>
      <xdr:row>81</xdr:row>
      <xdr:rowOff>113393</xdr:rowOff>
    </xdr:to>
    <xdr:sp macro="" textlink="">
      <xdr:nvSpPr>
        <xdr:cNvPr id="278" name="円/楕円 277"/>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123570</xdr:rowOff>
    </xdr:from>
    <xdr:ext cx="736600" cy="259045"/>
    <xdr:sp macro="" textlink="">
      <xdr:nvSpPr>
        <xdr:cNvPr id="279" name="テキスト ボックス 278"/>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0" name="円/楕円 279"/>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1" name="テキスト ボックス 280"/>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4838</xdr:rowOff>
    </xdr:from>
    <xdr:to>
      <xdr:col>21</xdr:col>
      <xdr:colOff>50800</xdr:colOff>
      <xdr:row>86</xdr:row>
      <xdr:rowOff>106438</xdr:rowOff>
    </xdr:to>
    <xdr:sp macro="" textlink="">
      <xdr:nvSpPr>
        <xdr:cNvPr id="282" name="円/楕円 281"/>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116615</xdr:rowOff>
    </xdr:from>
    <xdr:ext cx="762000" cy="259045"/>
    <xdr:sp macro="" textlink="">
      <xdr:nvSpPr>
        <xdr:cNvPr id="283" name="テキスト ボックス 282"/>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38402</xdr:rowOff>
    </xdr:from>
    <xdr:to>
      <xdr:col>19</xdr:col>
      <xdr:colOff>533400</xdr:colOff>
      <xdr:row>85</xdr:row>
      <xdr:rowOff>140002</xdr:rowOff>
    </xdr:to>
    <xdr:sp macro="" textlink="">
      <xdr:nvSpPr>
        <xdr:cNvPr id="284" name="円/楕円 283"/>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150179</xdr:rowOff>
    </xdr:from>
    <xdr:ext cx="762000" cy="259045"/>
    <xdr:sp macro="" textlink="">
      <xdr:nvSpPr>
        <xdr:cNvPr id="285" name="テキスト ボックス 284"/>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5.2</a:t>
          </a:r>
          <a:r>
            <a:rPr kumimoji="1" lang="ja-JP" altLang="ja-JP" sz="1100">
              <a:solidFill>
                <a:schemeClr val="dk1"/>
              </a:solidFill>
              <a:latin typeface="+mn-lt"/>
              <a:ea typeface="+mn-ea"/>
              <a:cs typeface="+mn-cs"/>
            </a:rPr>
            <a:t>人上回っている。これは、合併により職員数が類似団体に比べて著しく多くなったことが要因である。平成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日現在の職員数（普通会計ベース）は</a:t>
          </a:r>
          <a:r>
            <a:rPr kumimoji="1" lang="en-US" altLang="ja-JP" sz="1100">
              <a:solidFill>
                <a:schemeClr val="dk1"/>
              </a:solidFill>
              <a:latin typeface="+mn-lt"/>
              <a:ea typeface="+mn-ea"/>
              <a:cs typeface="+mn-cs"/>
            </a:rPr>
            <a:t>285</a:t>
          </a:r>
          <a:r>
            <a:rPr kumimoji="1" lang="ja-JP" altLang="ja-JP" sz="1100">
              <a:solidFill>
                <a:schemeClr val="dk1"/>
              </a:solidFill>
              <a:latin typeface="+mn-lt"/>
              <a:ea typeface="+mn-ea"/>
              <a:cs typeface="+mn-cs"/>
            </a:rPr>
            <a:t>人であり、合併当初（</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日）と比較すると</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人以上の減となっており、更なる上記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106680</xdr:rowOff>
    </xdr:from>
    <xdr:to>
      <xdr:col>24</xdr:col>
      <xdr:colOff>558800</xdr:colOff>
      <xdr:row>66</xdr:row>
      <xdr:rowOff>113574</xdr:rowOff>
    </xdr:to>
    <xdr:cxnSp macro="">
      <xdr:nvCxnSpPr>
        <xdr:cNvPr id="322" name="直線コネクタ 321"/>
        <xdr:cNvCxnSpPr/>
      </xdr:nvCxnSpPr>
      <xdr:spPr>
        <a:xfrm>
          <a:off x="16179800" y="1142238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106680</xdr:rowOff>
    </xdr:from>
    <xdr:to>
      <xdr:col>23</xdr:col>
      <xdr:colOff>406400</xdr:colOff>
      <xdr:row>66</xdr:row>
      <xdr:rowOff>106680</xdr:rowOff>
    </xdr:to>
    <xdr:cxnSp macro="">
      <xdr:nvCxnSpPr>
        <xdr:cNvPr id="325" name="直線コネクタ 324"/>
        <xdr:cNvCxnSpPr/>
      </xdr:nvCxnSpPr>
      <xdr:spPr>
        <a:xfrm>
          <a:off x="15290800" y="1142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67</xdr:row>
      <xdr:rowOff>50709</xdr:rowOff>
    </xdr:to>
    <xdr:cxnSp macro="">
      <xdr:nvCxnSpPr>
        <xdr:cNvPr id="328" name="直線コネクタ 327"/>
        <xdr:cNvCxnSpPr/>
      </xdr:nvCxnSpPr>
      <xdr:spPr>
        <a:xfrm flipV="1">
          <a:off x="14401800" y="11422380"/>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50709</xdr:rowOff>
    </xdr:from>
    <xdr:to>
      <xdr:col>21</xdr:col>
      <xdr:colOff>0</xdr:colOff>
      <xdr:row>67</xdr:row>
      <xdr:rowOff>135165</xdr:rowOff>
    </xdr:to>
    <xdr:cxnSp macro="">
      <xdr:nvCxnSpPr>
        <xdr:cNvPr id="331" name="直線コネクタ 330"/>
        <xdr:cNvCxnSpPr/>
      </xdr:nvCxnSpPr>
      <xdr:spPr>
        <a:xfrm flipV="1">
          <a:off x="13512800" y="11537859"/>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62774</xdr:rowOff>
    </xdr:from>
    <xdr:to>
      <xdr:col>24</xdr:col>
      <xdr:colOff>609600</xdr:colOff>
      <xdr:row>66</xdr:row>
      <xdr:rowOff>164374</xdr:rowOff>
    </xdr:to>
    <xdr:sp macro="" textlink="">
      <xdr:nvSpPr>
        <xdr:cNvPr id="341" name="円/楕円 340"/>
        <xdr:cNvSpPr/>
      </xdr:nvSpPr>
      <xdr:spPr>
        <a:xfrm>
          <a:off x="169672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130101</xdr:rowOff>
    </xdr:from>
    <xdr:ext cx="762000" cy="259045"/>
    <xdr:sp macro="" textlink="">
      <xdr:nvSpPr>
        <xdr:cNvPr id="342" name="定員管理の状況該当値テキスト"/>
        <xdr:cNvSpPr txBox="1"/>
      </xdr:nvSpPr>
      <xdr:spPr>
        <a:xfrm>
          <a:off x="17106900" y="1127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55880</xdr:rowOff>
    </xdr:from>
    <xdr:to>
      <xdr:col>23</xdr:col>
      <xdr:colOff>457200</xdr:colOff>
      <xdr:row>66</xdr:row>
      <xdr:rowOff>157480</xdr:rowOff>
    </xdr:to>
    <xdr:sp macro="" textlink="">
      <xdr:nvSpPr>
        <xdr:cNvPr id="343" name="円/楕円 342"/>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142257</xdr:rowOff>
    </xdr:from>
    <xdr:ext cx="736600" cy="259045"/>
    <xdr:sp macro="" textlink="">
      <xdr:nvSpPr>
        <xdr:cNvPr id="344" name="テキスト ボックス 343"/>
        <xdr:cNvSpPr txBox="1"/>
      </xdr:nvSpPr>
      <xdr:spPr>
        <a:xfrm>
          <a:off x="15798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5" name="円/楕円 344"/>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6" name="テキスト ボックス 345"/>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171359</xdr:rowOff>
    </xdr:from>
    <xdr:to>
      <xdr:col>21</xdr:col>
      <xdr:colOff>50800</xdr:colOff>
      <xdr:row>67</xdr:row>
      <xdr:rowOff>101509</xdr:rowOff>
    </xdr:to>
    <xdr:sp macro="" textlink="">
      <xdr:nvSpPr>
        <xdr:cNvPr id="347" name="円/楕円 346"/>
        <xdr:cNvSpPr/>
      </xdr:nvSpPr>
      <xdr:spPr>
        <a:xfrm>
          <a:off x="143510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86286</xdr:rowOff>
    </xdr:from>
    <xdr:ext cx="762000" cy="259045"/>
    <xdr:sp macro="" textlink="">
      <xdr:nvSpPr>
        <xdr:cNvPr id="348" name="テキスト ボックス 347"/>
        <xdr:cNvSpPr txBox="1"/>
      </xdr:nvSpPr>
      <xdr:spPr>
        <a:xfrm>
          <a:off x="14020800" y="115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84365</xdr:rowOff>
    </xdr:from>
    <xdr:to>
      <xdr:col>19</xdr:col>
      <xdr:colOff>533400</xdr:colOff>
      <xdr:row>68</xdr:row>
      <xdr:rowOff>14515</xdr:rowOff>
    </xdr:to>
    <xdr:sp macro="" textlink="">
      <xdr:nvSpPr>
        <xdr:cNvPr id="349" name="円/楕円 348"/>
        <xdr:cNvSpPr/>
      </xdr:nvSpPr>
      <xdr:spPr>
        <a:xfrm>
          <a:off x="13462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170742</xdr:rowOff>
    </xdr:from>
    <xdr:ext cx="762000" cy="259045"/>
    <xdr:sp macro="" textlink="">
      <xdr:nvSpPr>
        <xdr:cNvPr id="350" name="テキスト ボックス 349"/>
        <xdr:cNvSpPr txBox="1"/>
      </xdr:nvSpPr>
      <xdr:spPr>
        <a:xfrm>
          <a:off x="13131800" y="116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類似団体平均をやや下回ってきている。これは、合併に伴い旧町村の格差是正や新町の一体化を狙う投資的経費の財源としての地方債発行や、全町全域下水道化に向けた整備のための地方債発行を行いつつも、旧町村から承継した起債の償還が進み、年度毎の償還額が減少傾向にあるためである。また、地方債残高については、交付税措置等条件の有利なものが大半を占めている。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年度からの推移を見ると減少傾向にはあるが（</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％から</a:t>
          </a:r>
          <a:r>
            <a:rPr kumimoji="1" lang="en-US" altLang="ja-JP" sz="1100">
              <a:solidFill>
                <a:schemeClr val="dk1"/>
              </a:solidFill>
              <a:latin typeface="+mn-lt"/>
              <a:ea typeface="+mn-ea"/>
              <a:cs typeface="+mn-cs"/>
            </a:rPr>
            <a:t>H27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6.7</a:t>
          </a:r>
          <a:r>
            <a:rPr kumimoji="1" lang="ja-JP" altLang="ja-JP" sz="1100">
              <a:solidFill>
                <a:schemeClr val="dk1"/>
              </a:solidFill>
              <a:latin typeface="+mn-lt"/>
              <a:ea typeface="+mn-ea"/>
              <a:cs typeface="+mn-cs"/>
            </a:rPr>
            <a:t>％）、今後の投資事業次第で指数は大きく変動するため、今後の投資事業実施に当たっては、事業の必要性、優先度等を充分に検討し、事業の実施、財源の確保に関して適切な選択をする必要がある。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92287</xdr:rowOff>
    </xdr:to>
    <xdr:cxnSp macro="">
      <xdr:nvCxnSpPr>
        <xdr:cNvPr id="383" name="直線コネクタ 382"/>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156633</xdr:rowOff>
    </xdr:to>
    <xdr:cxnSp macro="">
      <xdr:nvCxnSpPr>
        <xdr:cNvPr id="386" name="直線コネクタ 385"/>
        <xdr:cNvCxnSpPr/>
      </xdr:nvCxnSpPr>
      <xdr:spPr>
        <a:xfrm flipV="1">
          <a:off x="15290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41</xdr:row>
      <xdr:rowOff>164677</xdr:rowOff>
    </xdr:to>
    <xdr:cxnSp macro="">
      <xdr:nvCxnSpPr>
        <xdr:cNvPr id="389" name="直線コネクタ 388"/>
        <xdr:cNvCxnSpPr/>
      </xdr:nvCxnSpPr>
      <xdr:spPr>
        <a:xfrm flipV="1">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105833</xdr:rowOff>
    </xdr:to>
    <xdr:cxnSp macro="">
      <xdr:nvCxnSpPr>
        <xdr:cNvPr id="392" name="直線コネクタ 391"/>
        <xdr:cNvCxnSpPr/>
      </xdr:nvCxnSpPr>
      <xdr:spPr>
        <a:xfrm flipV="1">
          <a:off x="13512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2" name="円/楕円 401"/>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403"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4" name="円/楕円 40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5" name="テキスト ボックス 40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6" name="円/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7" name="テキスト ボックス 406"/>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08" name="円/楕円 407"/>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09" name="テキスト ボックス 408"/>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0" name="円/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1" name="テキスト ボックス 410"/>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類似団体平均値を大幅に下回り、平成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年度から将来負担比率は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これは標準財政規模（地方交付税）増の影響や、ほとんどの地方債残高の中身が、後年度基準財政需要額への算入比率の高いものに切替わってきたことによるものである。また、補償金免除繰上償還の活用により、条件の悪い地方債について繰上償還を実施した効果も現われている。今後も長期的視野に立ち、後世への負担を少しでも軽減するよう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6" name="テキスト ボックス 445"/>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7" name="フローチャート : 判断 446"/>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8" name="テキスト ボックス 447"/>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2" name="テキスト ボックス 451"/>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42469</xdr:rowOff>
    </xdr:from>
    <xdr:to>
      <xdr:col>19</xdr:col>
      <xdr:colOff>533400</xdr:colOff>
      <xdr:row>14</xdr:row>
      <xdr:rowOff>144069</xdr:rowOff>
    </xdr:to>
    <xdr:sp macro="" textlink="">
      <xdr:nvSpPr>
        <xdr:cNvPr id="458" name="円/楕円 457"/>
        <xdr:cNvSpPr/>
      </xdr:nvSpPr>
      <xdr:spPr>
        <a:xfrm>
          <a:off x="13462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154246</xdr:rowOff>
    </xdr:from>
    <xdr:ext cx="762000" cy="259045"/>
    <xdr:sp macro="" textlink="">
      <xdr:nvSpPr>
        <xdr:cNvPr id="459" name="テキスト ボックス 458"/>
        <xdr:cNvSpPr txBox="1"/>
      </xdr:nvSpPr>
      <xdr:spPr>
        <a:xfrm>
          <a:off x="13131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人件費に係る経常収支比率は定員適正化計画の効果もあり、前年度に続いて類似団体をやや下回っている。平成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年4月1日現在の職員数（普通会計ベース）</a:t>
          </a:r>
          <a:r>
            <a:rPr lang="en-US" altLang="ja-JP" sz="1100" b="0" i="0" baseline="0">
              <a:solidFill>
                <a:schemeClr val="dk1"/>
              </a:solidFill>
              <a:latin typeface="+mn-lt"/>
              <a:ea typeface="+mn-ea"/>
              <a:cs typeface="+mn-cs"/>
            </a:rPr>
            <a:t>289</a:t>
          </a:r>
          <a:r>
            <a:rPr lang="ja-JP" altLang="ja-JP" sz="1100" b="0" i="0" baseline="0">
              <a:solidFill>
                <a:schemeClr val="dk1"/>
              </a:solidFill>
              <a:latin typeface="+mn-lt"/>
              <a:ea typeface="+mn-ea"/>
              <a:cs typeface="+mn-cs"/>
            </a:rPr>
            <a:t>人に対し、平成2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年4月1日現在の職員数は</a:t>
          </a:r>
          <a:r>
            <a:rPr lang="en-US" altLang="ja-JP" sz="1100" b="0" i="0" baseline="0">
              <a:solidFill>
                <a:schemeClr val="dk1"/>
              </a:solidFill>
              <a:latin typeface="+mn-lt"/>
              <a:ea typeface="+mn-ea"/>
              <a:cs typeface="+mn-cs"/>
            </a:rPr>
            <a:t>285</a:t>
          </a:r>
          <a:r>
            <a:rPr lang="ja-JP" altLang="ja-JP" sz="1100" b="0" i="0" baseline="0">
              <a:solidFill>
                <a:schemeClr val="dk1"/>
              </a:solidFill>
              <a:latin typeface="+mn-lt"/>
              <a:ea typeface="+mn-ea"/>
              <a:cs typeface="+mn-cs"/>
            </a:rPr>
            <a:t>人であり、</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人の削減を行った。なお、合併当初(</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141</a:t>
          </a:r>
          <a:r>
            <a:rPr lang="ja-JP" altLang="ja-JP" sz="1100" b="0" i="0" baseline="0">
              <a:solidFill>
                <a:schemeClr val="dk1"/>
              </a:solidFill>
              <a:latin typeface="+mn-lt"/>
              <a:ea typeface="+mn-ea"/>
              <a:cs typeface="+mn-cs"/>
            </a:rPr>
            <a:t>人の削減を行い、町が定めた定員適正化計画を上回る削減を図っている（定員適正化計画においては</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17年4月1日から5年間で36人、10年間で100人の純減目標）。今後も引き続き定員適正化計画の数値目標の達成に向けて職員数の削減を進めていく。</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115570</xdr:rowOff>
    </xdr:to>
    <xdr:cxnSp macro="">
      <xdr:nvCxnSpPr>
        <xdr:cNvPr id="66" name="直線コネクタ 65"/>
        <xdr:cNvCxnSpPr/>
      </xdr:nvCxnSpPr>
      <xdr:spPr>
        <a:xfrm flipV="1">
          <a:off x="3987800" y="5963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115570</xdr:rowOff>
    </xdr:to>
    <xdr:cxnSp macro="">
      <xdr:nvCxnSpPr>
        <xdr:cNvPr id="69" name="直線コネクタ 68"/>
        <xdr:cNvCxnSpPr/>
      </xdr:nvCxnSpPr>
      <xdr:spPr>
        <a:xfrm>
          <a:off x="3098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85090</xdr:rowOff>
    </xdr:to>
    <xdr:cxnSp macro="">
      <xdr:nvCxnSpPr>
        <xdr:cNvPr id="72" name="直線コネクタ 71"/>
        <xdr:cNvCxnSpPr/>
      </xdr:nvCxnSpPr>
      <xdr:spPr>
        <a:xfrm>
          <a:off x="2209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58420</xdr:rowOff>
    </xdr:to>
    <xdr:cxnSp macro="">
      <xdr:nvCxnSpPr>
        <xdr:cNvPr id="75" name="直線コネクタ 74"/>
        <xdr:cNvCxnSpPr/>
      </xdr:nvCxnSpPr>
      <xdr:spPr>
        <a:xfrm flipV="1">
          <a:off x="1320800" y="6085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2,310</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328</a:t>
          </a:r>
          <a:r>
            <a:rPr lang="ja-JP" altLang="ja-JP" sz="1100" b="0" i="0" baseline="0">
              <a:solidFill>
                <a:schemeClr val="dk1"/>
              </a:solidFill>
              <a:latin typeface="+mn-lt"/>
              <a:ea typeface="+mn-ea"/>
              <a:cs typeface="+mn-cs"/>
            </a:rPr>
            <a:t>百万円の減となった。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16</xdr:row>
      <xdr:rowOff>12700</xdr:rowOff>
    </xdr:to>
    <xdr:cxnSp macro="">
      <xdr:nvCxnSpPr>
        <xdr:cNvPr id="125" name="直線コネクタ 124"/>
        <xdr:cNvCxnSpPr/>
      </xdr:nvCxnSpPr>
      <xdr:spPr>
        <a:xfrm flipV="1">
          <a:off x="15671800" y="26278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16</xdr:row>
      <xdr:rowOff>12700</xdr:rowOff>
    </xdr:to>
    <xdr:cxnSp macro="">
      <xdr:nvCxnSpPr>
        <xdr:cNvPr id="128" name="直線コネクタ 127"/>
        <xdr:cNvCxnSpPr/>
      </xdr:nvCxnSpPr>
      <xdr:spPr>
        <a:xfrm>
          <a:off x="14782800" y="25364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37846</xdr:rowOff>
    </xdr:to>
    <xdr:cxnSp macro="">
      <xdr:nvCxnSpPr>
        <xdr:cNvPr id="131" name="直線コネクタ 130"/>
        <xdr:cNvCxnSpPr/>
      </xdr:nvCxnSpPr>
      <xdr:spPr>
        <a:xfrm flipV="1">
          <a:off x="13893800" y="2536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56134</xdr:rowOff>
    </xdr:to>
    <xdr:cxnSp macro="">
      <xdr:nvCxnSpPr>
        <xdr:cNvPr id="134" name="直線コネクタ 133"/>
        <xdr:cNvCxnSpPr/>
      </xdr:nvCxnSpPr>
      <xdr:spPr>
        <a:xfrm flipV="1">
          <a:off x="13004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8" name="円/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0" name="円/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xdr:rowOff>
    </xdr:from>
    <xdr:to>
      <xdr:col>19</xdr:col>
      <xdr:colOff>6350</xdr:colOff>
      <xdr:row>15</xdr:row>
      <xdr:rowOff>106934</xdr:rowOff>
    </xdr:to>
    <xdr:sp macro="" textlink="">
      <xdr:nvSpPr>
        <xdr:cNvPr id="152" name="円/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1,084</a:t>
          </a:r>
          <a:r>
            <a:rPr lang="ja-JP" altLang="ja-JP" sz="1100" b="0" i="0" baseline="0">
              <a:solidFill>
                <a:schemeClr val="dk1"/>
              </a:solidFill>
              <a:latin typeface="+mn-lt"/>
              <a:ea typeface="+mn-ea"/>
              <a:cs typeface="+mn-cs"/>
            </a:rPr>
            <a:t>百万円で、経常収支比率は</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61</xdr:row>
      <xdr:rowOff>167822</xdr:rowOff>
    </xdr:to>
    <xdr:cxnSp macro="">
      <xdr:nvCxnSpPr>
        <xdr:cNvPr id="183" name="直線コネクタ 182"/>
        <xdr:cNvCxnSpPr/>
      </xdr:nvCxnSpPr>
      <xdr:spPr>
        <a:xfrm flipV="1">
          <a:off x="4826000" y="92546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6"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7" name="直線コネクタ 186"/>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61685</xdr:rowOff>
    </xdr:to>
    <xdr:cxnSp macro="">
      <xdr:nvCxnSpPr>
        <xdr:cNvPr id="188" name="直線コネクタ 187"/>
        <xdr:cNvCxnSpPr/>
      </xdr:nvCxnSpPr>
      <xdr:spPr>
        <a:xfrm>
          <a:off x="3987800" y="91567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23784</xdr:rowOff>
    </xdr:from>
    <xdr:ext cx="762000" cy="259045"/>
    <xdr:sp macro="" textlink="">
      <xdr:nvSpPr>
        <xdr:cNvPr id="189"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190" name="フローチャート : 判断 189"/>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151493</xdr:rowOff>
    </xdr:to>
    <xdr:cxnSp macro="">
      <xdr:nvCxnSpPr>
        <xdr:cNvPr id="191" name="直線コネクタ 190"/>
        <xdr:cNvCxnSpPr/>
      </xdr:nvCxnSpPr>
      <xdr:spPr>
        <a:xfrm flipV="1">
          <a:off x="3098800" y="9156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2" name="フローチャート :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3" name="テキスト ボックス 192"/>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78015</xdr:rowOff>
    </xdr:to>
    <xdr:cxnSp macro="">
      <xdr:nvCxnSpPr>
        <xdr:cNvPr id="194" name="直線コネクタ 193"/>
        <xdr:cNvCxnSpPr/>
      </xdr:nvCxnSpPr>
      <xdr:spPr>
        <a:xfrm flipV="1">
          <a:off x="2209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6" name="テキスト ボックス 19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7" name="直線コネクタ 196"/>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198" name="フローチャート : 判断 197"/>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199" name="テキスト ボックス 198"/>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0" name="フローチャート : 判断 199"/>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1" name="テキスト ボックス 200"/>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7" name="円/楕円 206"/>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08"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1" name="円/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3" name="円/楕円 212"/>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4" name="テキスト ボックス 213"/>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5" name="円/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1,832</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109</a:t>
          </a:r>
          <a:r>
            <a:rPr lang="ja-JP" altLang="ja-JP" sz="1100" b="0" i="0" baseline="0">
              <a:solidFill>
                <a:schemeClr val="dk1"/>
              </a:solidFill>
              <a:latin typeface="+mn-lt"/>
              <a:ea typeface="+mn-ea"/>
              <a:cs typeface="+mn-cs"/>
            </a:rPr>
            <a:t>百万円の減となったが、内訳は国保・介護保険などの事業会計への繰出金と、簡易水道、下水道等公営企業会計への繰出金が主なものであり、本年度を除き全体的に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4" name="直線コネクタ 243"/>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161290</xdr:rowOff>
    </xdr:to>
    <xdr:cxnSp macro="">
      <xdr:nvCxnSpPr>
        <xdr:cNvPr id="249" name="直線コネクタ 248"/>
        <xdr:cNvCxnSpPr/>
      </xdr:nvCxnSpPr>
      <xdr:spPr>
        <a:xfrm>
          <a:off x="15671800" y="9476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50"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51" name="フローチャート : 判断 250"/>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55</xdr:row>
      <xdr:rowOff>46990</xdr:rowOff>
    </xdr:to>
    <xdr:cxnSp macro="">
      <xdr:nvCxnSpPr>
        <xdr:cNvPr id="252" name="直線コネクタ 251"/>
        <xdr:cNvCxnSpPr/>
      </xdr:nvCxnSpPr>
      <xdr:spPr>
        <a:xfrm>
          <a:off x="14782800" y="9347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88900</xdr:rowOff>
    </xdr:to>
    <xdr:cxnSp macro="">
      <xdr:nvCxnSpPr>
        <xdr:cNvPr id="255" name="直線コネクタ 254"/>
        <xdr:cNvCxnSpPr/>
      </xdr:nvCxnSpPr>
      <xdr:spPr>
        <a:xfrm>
          <a:off x="13893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119380</xdr:rowOff>
    </xdr:to>
    <xdr:cxnSp macro="">
      <xdr:nvCxnSpPr>
        <xdr:cNvPr id="258" name="直線コネクタ 257"/>
        <xdr:cNvCxnSpPr/>
      </xdr:nvCxnSpPr>
      <xdr:spPr>
        <a:xfrm flipV="1">
          <a:off x="13004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8" name="円/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0" name="円/楕円 269"/>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1" name="テキスト ボックス 27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4" name="円/楕円 273"/>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5" name="テキスト ボックス 274"/>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6" name="円/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1,953</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258</a:t>
          </a:r>
          <a:r>
            <a:rPr lang="ja-JP" altLang="ja-JP" sz="1100" b="0" i="0" baseline="0">
              <a:solidFill>
                <a:schemeClr val="dk1"/>
              </a:solidFill>
              <a:latin typeface="+mn-lt"/>
              <a:ea typeface="+mn-ea"/>
              <a:cs typeface="+mn-cs"/>
            </a:rPr>
            <a:t>百万円の増となった。経常収支比率は類似団体平均に比して著しく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5" name="直線コネクタ 304"/>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6"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7" name="直線コネクタ 306"/>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35</xdr:row>
      <xdr:rowOff>1270</xdr:rowOff>
    </xdr:to>
    <xdr:cxnSp macro="">
      <xdr:nvCxnSpPr>
        <xdr:cNvPr id="310" name="直線コネクタ 309"/>
        <xdr:cNvCxnSpPr/>
      </xdr:nvCxnSpPr>
      <xdr:spPr>
        <a:xfrm>
          <a:off x="15671800" y="5895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66040</xdr:rowOff>
    </xdr:from>
    <xdr:to>
      <xdr:col>22</xdr:col>
      <xdr:colOff>565150</xdr:colOff>
      <xdr:row>35</xdr:row>
      <xdr:rowOff>39370</xdr:rowOff>
    </xdr:to>
    <xdr:cxnSp macro="">
      <xdr:nvCxnSpPr>
        <xdr:cNvPr id="313" name="直線コネクタ 312"/>
        <xdr:cNvCxnSpPr/>
      </xdr:nvCxnSpPr>
      <xdr:spPr>
        <a:xfrm flipV="1">
          <a:off x="14782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4" name="フローチャート : 判断 313"/>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5" name="テキスト ボックス 314"/>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39370</xdr:rowOff>
    </xdr:to>
    <xdr:cxnSp macro="">
      <xdr:nvCxnSpPr>
        <xdr:cNvPr id="316" name="直線コネクタ 315"/>
        <xdr:cNvCxnSpPr/>
      </xdr:nvCxnSpPr>
      <xdr:spPr>
        <a:xfrm>
          <a:off x="13893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8" name="テキスト ボックス 317"/>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77470</xdr:rowOff>
    </xdr:to>
    <xdr:cxnSp macro="">
      <xdr:nvCxnSpPr>
        <xdr:cNvPr id="319" name="直線コネクタ 318"/>
        <xdr:cNvCxnSpPr/>
      </xdr:nvCxnSpPr>
      <xdr:spPr>
        <a:xfrm flipV="1">
          <a:off x="13004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20" name="フローチャート :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1" name="テキスト ボックス 320"/>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2" name="フローチャート : 判断 321"/>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3" name="テキスト ボックス 322"/>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9" name="円/楕円 328"/>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0"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1" name="円/楕円 330"/>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2" name="テキスト ボックス 331"/>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3" name="円/楕円 332"/>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4" name="テキスト ボックス 333"/>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5" name="円/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37" name="円/楕円 336"/>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38" name="テキスト ボックス 337"/>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公債費の平成2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1,914</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367</a:t>
          </a:r>
          <a:r>
            <a:rPr lang="ja-JP" altLang="ja-JP" sz="1100" b="0" i="0" baseline="0">
              <a:solidFill>
                <a:schemeClr val="dk1"/>
              </a:solidFill>
              <a:latin typeface="+mn-lt"/>
              <a:ea typeface="+mn-ea"/>
              <a:cs typeface="+mn-cs"/>
            </a:rPr>
            <a:t>百万円の減となっている。</a:t>
          </a:r>
          <a:r>
            <a:rPr kumimoji="1" lang="ja-JP" altLang="ja-JP" sz="1100">
              <a:solidFill>
                <a:schemeClr val="dk1"/>
              </a:solidFill>
              <a:latin typeface="+mn-lt"/>
              <a:ea typeface="+mn-ea"/>
              <a:cs typeface="+mn-cs"/>
            </a:rPr>
            <a:t>合併町村から承継した起債の償還が進んだことによるものであるが、</a:t>
          </a:r>
          <a:r>
            <a:rPr lang="ja-JP" altLang="ja-JP" sz="1100" b="0" i="0" baseline="0">
              <a:solidFill>
                <a:schemeClr val="dk1"/>
              </a:solidFill>
              <a:latin typeface="+mn-lt"/>
              <a:ea typeface="+mn-ea"/>
              <a:cs typeface="+mn-cs"/>
            </a:rPr>
            <a:t>合併後の旧町村間の格差是正や新町全体の一体化に伴う事業の財源として発行した地方債により、元利償還金が膨らんでいることを踏まえ、より適正となるよう、今後の地方債発行には適切な判断を要する。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6" name="直線コネクタ 365"/>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9"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0" name="直線コネクタ 369"/>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62230</xdr:rowOff>
    </xdr:to>
    <xdr:cxnSp macro="">
      <xdr:nvCxnSpPr>
        <xdr:cNvPr id="371" name="直線コネクタ 370"/>
        <xdr:cNvCxnSpPr/>
      </xdr:nvCxnSpPr>
      <xdr:spPr>
        <a:xfrm flipV="1">
          <a:off x="3987800" y="1349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8889</xdr:rowOff>
    </xdr:from>
    <xdr:to>
      <xdr:col>5</xdr:col>
      <xdr:colOff>549275</xdr:colOff>
      <xdr:row>79</xdr:row>
      <xdr:rowOff>62230</xdr:rowOff>
    </xdr:to>
    <xdr:cxnSp macro="">
      <xdr:nvCxnSpPr>
        <xdr:cNvPr id="374" name="直線コネクタ 373"/>
        <xdr:cNvCxnSpPr/>
      </xdr:nvCxnSpPr>
      <xdr:spPr>
        <a:xfrm>
          <a:off x="3098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5" name="フローチャート : 判断 374"/>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6" name="テキスト ボックス 37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79</xdr:row>
      <xdr:rowOff>8889</xdr:rowOff>
    </xdr:to>
    <xdr:cxnSp macro="">
      <xdr:nvCxnSpPr>
        <xdr:cNvPr id="377" name="直線コネクタ 376"/>
        <xdr:cNvCxnSpPr/>
      </xdr:nvCxnSpPr>
      <xdr:spPr>
        <a:xfrm>
          <a:off x="2209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8" name="フローチャート : 判断 377"/>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9" name="テキスト ボックス 378"/>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157480</xdr:rowOff>
    </xdr:to>
    <xdr:cxnSp macro="">
      <xdr:nvCxnSpPr>
        <xdr:cNvPr id="380" name="直線コネクタ 379"/>
        <xdr:cNvCxnSpPr/>
      </xdr:nvCxnSpPr>
      <xdr:spPr>
        <a:xfrm flipV="1">
          <a:off x="1320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81" name="フローチャート :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3" name="フローチャート :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4" name="テキスト ボックス 383"/>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0" name="円/楕円 389"/>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1"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11430</xdr:rowOff>
    </xdr:from>
    <xdr:to>
      <xdr:col>5</xdr:col>
      <xdr:colOff>600075</xdr:colOff>
      <xdr:row>79</xdr:row>
      <xdr:rowOff>113030</xdr:rowOff>
    </xdr:to>
    <xdr:sp macro="" textlink="">
      <xdr:nvSpPr>
        <xdr:cNvPr id="392" name="円/楕円 391"/>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97807</xdr:rowOff>
    </xdr:from>
    <xdr:ext cx="736600" cy="259045"/>
    <xdr:sp macro="" textlink="">
      <xdr:nvSpPr>
        <xdr:cNvPr id="393" name="テキスト ボックス 392"/>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4" name="円/楕円 393"/>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5" name="テキスト ボックス 394"/>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6" name="円/楕円 395"/>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7" name="テキスト ボックス 396"/>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98" name="円/楕円 397"/>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99" name="テキスト ボックス 398"/>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以外の経常収支比率としては、類似団体平均値を大きく下回った。今後高齢化社会の益々の進展に伴う社会保障費等扶助費の増加や、高齢化や不況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119380</xdr:rowOff>
    </xdr:from>
    <xdr:to>
      <xdr:col>24</xdr:col>
      <xdr:colOff>31750</xdr:colOff>
      <xdr:row>80</xdr:row>
      <xdr:rowOff>127000</xdr:rowOff>
    </xdr:to>
    <xdr:cxnSp macro="">
      <xdr:nvCxnSpPr>
        <xdr:cNvPr id="427" name="直線コネクタ 426"/>
        <xdr:cNvCxnSpPr/>
      </xdr:nvCxnSpPr>
      <xdr:spPr>
        <a:xfrm flipV="1">
          <a:off x="16510000" y="1280668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127000</xdr:rowOff>
    </xdr:from>
    <xdr:to>
      <xdr:col>24</xdr:col>
      <xdr:colOff>120650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34307</xdr:rowOff>
    </xdr:from>
    <xdr:ext cx="762000" cy="259045"/>
    <xdr:sp macro="" textlink="">
      <xdr:nvSpPr>
        <xdr:cNvPr id="430" name="公債費以外最大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74</xdr:row>
      <xdr:rowOff>119380</xdr:rowOff>
    </xdr:from>
    <xdr:to>
      <xdr:col>24</xdr:col>
      <xdr:colOff>120650</xdr:colOff>
      <xdr:row>74</xdr:row>
      <xdr:rowOff>119380</xdr:rowOff>
    </xdr:to>
    <xdr:cxnSp macro="">
      <xdr:nvCxnSpPr>
        <xdr:cNvPr id="431" name="直線コネクタ 430"/>
        <xdr:cNvCxnSpPr/>
      </xdr:nvCxnSpPr>
      <xdr:spPr>
        <a:xfrm>
          <a:off x="16421100" y="1280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100330</xdr:rowOff>
    </xdr:from>
    <xdr:to>
      <xdr:col>24</xdr:col>
      <xdr:colOff>31750</xdr:colOff>
      <xdr:row>74</xdr:row>
      <xdr:rowOff>119380</xdr:rowOff>
    </xdr:to>
    <xdr:cxnSp macro="">
      <xdr:nvCxnSpPr>
        <xdr:cNvPr id="432" name="直線コネクタ 431"/>
        <xdr:cNvCxnSpPr/>
      </xdr:nvCxnSpPr>
      <xdr:spPr>
        <a:xfrm>
          <a:off x="15671800" y="12787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100330</xdr:rowOff>
    </xdr:to>
    <xdr:cxnSp macro="">
      <xdr:nvCxnSpPr>
        <xdr:cNvPr id="435" name="直線コネクタ 434"/>
        <xdr:cNvCxnSpPr/>
      </xdr:nvCxnSpPr>
      <xdr:spPr>
        <a:xfrm>
          <a:off x="14782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0</xdr:rowOff>
    </xdr:from>
    <xdr:to>
      <xdr:col>22</xdr:col>
      <xdr:colOff>615950</xdr:colOff>
      <xdr:row>78</xdr:row>
      <xdr:rowOff>101600</xdr:rowOff>
    </xdr:to>
    <xdr:sp macro="" textlink="">
      <xdr:nvSpPr>
        <xdr:cNvPr id="436" name="フローチャート : 判断 435"/>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37" name="テキスト ボックス 436"/>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46990</xdr:rowOff>
    </xdr:to>
    <xdr:cxnSp macro="">
      <xdr:nvCxnSpPr>
        <xdr:cNvPr id="438" name="直線コネクタ 437"/>
        <xdr:cNvCxnSpPr/>
      </xdr:nvCxnSpPr>
      <xdr:spPr>
        <a:xfrm flipV="1">
          <a:off x="13893800" y="1270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39" name="フローチャート : 判断 438"/>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0" name="テキスト ボックス 439"/>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46990</xdr:rowOff>
    </xdr:from>
    <xdr:to>
      <xdr:col>20</xdr:col>
      <xdr:colOff>158750</xdr:colOff>
      <xdr:row>75</xdr:row>
      <xdr:rowOff>20320</xdr:rowOff>
    </xdr:to>
    <xdr:cxnSp macro="">
      <xdr:nvCxnSpPr>
        <xdr:cNvPr id="441" name="直線コネクタ 440"/>
        <xdr:cNvCxnSpPr/>
      </xdr:nvCxnSpPr>
      <xdr:spPr>
        <a:xfrm flipV="1">
          <a:off x="13004800" y="12734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2" name="フローチャート : 判断 441"/>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3" name="テキスト ボックス 442"/>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4" name="フローチャート : 判断 443"/>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5" name="テキスト ボックス 444"/>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51" name="円/楕円 450"/>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148607</xdr:rowOff>
    </xdr:from>
    <xdr:ext cx="762000" cy="259045"/>
    <xdr:sp macro="" textlink="">
      <xdr:nvSpPr>
        <xdr:cNvPr id="452" name="公債費以外該当値テキスト"/>
        <xdr:cNvSpPr txBox="1"/>
      </xdr:nvSpPr>
      <xdr:spPr>
        <a:xfrm>
          <a:off x="16598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49530</xdr:rowOff>
    </xdr:from>
    <xdr:to>
      <xdr:col>22</xdr:col>
      <xdr:colOff>615950</xdr:colOff>
      <xdr:row>74</xdr:row>
      <xdr:rowOff>151130</xdr:rowOff>
    </xdr:to>
    <xdr:sp macro="" textlink="">
      <xdr:nvSpPr>
        <xdr:cNvPr id="453" name="円/楕円 452"/>
        <xdr:cNvSpPr/>
      </xdr:nvSpPr>
      <xdr:spPr>
        <a:xfrm>
          <a:off x="15621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161307</xdr:rowOff>
    </xdr:from>
    <xdr:ext cx="736600" cy="259045"/>
    <xdr:sp macro="" textlink="">
      <xdr:nvSpPr>
        <xdr:cNvPr id="454" name="テキスト ボックス 453"/>
        <xdr:cNvSpPr txBox="1"/>
      </xdr:nvSpPr>
      <xdr:spPr>
        <a:xfrm>
          <a:off x="15290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55" name="円/楕円 454"/>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56" name="テキスト ボックス 455"/>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167640</xdr:rowOff>
    </xdr:from>
    <xdr:to>
      <xdr:col>20</xdr:col>
      <xdr:colOff>209550</xdr:colOff>
      <xdr:row>74</xdr:row>
      <xdr:rowOff>97790</xdr:rowOff>
    </xdr:to>
    <xdr:sp macro="" textlink="">
      <xdr:nvSpPr>
        <xdr:cNvPr id="457" name="円/楕円 456"/>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107967</xdr:rowOff>
    </xdr:from>
    <xdr:ext cx="762000" cy="259045"/>
    <xdr:sp macro="" textlink="">
      <xdr:nvSpPr>
        <xdr:cNvPr id="458" name="テキスト ボックス 457"/>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9" name="円/楕円 458"/>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60" name="テキスト ボックス 459"/>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20320</xdr:rowOff>
    </xdr:from>
    <xdr:to>
      <xdr:col>4</xdr:col>
      <xdr:colOff>1117600</xdr:colOff>
      <xdr:row>19</xdr:row>
      <xdr:rowOff>125345</xdr:rowOff>
    </xdr:to>
    <xdr:cxnSp macro="">
      <xdr:nvCxnSpPr>
        <xdr:cNvPr id="47" name="直線コネクタ 46"/>
        <xdr:cNvCxnSpPr/>
      </xdr:nvCxnSpPr>
      <xdr:spPr bwMode="auto">
        <a:xfrm flipV="1">
          <a:off x="5651500" y="2296795"/>
          <a:ext cx="0" cy="1133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97422</xdr:rowOff>
    </xdr:from>
    <xdr:ext cx="762000" cy="259045"/>
    <xdr:sp macro="" textlink="">
      <xdr:nvSpPr>
        <xdr:cNvPr id="48" name="人口1人当たり決算額の推移最小値テキスト130"/>
        <xdr:cNvSpPr txBox="1"/>
      </xdr:nvSpPr>
      <xdr:spPr>
        <a:xfrm>
          <a:off x="5740400" y="3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125345</xdr:rowOff>
    </xdr:from>
    <xdr:to>
      <xdr:col>5</xdr:col>
      <xdr:colOff>73025</xdr:colOff>
      <xdr:row>19</xdr:row>
      <xdr:rowOff>125345</xdr:rowOff>
    </xdr:to>
    <xdr:cxnSp macro="">
      <xdr:nvCxnSpPr>
        <xdr:cNvPr id="49" name="直線コネクタ 48"/>
        <xdr:cNvCxnSpPr/>
      </xdr:nvCxnSpPr>
      <xdr:spPr bwMode="auto">
        <a:xfrm>
          <a:off x="5562600" y="3430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106697</xdr:rowOff>
    </xdr:from>
    <xdr:ext cx="762000" cy="259045"/>
    <xdr:sp macro="" textlink="">
      <xdr:nvSpPr>
        <xdr:cNvPr id="50" name="人口1人当たり決算額の推移最大値テキスト130"/>
        <xdr:cNvSpPr txBox="1"/>
      </xdr:nvSpPr>
      <xdr:spPr>
        <a:xfrm>
          <a:off x="5740400" y="204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13</xdr:row>
      <xdr:rowOff>20320</xdr:rowOff>
    </xdr:from>
    <xdr:to>
      <xdr:col>5</xdr:col>
      <xdr:colOff>73025</xdr:colOff>
      <xdr:row>13</xdr:row>
      <xdr:rowOff>20320</xdr:rowOff>
    </xdr:to>
    <xdr:cxnSp macro="">
      <xdr:nvCxnSpPr>
        <xdr:cNvPr id="51" name="直線コネクタ 50"/>
        <xdr:cNvCxnSpPr/>
      </xdr:nvCxnSpPr>
      <xdr:spPr bwMode="auto">
        <a:xfrm>
          <a:off x="5562600" y="2296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20320</xdr:rowOff>
    </xdr:from>
    <xdr:to>
      <xdr:col>4</xdr:col>
      <xdr:colOff>1117600</xdr:colOff>
      <xdr:row>13</xdr:row>
      <xdr:rowOff>20793</xdr:rowOff>
    </xdr:to>
    <xdr:cxnSp macro="">
      <xdr:nvCxnSpPr>
        <xdr:cNvPr id="52" name="直線コネクタ 51"/>
        <xdr:cNvCxnSpPr/>
      </xdr:nvCxnSpPr>
      <xdr:spPr bwMode="auto">
        <a:xfrm flipV="1">
          <a:off x="5003800" y="2296795"/>
          <a:ext cx="6477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120166</xdr:rowOff>
    </xdr:from>
    <xdr:ext cx="762000" cy="259045"/>
    <xdr:sp macro="" textlink="">
      <xdr:nvSpPr>
        <xdr:cNvPr id="53" name="人口1人当たり決算額の推移平均値テキスト130"/>
        <xdr:cNvSpPr txBox="1"/>
      </xdr:nvSpPr>
      <xdr:spPr>
        <a:xfrm>
          <a:off x="5740400" y="291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148089</xdr:rowOff>
    </xdr:from>
    <xdr:to>
      <xdr:col>5</xdr:col>
      <xdr:colOff>34925</xdr:colOff>
      <xdr:row>17</xdr:row>
      <xdr:rowOff>78239</xdr:rowOff>
    </xdr:to>
    <xdr:sp macro="" textlink="">
      <xdr:nvSpPr>
        <xdr:cNvPr id="54" name="フローチャート : 判断 53"/>
        <xdr:cNvSpPr/>
      </xdr:nvSpPr>
      <xdr:spPr bwMode="auto">
        <a:xfrm>
          <a:off x="56007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166232</xdr:rowOff>
    </xdr:from>
    <xdr:to>
      <xdr:col>4</xdr:col>
      <xdr:colOff>469900</xdr:colOff>
      <xdr:row>13</xdr:row>
      <xdr:rowOff>20793</xdr:rowOff>
    </xdr:to>
    <xdr:cxnSp macro="">
      <xdr:nvCxnSpPr>
        <xdr:cNvPr id="55" name="直線コネクタ 54"/>
        <xdr:cNvCxnSpPr/>
      </xdr:nvCxnSpPr>
      <xdr:spPr bwMode="auto">
        <a:xfrm>
          <a:off x="4305300" y="2271257"/>
          <a:ext cx="698500" cy="26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135828</xdr:rowOff>
    </xdr:from>
    <xdr:to>
      <xdr:col>3</xdr:col>
      <xdr:colOff>904875</xdr:colOff>
      <xdr:row>12</xdr:row>
      <xdr:rowOff>166232</xdr:rowOff>
    </xdr:to>
    <xdr:cxnSp macro="">
      <xdr:nvCxnSpPr>
        <xdr:cNvPr id="58" name="直線コネクタ 57"/>
        <xdr:cNvCxnSpPr/>
      </xdr:nvCxnSpPr>
      <xdr:spPr bwMode="auto">
        <a:xfrm>
          <a:off x="3606800" y="2240853"/>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60586</xdr:rowOff>
    </xdr:from>
    <xdr:to>
      <xdr:col>3</xdr:col>
      <xdr:colOff>206375</xdr:colOff>
      <xdr:row>12</xdr:row>
      <xdr:rowOff>135828</xdr:rowOff>
    </xdr:to>
    <xdr:cxnSp macro="">
      <xdr:nvCxnSpPr>
        <xdr:cNvPr id="61" name="直線コネクタ 60"/>
        <xdr:cNvCxnSpPr/>
      </xdr:nvCxnSpPr>
      <xdr:spPr bwMode="auto">
        <a:xfrm>
          <a:off x="2908300" y="2165611"/>
          <a:ext cx="698500" cy="7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140970</xdr:rowOff>
    </xdr:from>
    <xdr:to>
      <xdr:col>5</xdr:col>
      <xdr:colOff>34925</xdr:colOff>
      <xdr:row>13</xdr:row>
      <xdr:rowOff>71120</xdr:rowOff>
    </xdr:to>
    <xdr:sp macro="" textlink="">
      <xdr:nvSpPr>
        <xdr:cNvPr id="71" name="円/楕円 70"/>
        <xdr:cNvSpPr/>
      </xdr:nvSpPr>
      <xdr:spPr bwMode="auto">
        <a:xfrm>
          <a:off x="5600700" y="224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87647</xdr:rowOff>
    </xdr:from>
    <xdr:ext cx="762000" cy="259045"/>
    <xdr:sp macro="" textlink="">
      <xdr:nvSpPr>
        <xdr:cNvPr id="72" name="人口1人当たり決算額の推移該当値テキスト130"/>
        <xdr:cNvSpPr txBox="1"/>
      </xdr:nvSpPr>
      <xdr:spPr>
        <a:xfrm>
          <a:off x="5740400" y="21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141443</xdr:rowOff>
    </xdr:from>
    <xdr:to>
      <xdr:col>4</xdr:col>
      <xdr:colOff>520700</xdr:colOff>
      <xdr:row>13</xdr:row>
      <xdr:rowOff>71593</xdr:rowOff>
    </xdr:to>
    <xdr:sp macro="" textlink="">
      <xdr:nvSpPr>
        <xdr:cNvPr id="73" name="円/楕円 72"/>
        <xdr:cNvSpPr/>
      </xdr:nvSpPr>
      <xdr:spPr bwMode="auto">
        <a:xfrm>
          <a:off x="4953000" y="224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81770</xdr:rowOff>
    </xdr:from>
    <xdr:ext cx="736600" cy="259045"/>
    <xdr:sp macro="" textlink="">
      <xdr:nvSpPr>
        <xdr:cNvPr id="74" name="テキスト ボックス 73"/>
        <xdr:cNvSpPr txBox="1"/>
      </xdr:nvSpPr>
      <xdr:spPr>
        <a:xfrm>
          <a:off x="4622800" y="20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120,421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115432</xdr:rowOff>
    </xdr:from>
    <xdr:to>
      <xdr:col>3</xdr:col>
      <xdr:colOff>955675</xdr:colOff>
      <xdr:row>13</xdr:row>
      <xdr:rowOff>45582</xdr:rowOff>
    </xdr:to>
    <xdr:sp macro="" textlink="">
      <xdr:nvSpPr>
        <xdr:cNvPr id="75" name="円/楕円 74"/>
        <xdr:cNvSpPr/>
      </xdr:nvSpPr>
      <xdr:spPr bwMode="auto">
        <a:xfrm>
          <a:off x="4254500" y="222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55759</xdr:rowOff>
    </xdr:from>
    <xdr:ext cx="762000" cy="259045"/>
    <xdr:sp macro="" textlink="">
      <xdr:nvSpPr>
        <xdr:cNvPr id="76" name="テキスト ボックス 75"/>
        <xdr:cNvSpPr txBox="1"/>
      </xdr:nvSpPr>
      <xdr:spPr>
        <a:xfrm>
          <a:off x="3924300" y="19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85028</xdr:rowOff>
    </xdr:from>
    <xdr:to>
      <xdr:col>3</xdr:col>
      <xdr:colOff>257175</xdr:colOff>
      <xdr:row>13</xdr:row>
      <xdr:rowOff>15178</xdr:rowOff>
    </xdr:to>
    <xdr:sp macro="" textlink="">
      <xdr:nvSpPr>
        <xdr:cNvPr id="77" name="円/楕円 76"/>
        <xdr:cNvSpPr/>
      </xdr:nvSpPr>
      <xdr:spPr bwMode="auto">
        <a:xfrm>
          <a:off x="3556000" y="219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25355</xdr:rowOff>
    </xdr:from>
    <xdr:ext cx="762000" cy="259045"/>
    <xdr:sp macro="" textlink="">
      <xdr:nvSpPr>
        <xdr:cNvPr id="78" name="テキスト ボックス 77"/>
        <xdr:cNvSpPr txBox="1"/>
      </xdr:nvSpPr>
      <xdr:spPr>
        <a:xfrm>
          <a:off x="3225800" y="19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9786</xdr:rowOff>
    </xdr:from>
    <xdr:to>
      <xdr:col>2</xdr:col>
      <xdr:colOff>692150</xdr:colOff>
      <xdr:row>12</xdr:row>
      <xdr:rowOff>111386</xdr:rowOff>
    </xdr:to>
    <xdr:sp macro="" textlink="">
      <xdr:nvSpPr>
        <xdr:cNvPr id="79" name="円/楕円 78"/>
        <xdr:cNvSpPr/>
      </xdr:nvSpPr>
      <xdr:spPr bwMode="auto">
        <a:xfrm>
          <a:off x="2857500" y="211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121563</xdr:rowOff>
    </xdr:from>
    <xdr:ext cx="762000" cy="259045"/>
    <xdr:sp macro="" textlink="">
      <xdr:nvSpPr>
        <xdr:cNvPr id="80" name="テキスト ボックス 79"/>
        <xdr:cNvSpPr txBox="1"/>
      </xdr:nvSpPr>
      <xdr:spPr>
        <a:xfrm>
          <a:off x="2527300" y="188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8" name="直線コネクタ 107"/>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9"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10" name="直線コネクタ 109"/>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11"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2" name="直線コネクタ 111"/>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22854</xdr:rowOff>
    </xdr:from>
    <xdr:to>
      <xdr:col>4</xdr:col>
      <xdr:colOff>1117600</xdr:colOff>
      <xdr:row>35</xdr:row>
      <xdr:rowOff>197733</xdr:rowOff>
    </xdr:to>
    <xdr:cxnSp macro="">
      <xdr:nvCxnSpPr>
        <xdr:cNvPr id="113" name="直線コネクタ 112"/>
        <xdr:cNvCxnSpPr/>
      </xdr:nvCxnSpPr>
      <xdr:spPr bwMode="auto">
        <a:xfrm flipV="1">
          <a:off x="5003800" y="6633204"/>
          <a:ext cx="6477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4"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5" name="フローチャート : 判断 114"/>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15119</xdr:rowOff>
    </xdr:from>
    <xdr:to>
      <xdr:col>4</xdr:col>
      <xdr:colOff>469900</xdr:colOff>
      <xdr:row>35</xdr:row>
      <xdr:rowOff>197733</xdr:rowOff>
    </xdr:to>
    <xdr:cxnSp macro="">
      <xdr:nvCxnSpPr>
        <xdr:cNvPr id="116" name="直線コネクタ 115"/>
        <xdr:cNvCxnSpPr/>
      </xdr:nvCxnSpPr>
      <xdr:spPr bwMode="auto">
        <a:xfrm>
          <a:off x="4305300" y="6625469"/>
          <a:ext cx="698500" cy="18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7" name="フローチャート : 判断 116"/>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8" name="テキスト ボックス 117"/>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15119</xdr:rowOff>
    </xdr:from>
    <xdr:to>
      <xdr:col>3</xdr:col>
      <xdr:colOff>904875</xdr:colOff>
      <xdr:row>35</xdr:row>
      <xdr:rowOff>56077</xdr:rowOff>
    </xdr:to>
    <xdr:cxnSp macro="">
      <xdr:nvCxnSpPr>
        <xdr:cNvPr id="119" name="直線コネクタ 118"/>
        <xdr:cNvCxnSpPr/>
      </xdr:nvCxnSpPr>
      <xdr:spPr bwMode="auto">
        <a:xfrm flipV="1">
          <a:off x="3606800" y="6625469"/>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20" name="フローチャート : 判断 119"/>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21" name="テキスト ボックス 120"/>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24816</xdr:rowOff>
    </xdr:from>
    <xdr:to>
      <xdr:col>3</xdr:col>
      <xdr:colOff>206375</xdr:colOff>
      <xdr:row>35</xdr:row>
      <xdr:rowOff>56077</xdr:rowOff>
    </xdr:to>
    <xdr:cxnSp macro="">
      <xdr:nvCxnSpPr>
        <xdr:cNvPr id="122" name="直線コネクタ 121"/>
        <xdr:cNvCxnSpPr/>
      </xdr:nvCxnSpPr>
      <xdr:spPr bwMode="auto">
        <a:xfrm>
          <a:off x="2908300" y="6635166"/>
          <a:ext cx="6985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3" name="フローチャート : 判断 122"/>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4" name="テキスト ボックス 123"/>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5" name="フローチャート : 判断 124"/>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6" name="テキスト ボックス 125"/>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314954</xdr:rowOff>
    </xdr:from>
    <xdr:to>
      <xdr:col>5</xdr:col>
      <xdr:colOff>34925</xdr:colOff>
      <xdr:row>35</xdr:row>
      <xdr:rowOff>73654</xdr:rowOff>
    </xdr:to>
    <xdr:sp macro="" textlink="">
      <xdr:nvSpPr>
        <xdr:cNvPr id="132" name="円/楕円 131"/>
        <xdr:cNvSpPr/>
      </xdr:nvSpPr>
      <xdr:spPr bwMode="auto">
        <a:xfrm>
          <a:off x="5600700" y="658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160031</xdr:rowOff>
    </xdr:from>
    <xdr:ext cx="762000" cy="259045"/>
    <xdr:sp macro="" textlink="">
      <xdr:nvSpPr>
        <xdr:cNvPr id="133" name="人口1人当たり決算額の推移該当値テキスト445"/>
        <xdr:cNvSpPr txBox="1"/>
      </xdr:nvSpPr>
      <xdr:spPr>
        <a:xfrm>
          <a:off x="5740400" y="642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146933</xdr:rowOff>
    </xdr:from>
    <xdr:to>
      <xdr:col>4</xdr:col>
      <xdr:colOff>520700</xdr:colOff>
      <xdr:row>35</xdr:row>
      <xdr:rowOff>248533</xdr:rowOff>
    </xdr:to>
    <xdr:sp macro="" textlink="">
      <xdr:nvSpPr>
        <xdr:cNvPr id="134" name="円/楕円 133"/>
        <xdr:cNvSpPr/>
      </xdr:nvSpPr>
      <xdr:spPr bwMode="auto">
        <a:xfrm>
          <a:off x="49530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258710</xdr:rowOff>
    </xdr:from>
    <xdr:ext cx="736600" cy="259045"/>
    <xdr:sp macro="" textlink="">
      <xdr:nvSpPr>
        <xdr:cNvPr id="135" name="テキスト ボックス 134"/>
        <xdr:cNvSpPr txBox="1"/>
      </xdr:nvSpPr>
      <xdr:spPr>
        <a:xfrm>
          <a:off x="4622800" y="65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307219</xdr:rowOff>
    </xdr:from>
    <xdr:to>
      <xdr:col>3</xdr:col>
      <xdr:colOff>955675</xdr:colOff>
      <xdr:row>35</xdr:row>
      <xdr:rowOff>65919</xdr:rowOff>
    </xdr:to>
    <xdr:sp macro="" textlink="">
      <xdr:nvSpPr>
        <xdr:cNvPr id="136" name="円/楕円 135"/>
        <xdr:cNvSpPr/>
      </xdr:nvSpPr>
      <xdr:spPr bwMode="auto">
        <a:xfrm>
          <a:off x="4254500" y="65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76096</xdr:rowOff>
    </xdr:from>
    <xdr:ext cx="762000" cy="259045"/>
    <xdr:sp macro="" textlink="">
      <xdr:nvSpPr>
        <xdr:cNvPr id="137" name="テキスト ボックス 136"/>
        <xdr:cNvSpPr txBox="1"/>
      </xdr:nvSpPr>
      <xdr:spPr>
        <a:xfrm>
          <a:off x="3924300" y="63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5277</xdr:rowOff>
    </xdr:from>
    <xdr:to>
      <xdr:col>3</xdr:col>
      <xdr:colOff>257175</xdr:colOff>
      <xdr:row>35</xdr:row>
      <xdr:rowOff>106877</xdr:rowOff>
    </xdr:to>
    <xdr:sp macro="" textlink="">
      <xdr:nvSpPr>
        <xdr:cNvPr id="138" name="円/楕円 137"/>
        <xdr:cNvSpPr/>
      </xdr:nvSpPr>
      <xdr:spPr bwMode="auto">
        <a:xfrm>
          <a:off x="3556000" y="661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117054</xdr:rowOff>
    </xdr:from>
    <xdr:ext cx="762000" cy="259045"/>
    <xdr:sp macro="" textlink="">
      <xdr:nvSpPr>
        <xdr:cNvPr id="139" name="テキスト ボックス 138"/>
        <xdr:cNvSpPr txBox="1"/>
      </xdr:nvSpPr>
      <xdr:spPr>
        <a:xfrm>
          <a:off x="3225800" y="63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316916</xdr:rowOff>
    </xdr:from>
    <xdr:to>
      <xdr:col>2</xdr:col>
      <xdr:colOff>692150</xdr:colOff>
      <xdr:row>35</xdr:row>
      <xdr:rowOff>75616</xdr:rowOff>
    </xdr:to>
    <xdr:sp macro="" textlink="">
      <xdr:nvSpPr>
        <xdr:cNvPr id="140" name="円/楕円 139"/>
        <xdr:cNvSpPr/>
      </xdr:nvSpPr>
      <xdr:spPr bwMode="auto">
        <a:xfrm>
          <a:off x="2857500" y="658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85793</xdr:rowOff>
    </xdr:from>
    <xdr:ext cx="762000" cy="259045"/>
    <xdr:sp macro="" textlink="">
      <xdr:nvSpPr>
        <xdr:cNvPr id="141" name="テキスト ボックス 140"/>
        <xdr:cNvSpPr txBox="1"/>
      </xdr:nvSpPr>
      <xdr:spPr>
        <a:xfrm>
          <a:off x="2527300" y="63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136138</xdr:rowOff>
    </xdr:from>
    <xdr:to>
      <xdr:col>6</xdr:col>
      <xdr:colOff>510540</xdr:colOff>
      <xdr:row>39</xdr:row>
      <xdr:rowOff>74092</xdr:rowOff>
    </xdr:to>
    <xdr:cxnSp macro="">
      <xdr:nvCxnSpPr>
        <xdr:cNvPr id="56" name="直線コネクタ 55"/>
        <xdr:cNvCxnSpPr/>
      </xdr:nvCxnSpPr>
      <xdr:spPr>
        <a:xfrm flipV="1">
          <a:off x="4633595" y="5622538"/>
          <a:ext cx="1270" cy="113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77919</xdr:rowOff>
    </xdr:from>
    <xdr:ext cx="534377" cy="259045"/>
    <xdr:sp macro="" textlink="">
      <xdr:nvSpPr>
        <xdr:cNvPr id="57" name="人件費最小値テキスト"/>
        <xdr:cNvSpPr txBox="1"/>
      </xdr:nvSpPr>
      <xdr:spPr>
        <a:xfrm>
          <a:off x="4686300" y="67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74092</xdr:rowOff>
    </xdr:from>
    <xdr:to>
      <xdr:col>6</xdr:col>
      <xdr:colOff>600075</xdr:colOff>
      <xdr:row>39</xdr:row>
      <xdr:rowOff>74092</xdr:rowOff>
    </xdr:to>
    <xdr:cxnSp macro="">
      <xdr:nvCxnSpPr>
        <xdr:cNvPr id="58" name="直線コネクタ 57"/>
        <xdr:cNvCxnSpPr/>
      </xdr:nvCxnSpPr>
      <xdr:spPr>
        <a:xfrm>
          <a:off x="4546600" y="676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82815</xdr:rowOff>
    </xdr:from>
    <xdr:ext cx="534377" cy="259045"/>
    <xdr:sp macro="" textlink="">
      <xdr:nvSpPr>
        <xdr:cNvPr id="59" name="人件費最大値テキスト"/>
        <xdr:cNvSpPr txBox="1"/>
      </xdr:nvSpPr>
      <xdr:spPr>
        <a:xfrm>
          <a:off x="4686300" y="53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32</xdr:row>
      <xdr:rowOff>136138</xdr:rowOff>
    </xdr:from>
    <xdr:to>
      <xdr:col>6</xdr:col>
      <xdr:colOff>600075</xdr:colOff>
      <xdr:row>32</xdr:row>
      <xdr:rowOff>136138</xdr:rowOff>
    </xdr:to>
    <xdr:cxnSp macro="">
      <xdr:nvCxnSpPr>
        <xdr:cNvPr id="60" name="直線コネクタ 59"/>
        <xdr:cNvCxnSpPr/>
      </xdr:nvCxnSpPr>
      <xdr:spPr>
        <a:xfrm>
          <a:off x="4546600" y="562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125375</xdr:rowOff>
    </xdr:from>
    <xdr:to>
      <xdr:col>6</xdr:col>
      <xdr:colOff>511175</xdr:colOff>
      <xdr:row>32</xdr:row>
      <xdr:rowOff>136138</xdr:rowOff>
    </xdr:to>
    <xdr:cxnSp macro="">
      <xdr:nvCxnSpPr>
        <xdr:cNvPr id="61" name="直線コネクタ 60"/>
        <xdr:cNvCxnSpPr/>
      </xdr:nvCxnSpPr>
      <xdr:spPr>
        <a:xfrm>
          <a:off x="3797300" y="5611775"/>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26217</xdr:rowOff>
    </xdr:from>
    <xdr:ext cx="534377" cy="259045"/>
    <xdr:sp macro="" textlink="">
      <xdr:nvSpPr>
        <xdr:cNvPr id="62" name="人件費平均値テキスト"/>
        <xdr:cNvSpPr txBox="1"/>
      </xdr:nvSpPr>
      <xdr:spPr>
        <a:xfrm>
          <a:off x="4686300" y="6198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47790</xdr:rowOff>
    </xdr:from>
    <xdr:to>
      <xdr:col>6</xdr:col>
      <xdr:colOff>561975</xdr:colOff>
      <xdr:row>36</xdr:row>
      <xdr:rowOff>149390</xdr:rowOff>
    </xdr:to>
    <xdr:sp macro="" textlink="">
      <xdr:nvSpPr>
        <xdr:cNvPr id="63" name="フローチャート : 判断 62"/>
        <xdr:cNvSpPr/>
      </xdr:nvSpPr>
      <xdr:spPr>
        <a:xfrm>
          <a:off x="45847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32067</xdr:rowOff>
    </xdr:from>
    <xdr:to>
      <xdr:col>5</xdr:col>
      <xdr:colOff>358775</xdr:colOff>
      <xdr:row>32</xdr:row>
      <xdr:rowOff>125375</xdr:rowOff>
    </xdr:to>
    <xdr:cxnSp macro="">
      <xdr:nvCxnSpPr>
        <xdr:cNvPr id="64" name="直線コネクタ 63"/>
        <xdr:cNvCxnSpPr/>
      </xdr:nvCxnSpPr>
      <xdr:spPr>
        <a:xfrm>
          <a:off x="2908300" y="5518467"/>
          <a:ext cx="889000" cy="9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156959</xdr:rowOff>
    </xdr:from>
    <xdr:to>
      <xdr:col>4</xdr:col>
      <xdr:colOff>155575</xdr:colOff>
      <xdr:row>32</xdr:row>
      <xdr:rowOff>32067</xdr:rowOff>
    </xdr:to>
    <xdr:cxnSp macro="">
      <xdr:nvCxnSpPr>
        <xdr:cNvPr id="67" name="直線コネクタ 66"/>
        <xdr:cNvCxnSpPr/>
      </xdr:nvCxnSpPr>
      <xdr:spPr>
        <a:xfrm>
          <a:off x="2019300" y="54719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105467</xdr:rowOff>
    </xdr:from>
    <xdr:to>
      <xdr:col>2</xdr:col>
      <xdr:colOff>638175</xdr:colOff>
      <xdr:row>31</xdr:row>
      <xdr:rowOff>156959</xdr:rowOff>
    </xdr:to>
    <xdr:cxnSp macro="">
      <xdr:nvCxnSpPr>
        <xdr:cNvPr id="70" name="直線コネクタ 69"/>
        <xdr:cNvCxnSpPr/>
      </xdr:nvCxnSpPr>
      <xdr:spPr>
        <a:xfrm>
          <a:off x="1130300" y="5420417"/>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85338</xdr:rowOff>
    </xdr:from>
    <xdr:to>
      <xdr:col>6</xdr:col>
      <xdr:colOff>561975</xdr:colOff>
      <xdr:row>33</xdr:row>
      <xdr:rowOff>15488</xdr:rowOff>
    </xdr:to>
    <xdr:sp macro="" textlink="">
      <xdr:nvSpPr>
        <xdr:cNvPr id="80" name="円/楕円 79"/>
        <xdr:cNvSpPr/>
      </xdr:nvSpPr>
      <xdr:spPr>
        <a:xfrm>
          <a:off x="4584700" y="55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38365</xdr:rowOff>
    </xdr:from>
    <xdr:ext cx="534377" cy="259045"/>
    <xdr:sp macro="" textlink="">
      <xdr:nvSpPr>
        <xdr:cNvPr id="81" name="人件費該当値テキスト"/>
        <xdr:cNvSpPr txBox="1"/>
      </xdr:nvSpPr>
      <xdr:spPr>
        <a:xfrm>
          <a:off x="4686300" y="55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74575</xdr:rowOff>
    </xdr:from>
    <xdr:to>
      <xdr:col>5</xdr:col>
      <xdr:colOff>409575</xdr:colOff>
      <xdr:row>33</xdr:row>
      <xdr:rowOff>4725</xdr:rowOff>
    </xdr:to>
    <xdr:sp macro="" textlink="">
      <xdr:nvSpPr>
        <xdr:cNvPr id="82" name="円/楕円 81"/>
        <xdr:cNvSpPr/>
      </xdr:nvSpPr>
      <xdr:spPr>
        <a:xfrm>
          <a:off x="3746500" y="5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21252</xdr:rowOff>
    </xdr:from>
    <xdr:ext cx="534377" cy="259045"/>
    <xdr:sp macro="" textlink="">
      <xdr:nvSpPr>
        <xdr:cNvPr id="83" name="テキスト ボックス 82"/>
        <xdr:cNvSpPr txBox="1"/>
      </xdr:nvSpPr>
      <xdr:spPr>
        <a:xfrm>
          <a:off x="3530111" y="53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152717</xdr:rowOff>
    </xdr:from>
    <xdr:to>
      <xdr:col>4</xdr:col>
      <xdr:colOff>206375</xdr:colOff>
      <xdr:row>32</xdr:row>
      <xdr:rowOff>82867</xdr:rowOff>
    </xdr:to>
    <xdr:sp macro="" textlink="">
      <xdr:nvSpPr>
        <xdr:cNvPr id="84" name="円/楕円 83"/>
        <xdr:cNvSpPr/>
      </xdr:nvSpPr>
      <xdr:spPr>
        <a:xfrm>
          <a:off x="2857500" y="54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99394</xdr:rowOff>
    </xdr:from>
    <xdr:ext cx="599010" cy="259045"/>
    <xdr:sp macro="" textlink="">
      <xdr:nvSpPr>
        <xdr:cNvPr id="85" name="テキスト ボックス 84"/>
        <xdr:cNvSpPr txBox="1"/>
      </xdr:nvSpPr>
      <xdr:spPr>
        <a:xfrm>
          <a:off x="2608794" y="52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106159</xdr:rowOff>
    </xdr:from>
    <xdr:to>
      <xdr:col>3</xdr:col>
      <xdr:colOff>3175</xdr:colOff>
      <xdr:row>32</xdr:row>
      <xdr:rowOff>36309</xdr:rowOff>
    </xdr:to>
    <xdr:sp macro="" textlink="">
      <xdr:nvSpPr>
        <xdr:cNvPr id="86" name="円/楕円 85"/>
        <xdr:cNvSpPr/>
      </xdr:nvSpPr>
      <xdr:spPr>
        <a:xfrm>
          <a:off x="1968500" y="54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52836</xdr:rowOff>
    </xdr:from>
    <xdr:ext cx="599010" cy="259045"/>
    <xdr:sp macro="" textlink="">
      <xdr:nvSpPr>
        <xdr:cNvPr id="87" name="テキスト ボックス 86"/>
        <xdr:cNvSpPr txBox="1"/>
      </xdr:nvSpPr>
      <xdr:spPr>
        <a:xfrm>
          <a:off x="1719794" y="51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54667</xdr:rowOff>
    </xdr:from>
    <xdr:to>
      <xdr:col>1</xdr:col>
      <xdr:colOff>485775</xdr:colOff>
      <xdr:row>31</xdr:row>
      <xdr:rowOff>156267</xdr:rowOff>
    </xdr:to>
    <xdr:sp macro="" textlink="">
      <xdr:nvSpPr>
        <xdr:cNvPr id="88" name="円/楕円 87"/>
        <xdr:cNvSpPr/>
      </xdr:nvSpPr>
      <xdr:spPr>
        <a:xfrm>
          <a:off x="1079500" y="53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1344</xdr:rowOff>
    </xdr:from>
    <xdr:ext cx="599010" cy="259045"/>
    <xdr:sp macro="" textlink="">
      <xdr:nvSpPr>
        <xdr:cNvPr id="89" name="テキスト ボックス 88"/>
        <xdr:cNvSpPr txBox="1"/>
      </xdr:nvSpPr>
      <xdr:spPr>
        <a:xfrm>
          <a:off x="830794" y="51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3" name="直線コネクタ 112"/>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4"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5" name="直線コネクタ 114"/>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6"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7" name="直線コネクタ 116"/>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167631</xdr:rowOff>
    </xdr:from>
    <xdr:to>
      <xdr:col>6</xdr:col>
      <xdr:colOff>511175</xdr:colOff>
      <xdr:row>58</xdr:row>
      <xdr:rowOff>20102</xdr:rowOff>
    </xdr:to>
    <xdr:cxnSp macro="">
      <xdr:nvCxnSpPr>
        <xdr:cNvPr id="118" name="直線コネクタ 117"/>
        <xdr:cNvCxnSpPr/>
      </xdr:nvCxnSpPr>
      <xdr:spPr>
        <a:xfrm>
          <a:off x="3797300" y="9940281"/>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9"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20" name="フローチャート : 判断 119"/>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167631</xdr:rowOff>
    </xdr:from>
    <xdr:to>
      <xdr:col>5</xdr:col>
      <xdr:colOff>358775</xdr:colOff>
      <xdr:row>58</xdr:row>
      <xdr:rowOff>41627</xdr:rowOff>
    </xdr:to>
    <xdr:cxnSp macro="">
      <xdr:nvCxnSpPr>
        <xdr:cNvPr id="121" name="直線コネクタ 120"/>
        <xdr:cNvCxnSpPr/>
      </xdr:nvCxnSpPr>
      <xdr:spPr>
        <a:xfrm flipV="1">
          <a:off x="2908300" y="994028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2" name="フローチャート : 判断 121"/>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3" name="テキスト ボックス 122"/>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39034</xdr:rowOff>
    </xdr:from>
    <xdr:to>
      <xdr:col>4</xdr:col>
      <xdr:colOff>155575</xdr:colOff>
      <xdr:row>58</xdr:row>
      <xdr:rowOff>41627</xdr:rowOff>
    </xdr:to>
    <xdr:cxnSp macro="">
      <xdr:nvCxnSpPr>
        <xdr:cNvPr id="124" name="直線コネクタ 123"/>
        <xdr:cNvCxnSpPr/>
      </xdr:nvCxnSpPr>
      <xdr:spPr>
        <a:xfrm>
          <a:off x="2019300" y="9983134"/>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5" name="フローチャート : 判断 124"/>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6" name="テキスト ボックス 125"/>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39034</xdr:rowOff>
    </xdr:from>
    <xdr:to>
      <xdr:col>2</xdr:col>
      <xdr:colOff>638175</xdr:colOff>
      <xdr:row>58</xdr:row>
      <xdr:rowOff>45500</xdr:rowOff>
    </xdr:to>
    <xdr:cxnSp macro="">
      <xdr:nvCxnSpPr>
        <xdr:cNvPr id="127" name="直線コネクタ 126"/>
        <xdr:cNvCxnSpPr/>
      </xdr:nvCxnSpPr>
      <xdr:spPr>
        <a:xfrm flipV="1">
          <a:off x="1130300" y="998313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8" name="フローチャート : 判断 127"/>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9" name="テキスト ボックス 128"/>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30" name="フローチャート : 判断 129"/>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31" name="テキスト ボックス 130"/>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140752</xdr:rowOff>
    </xdr:from>
    <xdr:to>
      <xdr:col>6</xdr:col>
      <xdr:colOff>561975</xdr:colOff>
      <xdr:row>58</xdr:row>
      <xdr:rowOff>70902</xdr:rowOff>
    </xdr:to>
    <xdr:sp macro="" textlink="">
      <xdr:nvSpPr>
        <xdr:cNvPr id="137" name="円/楕円 136"/>
        <xdr:cNvSpPr/>
      </xdr:nvSpPr>
      <xdr:spPr>
        <a:xfrm>
          <a:off x="4584700" y="991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163629</xdr:rowOff>
    </xdr:from>
    <xdr:ext cx="599010" cy="259045"/>
    <xdr:sp macro="" textlink="">
      <xdr:nvSpPr>
        <xdr:cNvPr id="138" name="物件費該当値テキスト"/>
        <xdr:cNvSpPr txBox="1"/>
      </xdr:nvSpPr>
      <xdr:spPr>
        <a:xfrm>
          <a:off x="4686300" y="976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116831</xdr:rowOff>
    </xdr:from>
    <xdr:to>
      <xdr:col>5</xdr:col>
      <xdr:colOff>409575</xdr:colOff>
      <xdr:row>58</xdr:row>
      <xdr:rowOff>46981</xdr:rowOff>
    </xdr:to>
    <xdr:sp macro="" textlink="">
      <xdr:nvSpPr>
        <xdr:cNvPr id="139" name="円/楕円 138"/>
        <xdr:cNvSpPr/>
      </xdr:nvSpPr>
      <xdr:spPr>
        <a:xfrm>
          <a:off x="3746500" y="98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63508</xdr:rowOff>
    </xdr:from>
    <xdr:ext cx="599010" cy="259045"/>
    <xdr:sp macro="" textlink="">
      <xdr:nvSpPr>
        <xdr:cNvPr id="140" name="テキスト ボックス 139"/>
        <xdr:cNvSpPr txBox="1"/>
      </xdr:nvSpPr>
      <xdr:spPr>
        <a:xfrm>
          <a:off x="3497794" y="966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162277</xdr:rowOff>
    </xdr:from>
    <xdr:to>
      <xdr:col>4</xdr:col>
      <xdr:colOff>206375</xdr:colOff>
      <xdr:row>58</xdr:row>
      <xdr:rowOff>92427</xdr:rowOff>
    </xdr:to>
    <xdr:sp macro="" textlink="">
      <xdr:nvSpPr>
        <xdr:cNvPr id="141" name="円/楕円 140"/>
        <xdr:cNvSpPr/>
      </xdr:nvSpPr>
      <xdr:spPr>
        <a:xfrm>
          <a:off x="2857500" y="9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108954</xdr:rowOff>
    </xdr:from>
    <xdr:ext cx="534377" cy="259045"/>
    <xdr:sp macro="" textlink="">
      <xdr:nvSpPr>
        <xdr:cNvPr id="142" name="テキスト ボックス 141"/>
        <xdr:cNvSpPr txBox="1"/>
      </xdr:nvSpPr>
      <xdr:spPr>
        <a:xfrm>
          <a:off x="2641111" y="9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159684</xdr:rowOff>
    </xdr:from>
    <xdr:to>
      <xdr:col>3</xdr:col>
      <xdr:colOff>3175</xdr:colOff>
      <xdr:row>58</xdr:row>
      <xdr:rowOff>89834</xdr:rowOff>
    </xdr:to>
    <xdr:sp macro="" textlink="">
      <xdr:nvSpPr>
        <xdr:cNvPr id="143" name="円/楕円 142"/>
        <xdr:cNvSpPr/>
      </xdr:nvSpPr>
      <xdr:spPr>
        <a:xfrm>
          <a:off x="1968500" y="99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106361</xdr:rowOff>
    </xdr:from>
    <xdr:ext cx="534377" cy="259045"/>
    <xdr:sp macro="" textlink="">
      <xdr:nvSpPr>
        <xdr:cNvPr id="144" name="テキスト ボックス 143"/>
        <xdr:cNvSpPr txBox="1"/>
      </xdr:nvSpPr>
      <xdr:spPr>
        <a:xfrm>
          <a:off x="1752111" y="9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166150</xdr:rowOff>
    </xdr:from>
    <xdr:to>
      <xdr:col>1</xdr:col>
      <xdr:colOff>485775</xdr:colOff>
      <xdr:row>58</xdr:row>
      <xdr:rowOff>96300</xdr:rowOff>
    </xdr:to>
    <xdr:sp macro="" textlink="">
      <xdr:nvSpPr>
        <xdr:cNvPr id="145" name="円/楕円 144"/>
        <xdr:cNvSpPr/>
      </xdr:nvSpPr>
      <xdr:spPr>
        <a:xfrm>
          <a:off x="1079500" y="99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112827</xdr:rowOff>
    </xdr:from>
    <xdr:ext cx="534377" cy="259045"/>
    <xdr:sp macro="" textlink="">
      <xdr:nvSpPr>
        <xdr:cNvPr id="146" name="テキスト ボックス 145"/>
        <xdr:cNvSpPr txBox="1"/>
      </xdr:nvSpPr>
      <xdr:spPr>
        <a:xfrm>
          <a:off x="863111" y="97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2" name="直線コネクタ 171"/>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3"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4" name="直線コネクタ 173"/>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5"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6" name="直線コネクタ 175"/>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118582</xdr:rowOff>
    </xdr:to>
    <xdr:cxnSp macro="">
      <xdr:nvCxnSpPr>
        <xdr:cNvPr id="177" name="直線コネクタ 176"/>
        <xdr:cNvCxnSpPr/>
      </xdr:nvCxnSpPr>
      <xdr:spPr>
        <a:xfrm flipV="1">
          <a:off x="3797300" y="13280064"/>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8"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9" name="フローチャート : 判断 178"/>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66331</xdr:rowOff>
    </xdr:from>
    <xdr:to>
      <xdr:col>5</xdr:col>
      <xdr:colOff>358775</xdr:colOff>
      <xdr:row>77</xdr:row>
      <xdr:rowOff>118582</xdr:rowOff>
    </xdr:to>
    <xdr:cxnSp macro="">
      <xdr:nvCxnSpPr>
        <xdr:cNvPr id="180" name="直線コネクタ 179"/>
        <xdr:cNvCxnSpPr/>
      </xdr:nvCxnSpPr>
      <xdr:spPr>
        <a:xfrm>
          <a:off x="2908300" y="132679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81" name="フローチャート : 判断 180"/>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2" name="テキスト ボックス 181"/>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28992</xdr:rowOff>
    </xdr:from>
    <xdr:to>
      <xdr:col>4</xdr:col>
      <xdr:colOff>155575</xdr:colOff>
      <xdr:row>77</xdr:row>
      <xdr:rowOff>66331</xdr:rowOff>
    </xdr:to>
    <xdr:cxnSp macro="">
      <xdr:nvCxnSpPr>
        <xdr:cNvPr id="183" name="直線コネクタ 182"/>
        <xdr:cNvCxnSpPr/>
      </xdr:nvCxnSpPr>
      <xdr:spPr>
        <a:xfrm>
          <a:off x="2019300" y="1323064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4" name="フローチャート : 判断 183"/>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5" name="テキスト ボックス 184"/>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28992</xdr:rowOff>
    </xdr:from>
    <xdr:to>
      <xdr:col>2</xdr:col>
      <xdr:colOff>638175</xdr:colOff>
      <xdr:row>78</xdr:row>
      <xdr:rowOff>56860</xdr:rowOff>
    </xdr:to>
    <xdr:cxnSp macro="">
      <xdr:nvCxnSpPr>
        <xdr:cNvPr id="186" name="直線コネクタ 185"/>
        <xdr:cNvCxnSpPr/>
      </xdr:nvCxnSpPr>
      <xdr:spPr>
        <a:xfrm flipV="1">
          <a:off x="1130300" y="13230642"/>
          <a:ext cx="889000" cy="19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7" name="フローチャート : 判断 186"/>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8" name="テキスト ボックス 187"/>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9" name="フローチャート : 判断 188"/>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90" name="テキスト ボックス 189"/>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27614</xdr:rowOff>
    </xdr:from>
    <xdr:to>
      <xdr:col>6</xdr:col>
      <xdr:colOff>561975</xdr:colOff>
      <xdr:row>77</xdr:row>
      <xdr:rowOff>129214</xdr:rowOff>
    </xdr:to>
    <xdr:sp macro="" textlink="">
      <xdr:nvSpPr>
        <xdr:cNvPr id="196" name="円/楕円 195"/>
        <xdr:cNvSpPr/>
      </xdr:nvSpPr>
      <xdr:spPr>
        <a:xfrm>
          <a:off x="45847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6041</xdr:rowOff>
    </xdr:from>
    <xdr:ext cx="469744" cy="259045"/>
    <xdr:sp macro="" textlink="">
      <xdr:nvSpPr>
        <xdr:cNvPr id="197" name="維持補修費該当値テキスト"/>
        <xdr:cNvSpPr txBox="1"/>
      </xdr:nvSpPr>
      <xdr:spPr>
        <a:xfrm>
          <a:off x="4686300" y="1320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67782</xdr:rowOff>
    </xdr:from>
    <xdr:to>
      <xdr:col>5</xdr:col>
      <xdr:colOff>409575</xdr:colOff>
      <xdr:row>77</xdr:row>
      <xdr:rowOff>169382</xdr:rowOff>
    </xdr:to>
    <xdr:sp macro="" textlink="">
      <xdr:nvSpPr>
        <xdr:cNvPr id="198" name="円/楕円 197"/>
        <xdr:cNvSpPr/>
      </xdr:nvSpPr>
      <xdr:spPr>
        <a:xfrm>
          <a:off x="3746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160509</xdr:rowOff>
    </xdr:from>
    <xdr:ext cx="469744" cy="259045"/>
    <xdr:sp macro="" textlink="">
      <xdr:nvSpPr>
        <xdr:cNvPr id="199" name="テキスト ボックス 198"/>
        <xdr:cNvSpPr txBox="1"/>
      </xdr:nvSpPr>
      <xdr:spPr>
        <a:xfrm>
          <a:off x="3562427"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15531</xdr:rowOff>
    </xdr:from>
    <xdr:to>
      <xdr:col>4</xdr:col>
      <xdr:colOff>206375</xdr:colOff>
      <xdr:row>77</xdr:row>
      <xdr:rowOff>117131</xdr:rowOff>
    </xdr:to>
    <xdr:sp macro="" textlink="">
      <xdr:nvSpPr>
        <xdr:cNvPr id="200" name="円/楕円 199"/>
        <xdr:cNvSpPr/>
      </xdr:nvSpPr>
      <xdr:spPr>
        <a:xfrm>
          <a:off x="2857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108258</xdr:rowOff>
    </xdr:from>
    <xdr:ext cx="469744" cy="259045"/>
    <xdr:sp macro="" textlink="">
      <xdr:nvSpPr>
        <xdr:cNvPr id="201" name="テキスト ボックス 200"/>
        <xdr:cNvSpPr txBox="1"/>
      </xdr:nvSpPr>
      <xdr:spPr>
        <a:xfrm>
          <a:off x="2673427" y="133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149642</xdr:rowOff>
    </xdr:from>
    <xdr:to>
      <xdr:col>3</xdr:col>
      <xdr:colOff>3175</xdr:colOff>
      <xdr:row>77</xdr:row>
      <xdr:rowOff>79792</xdr:rowOff>
    </xdr:to>
    <xdr:sp macro="" textlink="">
      <xdr:nvSpPr>
        <xdr:cNvPr id="202" name="円/楕円 201"/>
        <xdr:cNvSpPr/>
      </xdr:nvSpPr>
      <xdr:spPr>
        <a:xfrm>
          <a:off x="1968500" y="131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96319</xdr:rowOff>
    </xdr:from>
    <xdr:ext cx="469744" cy="259045"/>
    <xdr:sp macro="" textlink="">
      <xdr:nvSpPr>
        <xdr:cNvPr id="203" name="テキスト ボックス 202"/>
        <xdr:cNvSpPr txBox="1"/>
      </xdr:nvSpPr>
      <xdr:spPr>
        <a:xfrm>
          <a:off x="1784427" y="1295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6060</xdr:rowOff>
    </xdr:from>
    <xdr:to>
      <xdr:col>1</xdr:col>
      <xdr:colOff>485775</xdr:colOff>
      <xdr:row>78</xdr:row>
      <xdr:rowOff>107660</xdr:rowOff>
    </xdr:to>
    <xdr:sp macro="" textlink="">
      <xdr:nvSpPr>
        <xdr:cNvPr id="204" name="円/楕円 203"/>
        <xdr:cNvSpPr/>
      </xdr:nvSpPr>
      <xdr:spPr>
        <a:xfrm>
          <a:off x="1079500" y="133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98787</xdr:rowOff>
    </xdr:from>
    <xdr:ext cx="469744" cy="259045"/>
    <xdr:sp macro="" textlink="">
      <xdr:nvSpPr>
        <xdr:cNvPr id="205" name="テキスト ボックス 204"/>
        <xdr:cNvSpPr txBox="1"/>
      </xdr:nvSpPr>
      <xdr:spPr>
        <a:xfrm>
          <a:off x="895427" y="134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2" name="直線コネクタ 231"/>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3"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4" name="直線コネクタ 233"/>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5"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6" name="直線コネクタ 235"/>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1789</xdr:rowOff>
    </xdr:from>
    <xdr:to>
      <xdr:col>6</xdr:col>
      <xdr:colOff>511175</xdr:colOff>
      <xdr:row>98</xdr:row>
      <xdr:rowOff>10215</xdr:rowOff>
    </xdr:to>
    <xdr:cxnSp macro="">
      <xdr:nvCxnSpPr>
        <xdr:cNvPr id="237" name="直線コネクタ 236"/>
        <xdr:cNvCxnSpPr/>
      </xdr:nvCxnSpPr>
      <xdr:spPr>
        <a:xfrm flipV="1">
          <a:off x="3797300" y="16803889"/>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8"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9" name="フローチャート : 判断 238"/>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10215</xdr:rowOff>
    </xdr:from>
    <xdr:to>
      <xdr:col>5</xdr:col>
      <xdr:colOff>358775</xdr:colOff>
      <xdr:row>98</xdr:row>
      <xdr:rowOff>77848</xdr:rowOff>
    </xdr:to>
    <xdr:cxnSp macro="">
      <xdr:nvCxnSpPr>
        <xdr:cNvPr id="240" name="直線コネクタ 239"/>
        <xdr:cNvCxnSpPr/>
      </xdr:nvCxnSpPr>
      <xdr:spPr>
        <a:xfrm flipV="1">
          <a:off x="2908300" y="16812315"/>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41" name="フローチャート : 判断 240"/>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2" name="テキスト ボックス 241"/>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65633</xdr:rowOff>
    </xdr:from>
    <xdr:to>
      <xdr:col>4</xdr:col>
      <xdr:colOff>155575</xdr:colOff>
      <xdr:row>98</xdr:row>
      <xdr:rowOff>77848</xdr:rowOff>
    </xdr:to>
    <xdr:cxnSp macro="">
      <xdr:nvCxnSpPr>
        <xdr:cNvPr id="243" name="直線コネクタ 242"/>
        <xdr:cNvCxnSpPr/>
      </xdr:nvCxnSpPr>
      <xdr:spPr>
        <a:xfrm>
          <a:off x="2019300" y="16867733"/>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4" name="フローチャート : 判断 243"/>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5" name="テキスト ボックス 244"/>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7308</xdr:rowOff>
    </xdr:from>
    <xdr:to>
      <xdr:col>2</xdr:col>
      <xdr:colOff>638175</xdr:colOff>
      <xdr:row>98</xdr:row>
      <xdr:rowOff>65633</xdr:rowOff>
    </xdr:to>
    <xdr:cxnSp macro="">
      <xdr:nvCxnSpPr>
        <xdr:cNvPr id="246" name="直線コネクタ 245"/>
        <xdr:cNvCxnSpPr/>
      </xdr:nvCxnSpPr>
      <xdr:spPr>
        <a:xfrm>
          <a:off x="1130300" y="16809408"/>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7" name="フローチャート : 判断 246"/>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8" name="テキスト ボックス 247"/>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9" name="フローチャート : 判断 248"/>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50" name="テキスト ボックス 249"/>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122439</xdr:rowOff>
    </xdr:from>
    <xdr:to>
      <xdr:col>6</xdr:col>
      <xdr:colOff>561975</xdr:colOff>
      <xdr:row>98</xdr:row>
      <xdr:rowOff>52589</xdr:rowOff>
    </xdr:to>
    <xdr:sp macro="" textlink="">
      <xdr:nvSpPr>
        <xdr:cNvPr id="256" name="円/楕円 255"/>
        <xdr:cNvSpPr/>
      </xdr:nvSpPr>
      <xdr:spPr>
        <a:xfrm>
          <a:off x="45847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100866</xdr:rowOff>
    </xdr:from>
    <xdr:ext cx="534377" cy="259045"/>
    <xdr:sp macro="" textlink="">
      <xdr:nvSpPr>
        <xdr:cNvPr id="257" name="扶助費該当値テキスト"/>
        <xdr:cNvSpPr txBox="1"/>
      </xdr:nvSpPr>
      <xdr:spPr>
        <a:xfrm>
          <a:off x="4686300" y="167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130865</xdr:rowOff>
    </xdr:from>
    <xdr:to>
      <xdr:col>5</xdr:col>
      <xdr:colOff>409575</xdr:colOff>
      <xdr:row>98</xdr:row>
      <xdr:rowOff>61015</xdr:rowOff>
    </xdr:to>
    <xdr:sp macro="" textlink="">
      <xdr:nvSpPr>
        <xdr:cNvPr id="258" name="円/楕円 257"/>
        <xdr:cNvSpPr/>
      </xdr:nvSpPr>
      <xdr:spPr>
        <a:xfrm>
          <a:off x="3746500" y="16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52142</xdr:rowOff>
    </xdr:from>
    <xdr:ext cx="534377" cy="259045"/>
    <xdr:sp macro="" textlink="">
      <xdr:nvSpPr>
        <xdr:cNvPr id="259" name="テキスト ボックス 258"/>
        <xdr:cNvSpPr txBox="1"/>
      </xdr:nvSpPr>
      <xdr:spPr>
        <a:xfrm>
          <a:off x="3530111" y="1685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27048</xdr:rowOff>
    </xdr:from>
    <xdr:to>
      <xdr:col>4</xdr:col>
      <xdr:colOff>206375</xdr:colOff>
      <xdr:row>98</xdr:row>
      <xdr:rowOff>128648</xdr:rowOff>
    </xdr:to>
    <xdr:sp macro="" textlink="">
      <xdr:nvSpPr>
        <xdr:cNvPr id="260" name="円/楕円 259"/>
        <xdr:cNvSpPr/>
      </xdr:nvSpPr>
      <xdr:spPr>
        <a:xfrm>
          <a:off x="2857500" y="168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119775</xdr:rowOff>
    </xdr:from>
    <xdr:ext cx="534377" cy="259045"/>
    <xdr:sp macro="" textlink="">
      <xdr:nvSpPr>
        <xdr:cNvPr id="261" name="テキスト ボックス 260"/>
        <xdr:cNvSpPr txBox="1"/>
      </xdr:nvSpPr>
      <xdr:spPr>
        <a:xfrm>
          <a:off x="2641111" y="169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14833</xdr:rowOff>
    </xdr:from>
    <xdr:to>
      <xdr:col>3</xdr:col>
      <xdr:colOff>3175</xdr:colOff>
      <xdr:row>98</xdr:row>
      <xdr:rowOff>116433</xdr:rowOff>
    </xdr:to>
    <xdr:sp macro="" textlink="">
      <xdr:nvSpPr>
        <xdr:cNvPr id="262" name="円/楕円 261"/>
        <xdr:cNvSpPr/>
      </xdr:nvSpPr>
      <xdr:spPr>
        <a:xfrm>
          <a:off x="19685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107560</xdr:rowOff>
    </xdr:from>
    <xdr:ext cx="534377" cy="259045"/>
    <xdr:sp macro="" textlink="">
      <xdr:nvSpPr>
        <xdr:cNvPr id="263" name="テキスト ボックス 262"/>
        <xdr:cNvSpPr txBox="1"/>
      </xdr:nvSpPr>
      <xdr:spPr>
        <a:xfrm>
          <a:off x="1752111" y="169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127958</xdr:rowOff>
    </xdr:from>
    <xdr:to>
      <xdr:col>1</xdr:col>
      <xdr:colOff>485775</xdr:colOff>
      <xdr:row>98</xdr:row>
      <xdr:rowOff>58108</xdr:rowOff>
    </xdr:to>
    <xdr:sp macro="" textlink="">
      <xdr:nvSpPr>
        <xdr:cNvPr id="264" name="円/楕円 263"/>
        <xdr:cNvSpPr/>
      </xdr:nvSpPr>
      <xdr:spPr>
        <a:xfrm>
          <a:off x="1079500" y="167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49235</xdr:rowOff>
    </xdr:from>
    <xdr:ext cx="534377" cy="259045"/>
    <xdr:sp macro="" textlink="">
      <xdr:nvSpPr>
        <xdr:cNvPr id="265" name="テキスト ボックス 264"/>
        <xdr:cNvSpPr txBox="1"/>
      </xdr:nvSpPr>
      <xdr:spPr>
        <a:xfrm>
          <a:off x="863111" y="16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2" name="直線コネクタ 291"/>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3"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4" name="直線コネクタ 293"/>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5"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6" name="直線コネクタ 295"/>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35377</xdr:rowOff>
    </xdr:from>
    <xdr:to>
      <xdr:col>15</xdr:col>
      <xdr:colOff>180975</xdr:colOff>
      <xdr:row>34</xdr:row>
      <xdr:rowOff>72590</xdr:rowOff>
    </xdr:to>
    <xdr:cxnSp macro="">
      <xdr:nvCxnSpPr>
        <xdr:cNvPr id="297" name="直線コネクタ 296"/>
        <xdr:cNvCxnSpPr/>
      </xdr:nvCxnSpPr>
      <xdr:spPr>
        <a:xfrm flipV="1">
          <a:off x="9639300" y="5693227"/>
          <a:ext cx="838200" cy="20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8"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9" name="フローチャート : 判断 298"/>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72590</xdr:rowOff>
    </xdr:from>
    <xdr:to>
      <xdr:col>14</xdr:col>
      <xdr:colOff>28575</xdr:colOff>
      <xdr:row>34</xdr:row>
      <xdr:rowOff>114048</xdr:rowOff>
    </xdr:to>
    <xdr:cxnSp macro="">
      <xdr:nvCxnSpPr>
        <xdr:cNvPr id="300" name="直線コネクタ 299"/>
        <xdr:cNvCxnSpPr/>
      </xdr:nvCxnSpPr>
      <xdr:spPr>
        <a:xfrm flipV="1">
          <a:off x="8750300" y="5901890"/>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301" name="フローチャート : 判断 300"/>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2" name="テキスト ボックス 301"/>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75137</xdr:rowOff>
    </xdr:from>
    <xdr:to>
      <xdr:col>12</xdr:col>
      <xdr:colOff>511175</xdr:colOff>
      <xdr:row>34</xdr:row>
      <xdr:rowOff>114048</xdr:rowOff>
    </xdr:to>
    <xdr:cxnSp macro="">
      <xdr:nvCxnSpPr>
        <xdr:cNvPr id="303" name="直線コネクタ 302"/>
        <xdr:cNvCxnSpPr/>
      </xdr:nvCxnSpPr>
      <xdr:spPr>
        <a:xfrm>
          <a:off x="7861300" y="5904437"/>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4" name="フローチャート : 判断 303"/>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5" name="テキスト ボックス 304"/>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75137</xdr:rowOff>
    </xdr:from>
    <xdr:to>
      <xdr:col>11</xdr:col>
      <xdr:colOff>307975</xdr:colOff>
      <xdr:row>34</xdr:row>
      <xdr:rowOff>152469</xdr:rowOff>
    </xdr:to>
    <xdr:cxnSp macro="">
      <xdr:nvCxnSpPr>
        <xdr:cNvPr id="306" name="直線コネクタ 305"/>
        <xdr:cNvCxnSpPr/>
      </xdr:nvCxnSpPr>
      <xdr:spPr>
        <a:xfrm flipV="1">
          <a:off x="6972300" y="5904437"/>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7" name="フローチャート : 判断 306"/>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8" name="テキスト ボックス 307"/>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9" name="フローチャート : 判断 308"/>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10" name="テキスト ボックス 309"/>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156027</xdr:rowOff>
    </xdr:from>
    <xdr:to>
      <xdr:col>15</xdr:col>
      <xdr:colOff>231775</xdr:colOff>
      <xdr:row>33</xdr:row>
      <xdr:rowOff>86177</xdr:rowOff>
    </xdr:to>
    <xdr:sp macro="" textlink="">
      <xdr:nvSpPr>
        <xdr:cNvPr id="316" name="円/楕円 315"/>
        <xdr:cNvSpPr/>
      </xdr:nvSpPr>
      <xdr:spPr>
        <a:xfrm>
          <a:off x="10426700" y="56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7454</xdr:rowOff>
    </xdr:from>
    <xdr:ext cx="534377" cy="259045"/>
    <xdr:sp macro="" textlink="">
      <xdr:nvSpPr>
        <xdr:cNvPr id="317" name="補助費等該当値テキスト"/>
        <xdr:cNvSpPr txBox="1"/>
      </xdr:nvSpPr>
      <xdr:spPr>
        <a:xfrm>
          <a:off x="10528300" y="54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86,889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21790</xdr:rowOff>
    </xdr:from>
    <xdr:to>
      <xdr:col>14</xdr:col>
      <xdr:colOff>79375</xdr:colOff>
      <xdr:row>34</xdr:row>
      <xdr:rowOff>123390</xdr:rowOff>
    </xdr:to>
    <xdr:sp macro="" textlink="">
      <xdr:nvSpPr>
        <xdr:cNvPr id="318" name="円/楕円 317"/>
        <xdr:cNvSpPr/>
      </xdr:nvSpPr>
      <xdr:spPr>
        <a:xfrm>
          <a:off x="9588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139917</xdr:rowOff>
    </xdr:from>
    <xdr:ext cx="534377" cy="259045"/>
    <xdr:sp macro="" textlink="">
      <xdr:nvSpPr>
        <xdr:cNvPr id="319" name="テキスト ボックス 318"/>
        <xdr:cNvSpPr txBox="1"/>
      </xdr:nvSpPr>
      <xdr:spPr>
        <a:xfrm>
          <a:off x="9372111" y="56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63248</xdr:rowOff>
    </xdr:from>
    <xdr:to>
      <xdr:col>12</xdr:col>
      <xdr:colOff>561975</xdr:colOff>
      <xdr:row>34</xdr:row>
      <xdr:rowOff>164848</xdr:rowOff>
    </xdr:to>
    <xdr:sp macro="" textlink="">
      <xdr:nvSpPr>
        <xdr:cNvPr id="320" name="円/楕円 319"/>
        <xdr:cNvSpPr/>
      </xdr:nvSpPr>
      <xdr:spPr>
        <a:xfrm>
          <a:off x="8699500" y="5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9925</xdr:rowOff>
    </xdr:from>
    <xdr:ext cx="534377" cy="259045"/>
    <xdr:sp macro="" textlink="">
      <xdr:nvSpPr>
        <xdr:cNvPr id="321" name="テキスト ボックス 320"/>
        <xdr:cNvSpPr txBox="1"/>
      </xdr:nvSpPr>
      <xdr:spPr>
        <a:xfrm>
          <a:off x="8483111" y="56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24337</xdr:rowOff>
    </xdr:from>
    <xdr:to>
      <xdr:col>11</xdr:col>
      <xdr:colOff>358775</xdr:colOff>
      <xdr:row>34</xdr:row>
      <xdr:rowOff>125937</xdr:rowOff>
    </xdr:to>
    <xdr:sp macro="" textlink="">
      <xdr:nvSpPr>
        <xdr:cNvPr id="322" name="円/楕円 321"/>
        <xdr:cNvSpPr/>
      </xdr:nvSpPr>
      <xdr:spPr>
        <a:xfrm>
          <a:off x="78105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142464</xdr:rowOff>
    </xdr:from>
    <xdr:ext cx="534377" cy="259045"/>
    <xdr:sp macro="" textlink="">
      <xdr:nvSpPr>
        <xdr:cNvPr id="323" name="テキスト ボックス 322"/>
        <xdr:cNvSpPr txBox="1"/>
      </xdr:nvSpPr>
      <xdr:spPr>
        <a:xfrm>
          <a:off x="7594111" y="56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101669</xdr:rowOff>
    </xdr:from>
    <xdr:to>
      <xdr:col>10</xdr:col>
      <xdr:colOff>155575</xdr:colOff>
      <xdr:row>35</xdr:row>
      <xdr:rowOff>31819</xdr:rowOff>
    </xdr:to>
    <xdr:sp macro="" textlink="">
      <xdr:nvSpPr>
        <xdr:cNvPr id="324" name="円/楕円 323"/>
        <xdr:cNvSpPr/>
      </xdr:nvSpPr>
      <xdr:spPr>
        <a:xfrm>
          <a:off x="6921500" y="59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48346</xdr:rowOff>
    </xdr:from>
    <xdr:ext cx="534377" cy="259045"/>
    <xdr:sp macro="" textlink="">
      <xdr:nvSpPr>
        <xdr:cNvPr id="325" name="テキスト ボックス 324"/>
        <xdr:cNvSpPr txBox="1"/>
      </xdr:nvSpPr>
      <xdr:spPr>
        <a:xfrm>
          <a:off x="6705111" y="570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9" name="直線コネクタ 348"/>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50"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51" name="直線コネクタ 350"/>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2"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3" name="直線コネクタ 352"/>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32083</xdr:rowOff>
    </xdr:from>
    <xdr:to>
      <xdr:col>15</xdr:col>
      <xdr:colOff>180975</xdr:colOff>
      <xdr:row>52</xdr:row>
      <xdr:rowOff>41249</xdr:rowOff>
    </xdr:to>
    <xdr:cxnSp macro="">
      <xdr:nvCxnSpPr>
        <xdr:cNvPr id="354" name="直線コネクタ 353"/>
        <xdr:cNvCxnSpPr/>
      </xdr:nvCxnSpPr>
      <xdr:spPr>
        <a:xfrm>
          <a:off x="9639300" y="8947483"/>
          <a:ext cx="8382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5"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6" name="フローチャート : 判断 355"/>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32083</xdr:rowOff>
    </xdr:from>
    <xdr:to>
      <xdr:col>14</xdr:col>
      <xdr:colOff>28575</xdr:colOff>
      <xdr:row>55</xdr:row>
      <xdr:rowOff>55362</xdr:rowOff>
    </xdr:to>
    <xdr:cxnSp macro="">
      <xdr:nvCxnSpPr>
        <xdr:cNvPr id="357" name="直線コネクタ 356"/>
        <xdr:cNvCxnSpPr/>
      </xdr:nvCxnSpPr>
      <xdr:spPr>
        <a:xfrm flipV="1">
          <a:off x="8750300" y="8947483"/>
          <a:ext cx="889000" cy="5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9" name="テキスト ボックス 358"/>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37043</xdr:rowOff>
    </xdr:from>
    <xdr:to>
      <xdr:col>12</xdr:col>
      <xdr:colOff>511175</xdr:colOff>
      <xdr:row>55</xdr:row>
      <xdr:rowOff>55362</xdr:rowOff>
    </xdr:to>
    <xdr:cxnSp macro="">
      <xdr:nvCxnSpPr>
        <xdr:cNvPr id="360" name="直線コネクタ 359"/>
        <xdr:cNvCxnSpPr/>
      </xdr:nvCxnSpPr>
      <xdr:spPr>
        <a:xfrm>
          <a:off x="7861300" y="8780993"/>
          <a:ext cx="889000" cy="70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2" name="テキスト ボックス 361"/>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37043</xdr:rowOff>
    </xdr:from>
    <xdr:to>
      <xdr:col>11</xdr:col>
      <xdr:colOff>307975</xdr:colOff>
      <xdr:row>53</xdr:row>
      <xdr:rowOff>12949</xdr:rowOff>
    </xdr:to>
    <xdr:cxnSp macro="">
      <xdr:nvCxnSpPr>
        <xdr:cNvPr id="363" name="直線コネクタ 362"/>
        <xdr:cNvCxnSpPr/>
      </xdr:nvCxnSpPr>
      <xdr:spPr>
        <a:xfrm flipV="1">
          <a:off x="6972300" y="8780993"/>
          <a:ext cx="889000" cy="31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7" name="テキスト ボックス 366"/>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161899</xdr:rowOff>
    </xdr:from>
    <xdr:to>
      <xdr:col>15</xdr:col>
      <xdr:colOff>231775</xdr:colOff>
      <xdr:row>52</xdr:row>
      <xdr:rowOff>92049</xdr:rowOff>
    </xdr:to>
    <xdr:sp macro="" textlink="">
      <xdr:nvSpPr>
        <xdr:cNvPr id="373" name="円/楕円 372"/>
        <xdr:cNvSpPr/>
      </xdr:nvSpPr>
      <xdr:spPr>
        <a:xfrm>
          <a:off x="10426700" y="8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13326</xdr:rowOff>
    </xdr:from>
    <xdr:ext cx="599010" cy="259045"/>
    <xdr:sp macro="" textlink="">
      <xdr:nvSpPr>
        <xdr:cNvPr id="374" name="普通建設事業費該当値テキスト"/>
        <xdr:cNvSpPr txBox="1"/>
      </xdr:nvSpPr>
      <xdr:spPr>
        <a:xfrm>
          <a:off x="10528300" y="875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157,920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152733</xdr:rowOff>
    </xdr:from>
    <xdr:to>
      <xdr:col>14</xdr:col>
      <xdr:colOff>79375</xdr:colOff>
      <xdr:row>52</xdr:row>
      <xdr:rowOff>82883</xdr:rowOff>
    </xdr:to>
    <xdr:sp macro="" textlink="">
      <xdr:nvSpPr>
        <xdr:cNvPr id="375" name="円/楕円 374"/>
        <xdr:cNvSpPr/>
      </xdr:nvSpPr>
      <xdr:spPr>
        <a:xfrm>
          <a:off x="9588500" y="88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99410</xdr:rowOff>
    </xdr:from>
    <xdr:ext cx="599010" cy="259045"/>
    <xdr:sp macro="" textlink="">
      <xdr:nvSpPr>
        <xdr:cNvPr id="376" name="テキスト ボックス 375"/>
        <xdr:cNvSpPr txBox="1"/>
      </xdr:nvSpPr>
      <xdr:spPr>
        <a:xfrm>
          <a:off x="9339794" y="86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4562</xdr:rowOff>
    </xdr:from>
    <xdr:to>
      <xdr:col>12</xdr:col>
      <xdr:colOff>561975</xdr:colOff>
      <xdr:row>55</xdr:row>
      <xdr:rowOff>106162</xdr:rowOff>
    </xdr:to>
    <xdr:sp macro="" textlink="">
      <xdr:nvSpPr>
        <xdr:cNvPr id="377" name="円/楕円 376"/>
        <xdr:cNvSpPr/>
      </xdr:nvSpPr>
      <xdr:spPr>
        <a:xfrm>
          <a:off x="8699500" y="9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122689</xdr:rowOff>
    </xdr:from>
    <xdr:ext cx="534377" cy="259045"/>
    <xdr:sp macro="" textlink="">
      <xdr:nvSpPr>
        <xdr:cNvPr id="378" name="テキスト ボックス 377"/>
        <xdr:cNvSpPr txBox="1"/>
      </xdr:nvSpPr>
      <xdr:spPr>
        <a:xfrm>
          <a:off x="8483111" y="92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157693</xdr:rowOff>
    </xdr:from>
    <xdr:to>
      <xdr:col>11</xdr:col>
      <xdr:colOff>358775</xdr:colOff>
      <xdr:row>51</xdr:row>
      <xdr:rowOff>87843</xdr:rowOff>
    </xdr:to>
    <xdr:sp macro="" textlink="">
      <xdr:nvSpPr>
        <xdr:cNvPr id="379" name="円/楕円 378"/>
        <xdr:cNvSpPr/>
      </xdr:nvSpPr>
      <xdr:spPr>
        <a:xfrm>
          <a:off x="7810500" y="87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104370</xdr:rowOff>
    </xdr:from>
    <xdr:ext cx="599010" cy="259045"/>
    <xdr:sp macro="" textlink="">
      <xdr:nvSpPr>
        <xdr:cNvPr id="380" name="テキスト ボックス 379"/>
        <xdr:cNvSpPr txBox="1"/>
      </xdr:nvSpPr>
      <xdr:spPr>
        <a:xfrm>
          <a:off x="7561794" y="850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133599</xdr:rowOff>
    </xdr:from>
    <xdr:to>
      <xdr:col>10</xdr:col>
      <xdr:colOff>155575</xdr:colOff>
      <xdr:row>53</xdr:row>
      <xdr:rowOff>63749</xdr:rowOff>
    </xdr:to>
    <xdr:sp macro="" textlink="">
      <xdr:nvSpPr>
        <xdr:cNvPr id="381" name="円/楕円 380"/>
        <xdr:cNvSpPr/>
      </xdr:nvSpPr>
      <xdr:spPr>
        <a:xfrm>
          <a:off x="6921500" y="90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80276</xdr:rowOff>
    </xdr:from>
    <xdr:ext cx="599010" cy="259045"/>
    <xdr:sp macro="" textlink="">
      <xdr:nvSpPr>
        <xdr:cNvPr id="382" name="テキスト ボックス 381"/>
        <xdr:cNvSpPr txBox="1"/>
      </xdr:nvSpPr>
      <xdr:spPr>
        <a:xfrm>
          <a:off x="6672794" y="882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6" name="直線コネクタ 405"/>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7"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8" name="直線コネクタ 407"/>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9"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10" name="直線コネクタ 409"/>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72098</xdr:rowOff>
    </xdr:from>
    <xdr:to>
      <xdr:col>15</xdr:col>
      <xdr:colOff>180975</xdr:colOff>
      <xdr:row>73</xdr:row>
      <xdr:rowOff>15087</xdr:rowOff>
    </xdr:to>
    <xdr:cxnSp macro="">
      <xdr:nvCxnSpPr>
        <xdr:cNvPr id="411" name="直線コネクタ 410"/>
        <xdr:cNvCxnSpPr/>
      </xdr:nvCxnSpPr>
      <xdr:spPr>
        <a:xfrm>
          <a:off x="9639300" y="12245048"/>
          <a:ext cx="8382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2"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3" name="フローチャート : 判断 412"/>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4" name="フローチャート : 判断 413"/>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5" name="テキスト ボックス 414"/>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135737</xdr:rowOff>
    </xdr:from>
    <xdr:to>
      <xdr:col>15</xdr:col>
      <xdr:colOff>231775</xdr:colOff>
      <xdr:row>73</xdr:row>
      <xdr:rowOff>65887</xdr:rowOff>
    </xdr:to>
    <xdr:sp macro="" textlink="">
      <xdr:nvSpPr>
        <xdr:cNvPr id="421" name="円/楕円 420"/>
        <xdr:cNvSpPr/>
      </xdr:nvSpPr>
      <xdr:spPr>
        <a:xfrm>
          <a:off x="10426700" y="12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158614</xdr:rowOff>
    </xdr:from>
    <xdr:ext cx="534377" cy="259045"/>
    <xdr:sp macro="" textlink="">
      <xdr:nvSpPr>
        <xdr:cNvPr id="422" name="普通建設事業費 （ うち新規整備　）該当値テキスト"/>
        <xdr:cNvSpPr txBox="1"/>
      </xdr:nvSpPr>
      <xdr:spPr>
        <a:xfrm>
          <a:off x="10528300" y="12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21298</xdr:rowOff>
    </xdr:from>
    <xdr:to>
      <xdr:col>14</xdr:col>
      <xdr:colOff>79375</xdr:colOff>
      <xdr:row>71</xdr:row>
      <xdr:rowOff>122898</xdr:rowOff>
    </xdr:to>
    <xdr:sp macro="" textlink="">
      <xdr:nvSpPr>
        <xdr:cNvPr id="423" name="円/楕円 422"/>
        <xdr:cNvSpPr/>
      </xdr:nvSpPr>
      <xdr:spPr>
        <a:xfrm>
          <a:off x="9588500" y="121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139425</xdr:rowOff>
    </xdr:from>
    <xdr:ext cx="599010" cy="259045"/>
    <xdr:sp macro="" textlink="">
      <xdr:nvSpPr>
        <xdr:cNvPr id="424" name="テキスト ボックス 423"/>
        <xdr:cNvSpPr txBox="1"/>
      </xdr:nvSpPr>
      <xdr:spPr>
        <a:xfrm>
          <a:off x="9339794" y="119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50" name="直線コネクタ 449"/>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51"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2" name="直線コネクタ 451"/>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3"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4" name="直線コネクタ 453"/>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148746</xdr:rowOff>
    </xdr:from>
    <xdr:to>
      <xdr:col>15</xdr:col>
      <xdr:colOff>180975</xdr:colOff>
      <xdr:row>97</xdr:row>
      <xdr:rowOff>1778</xdr:rowOff>
    </xdr:to>
    <xdr:cxnSp macro="">
      <xdr:nvCxnSpPr>
        <xdr:cNvPr id="455" name="直線コネクタ 454"/>
        <xdr:cNvCxnSpPr/>
      </xdr:nvCxnSpPr>
      <xdr:spPr>
        <a:xfrm flipV="1">
          <a:off x="9639300" y="16436496"/>
          <a:ext cx="838200" cy="19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6"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7" name="フローチャート : 判断 456"/>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8" name="フローチャート : 判断 457"/>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9" name="テキスト ボックス 458"/>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97946</xdr:rowOff>
    </xdr:from>
    <xdr:to>
      <xdr:col>15</xdr:col>
      <xdr:colOff>231775</xdr:colOff>
      <xdr:row>96</xdr:row>
      <xdr:rowOff>28096</xdr:rowOff>
    </xdr:to>
    <xdr:sp macro="" textlink="">
      <xdr:nvSpPr>
        <xdr:cNvPr id="465" name="円/楕円 464"/>
        <xdr:cNvSpPr/>
      </xdr:nvSpPr>
      <xdr:spPr>
        <a:xfrm>
          <a:off x="104267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120823</xdr:rowOff>
    </xdr:from>
    <xdr:ext cx="534377" cy="259045"/>
    <xdr:sp macro="" textlink="">
      <xdr:nvSpPr>
        <xdr:cNvPr id="466" name="普通建設事業費 （ うち更新整備　）該当値テキスト"/>
        <xdr:cNvSpPr txBox="1"/>
      </xdr:nvSpPr>
      <xdr:spPr>
        <a:xfrm>
          <a:off x="10528300" y="162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122428</xdr:rowOff>
    </xdr:from>
    <xdr:to>
      <xdr:col>14</xdr:col>
      <xdr:colOff>79375</xdr:colOff>
      <xdr:row>97</xdr:row>
      <xdr:rowOff>52578</xdr:rowOff>
    </xdr:to>
    <xdr:sp macro="" textlink="">
      <xdr:nvSpPr>
        <xdr:cNvPr id="467" name="円/楕円 466"/>
        <xdr:cNvSpPr/>
      </xdr:nvSpPr>
      <xdr:spPr>
        <a:xfrm>
          <a:off x="9588500" y="165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69105</xdr:rowOff>
    </xdr:from>
    <xdr:ext cx="534377" cy="259045"/>
    <xdr:sp macro="" textlink="">
      <xdr:nvSpPr>
        <xdr:cNvPr id="468" name="テキスト ボックス 467"/>
        <xdr:cNvSpPr txBox="1"/>
      </xdr:nvSpPr>
      <xdr:spPr>
        <a:xfrm>
          <a:off x="9372111" y="163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4" name="テキスト ボックス 48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6" name="テキスト ボックス 48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8" name="テキスト ボックス 48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2" name="直線コネクタ 491"/>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5"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6" name="直線コネクタ 495"/>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109029</xdr:rowOff>
    </xdr:from>
    <xdr:to>
      <xdr:col>23</xdr:col>
      <xdr:colOff>517525</xdr:colOff>
      <xdr:row>35</xdr:row>
      <xdr:rowOff>86741</xdr:rowOff>
    </xdr:to>
    <xdr:cxnSp macro="">
      <xdr:nvCxnSpPr>
        <xdr:cNvPr id="497" name="直線コネクタ 496"/>
        <xdr:cNvCxnSpPr/>
      </xdr:nvCxnSpPr>
      <xdr:spPr>
        <a:xfrm flipV="1">
          <a:off x="15481300" y="5766879"/>
          <a:ext cx="838200" cy="3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32656</xdr:rowOff>
    </xdr:from>
    <xdr:ext cx="378565" cy="259045"/>
    <xdr:sp macro="" textlink="">
      <xdr:nvSpPr>
        <xdr:cNvPr id="498" name="災害復旧事業費平均値テキスト"/>
        <xdr:cNvSpPr txBox="1"/>
      </xdr:nvSpPr>
      <xdr:spPr>
        <a:xfrm>
          <a:off x="16370300" y="6547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9" name="フローチャート : 判断 498"/>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37973</xdr:rowOff>
    </xdr:from>
    <xdr:to>
      <xdr:col>22</xdr:col>
      <xdr:colOff>365125</xdr:colOff>
      <xdr:row>35</xdr:row>
      <xdr:rowOff>86741</xdr:rowOff>
    </xdr:to>
    <xdr:cxnSp macro="">
      <xdr:nvCxnSpPr>
        <xdr:cNvPr id="500" name="直線コネクタ 499"/>
        <xdr:cNvCxnSpPr/>
      </xdr:nvCxnSpPr>
      <xdr:spPr>
        <a:xfrm>
          <a:off x="14592300" y="603872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501" name="フローチャート : 判断 500"/>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2557</xdr:rowOff>
    </xdr:from>
    <xdr:ext cx="469744" cy="259045"/>
    <xdr:sp macro="" textlink="">
      <xdr:nvSpPr>
        <xdr:cNvPr id="502" name="テキスト ボックス 501"/>
        <xdr:cNvSpPr txBox="1"/>
      </xdr:nvSpPr>
      <xdr:spPr>
        <a:xfrm>
          <a:off x="1524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141605</xdr:rowOff>
    </xdr:from>
    <xdr:to>
      <xdr:col>21</xdr:col>
      <xdr:colOff>161925</xdr:colOff>
      <xdr:row>35</xdr:row>
      <xdr:rowOff>37973</xdr:rowOff>
    </xdr:to>
    <xdr:cxnSp macro="">
      <xdr:nvCxnSpPr>
        <xdr:cNvPr id="503" name="直線コネクタ 502"/>
        <xdr:cNvCxnSpPr/>
      </xdr:nvCxnSpPr>
      <xdr:spPr>
        <a:xfrm>
          <a:off x="13703300" y="5628005"/>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4" name="フローチャート : 判断 503"/>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42372</xdr:rowOff>
    </xdr:from>
    <xdr:ext cx="469744" cy="259045"/>
    <xdr:sp macro="" textlink="">
      <xdr:nvSpPr>
        <xdr:cNvPr id="505" name="テキスト ボックス 504"/>
        <xdr:cNvSpPr txBox="1"/>
      </xdr:nvSpPr>
      <xdr:spPr>
        <a:xfrm>
          <a:off x="14357427" y="638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141605</xdr:rowOff>
    </xdr:from>
    <xdr:to>
      <xdr:col>19</xdr:col>
      <xdr:colOff>644525</xdr:colOff>
      <xdr:row>35</xdr:row>
      <xdr:rowOff>64</xdr:rowOff>
    </xdr:to>
    <xdr:cxnSp macro="">
      <xdr:nvCxnSpPr>
        <xdr:cNvPr id="506" name="直線コネクタ 505"/>
        <xdr:cNvCxnSpPr/>
      </xdr:nvCxnSpPr>
      <xdr:spPr>
        <a:xfrm flipV="1">
          <a:off x="12814300" y="5628005"/>
          <a:ext cx="889000" cy="3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7" name="フローチャート : 判断 506"/>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168482</xdr:rowOff>
    </xdr:from>
    <xdr:ext cx="469744" cy="259045"/>
    <xdr:sp macro="" textlink="">
      <xdr:nvSpPr>
        <xdr:cNvPr id="508" name="テキスト ボックス 507"/>
        <xdr:cNvSpPr txBox="1"/>
      </xdr:nvSpPr>
      <xdr:spPr>
        <a:xfrm>
          <a:off x="13468427" y="61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9" name="フローチャート : 判断 508"/>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98379</xdr:rowOff>
    </xdr:from>
    <xdr:ext cx="469744" cy="259045"/>
    <xdr:sp macro="" textlink="">
      <xdr:nvSpPr>
        <xdr:cNvPr id="510" name="テキスト ボックス 509"/>
        <xdr:cNvSpPr txBox="1"/>
      </xdr:nvSpPr>
      <xdr:spPr>
        <a:xfrm>
          <a:off x="12579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58229</xdr:rowOff>
    </xdr:from>
    <xdr:to>
      <xdr:col>23</xdr:col>
      <xdr:colOff>568325</xdr:colOff>
      <xdr:row>33</xdr:row>
      <xdr:rowOff>159829</xdr:rowOff>
    </xdr:to>
    <xdr:sp macro="" textlink="">
      <xdr:nvSpPr>
        <xdr:cNvPr id="516" name="円/楕円 515"/>
        <xdr:cNvSpPr/>
      </xdr:nvSpPr>
      <xdr:spPr>
        <a:xfrm>
          <a:off x="16268700" y="5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81106</xdr:rowOff>
    </xdr:from>
    <xdr:ext cx="469744" cy="259045"/>
    <xdr:sp macro="" textlink="">
      <xdr:nvSpPr>
        <xdr:cNvPr id="517" name="災害復旧事業費該当値テキスト"/>
        <xdr:cNvSpPr txBox="1"/>
      </xdr:nvSpPr>
      <xdr:spPr>
        <a:xfrm>
          <a:off x="16370300" y="556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35941</xdr:rowOff>
    </xdr:from>
    <xdr:to>
      <xdr:col>22</xdr:col>
      <xdr:colOff>415925</xdr:colOff>
      <xdr:row>35</xdr:row>
      <xdr:rowOff>137541</xdr:rowOff>
    </xdr:to>
    <xdr:sp macro="" textlink="">
      <xdr:nvSpPr>
        <xdr:cNvPr id="518" name="円/楕円 517"/>
        <xdr:cNvSpPr/>
      </xdr:nvSpPr>
      <xdr:spPr>
        <a:xfrm>
          <a:off x="15430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154068</xdr:rowOff>
    </xdr:from>
    <xdr:ext cx="469744" cy="259045"/>
    <xdr:sp macro="" textlink="">
      <xdr:nvSpPr>
        <xdr:cNvPr id="519" name="テキスト ボックス 518"/>
        <xdr:cNvSpPr txBox="1"/>
      </xdr:nvSpPr>
      <xdr:spPr>
        <a:xfrm>
          <a:off x="15246427"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158623</xdr:rowOff>
    </xdr:from>
    <xdr:to>
      <xdr:col>21</xdr:col>
      <xdr:colOff>212725</xdr:colOff>
      <xdr:row>35</xdr:row>
      <xdr:rowOff>88773</xdr:rowOff>
    </xdr:to>
    <xdr:sp macro="" textlink="">
      <xdr:nvSpPr>
        <xdr:cNvPr id="520" name="円/楕円 519"/>
        <xdr:cNvSpPr/>
      </xdr:nvSpPr>
      <xdr:spPr>
        <a:xfrm>
          <a:off x="14541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105300</xdr:rowOff>
    </xdr:from>
    <xdr:ext cx="469744" cy="259045"/>
    <xdr:sp macro="" textlink="">
      <xdr:nvSpPr>
        <xdr:cNvPr id="521" name="テキスト ボックス 520"/>
        <xdr:cNvSpPr txBox="1"/>
      </xdr:nvSpPr>
      <xdr:spPr>
        <a:xfrm>
          <a:off x="14357427"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90805</xdr:rowOff>
    </xdr:from>
    <xdr:to>
      <xdr:col>20</xdr:col>
      <xdr:colOff>9525</xdr:colOff>
      <xdr:row>33</xdr:row>
      <xdr:rowOff>20955</xdr:rowOff>
    </xdr:to>
    <xdr:sp macro="" textlink="">
      <xdr:nvSpPr>
        <xdr:cNvPr id="522" name="円/楕円 521"/>
        <xdr:cNvSpPr/>
      </xdr:nvSpPr>
      <xdr:spPr>
        <a:xfrm>
          <a:off x="13652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37482</xdr:rowOff>
    </xdr:from>
    <xdr:ext cx="469744" cy="259045"/>
    <xdr:sp macro="" textlink="">
      <xdr:nvSpPr>
        <xdr:cNvPr id="523" name="テキスト ボックス 522"/>
        <xdr:cNvSpPr txBox="1"/>
      </xdr:nvSpPr>
      <xdr:spPr>
        <a:xfrm>
          <a:off x="13468427"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120714</xdr:rowOff>
    </xdr:from>
    <xdr:to>
      <xdr:col>18</xdr:col>
      <xdr:colOff>492125</xdr:colOff>
      <xdr:row>35</xdr:row>
      <xdr:rowOff>50864</xdr:rowOff>
    </xdr:to>
    <xdr:sp macro="" textlink="">
      <xdr:nvSpPr>
        <xdr:cNvPr id="524" name="円/楕円 523"/>
        <xdr:cNvSpPr/>
      </xdr:nvSpPr>
      <xdr:spPr>
        <a:xfrm>
          <a:off x="12763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67391</xdr:rowOff>
    </xdr:from>
    <xdr:ext cx="469744" cy="259045"/>
    <xdr:sp macro="" textlink="">
      <xdr:nvSpPr>
        <xdr:cNvPr id="525" name="テキスト ボックス 524"/>
        <xdr:cNvSpPr txBox="1"/>
      </xdr:nvSpPr>
      <xdr:spPr>
        <a:xfrm>
          <a:off x="12579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600" name="直線コネクタ 599"/>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601"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2" name="直線コネクタ 601"/>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3"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4" name="直線コネクタ 603"/>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13431</xdr:rowOff>
    </xdr:from>
    <xdr:to>
      <xdr:col>23</xdr:col>
      <xdr:colOff>517525</xdr:colOff>
      <xdr:row>71</xdr:row>
      <xdr:rowOff>79659</xdr:rowOff>
    </xdr:to>
    <xdr:cxnSp macro="">
      <xdr:nvCxnSpPr>
        <xdr:cNvPr id="605" name="直線コネクタ 604"/>
        <xdr:cNvCxnSpPr/>
      </xdr:nvCxnSpPr>
      <xdr:spPr>
        <a:xfrm>
          <a:off x="15481300" y="12014931"/>
          <a:ext cx="8382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6"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7" name="フローチャート : 判断 606"/>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88820</xdr:rowOff>
    </xdr:from>
    <xdr:to>
      <xdr:col>22</xdr:col>
      <xdr:colOff>365125</xdr:colOff>
      <xdr:row>70</xdr:row>
      <xdr:rowOff>13431</xdr:rowOff>
    </xdr:to>
    <xdr:cxnSp macro="">
      <xdr:nvCxnSpPr>
        <xdr:cNvPr id="608" name="直線コネクタ 607"/>
        <xdr:cNvCxnSpPr/>
      </xdr:nvCxnSpPr>
      <xdr:spPr>
        <a:xfrm>
          <a:off x="14592300" y="11918870"/>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10" name="テキスト ボックス 609"/>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88820</xdr:rowOff>
    </xdr:from>
    <xdr:to>
      <xdr:col>21</xdr:col>
      <xdr:colOff>161925</xdr:colOff>
      <xdr:row>71</xdr:row>
      <xdr:rowOff>157106</xdr:rowOff>
    </xdr:to>
    <xdr:cxnSp macro="">
      <xdr:nvCxnSpPr>
        <xdr:cNvPr id="611" name="直線コネクタ 610"/>
        <xdr:cNvCxnSpPr/>
      </xdr:nvCxnSpPr>
      <xdr:spPr>
        <a:xfrm flipV="1">
          <a:off x="13703300" y="11918870"/>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3" name="テキスト ボックス 612"/>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138084</xdr:rowOff>
    </xdr:from>
    <xdr:to>
      <xdr:col>19</xdr:col>
      <xdr:colOff>644525</xdr:colOff>
      <xdr:row>71</xdr:row>
      <xdr:rowOff>157106</xdr:rowOff>
    </xdr:to>
    <xdr:cxnSp macro="">
      <xdr:nvCxnSpPr>
        <xdr:cNvPr id="614" name="直線コネクタ 613"/>
        <xdr:cNvCxnSpPr/>
      </xdr:nvCxnSpPr>
      <xdr:spPr>
        <a:xfrm>
          <a:off x="12814300" y="12311034"/>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6" name="テキスト ボックス 615"/>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28859</xdr:rowOff>
    </xdr:from>
    <xdr:to>
      <xdr:col>23</xdr:col>
      <xdr:colOff>568325</xdr:colOff>
      <xdr:row>71</xdr:row>
      <xdr:rowOff>130459</xdr:rowOff>
    </xdr:to>
    <xdr:sp macro="" textlink="">
      <xdr:nvSpPr>
        <xdr:cNvPr id="624" name="円/楕円 623"/>
        <xdr:cNvSpPr/>
      </xdr:nvSpPr>
      <xdr:spPr>
        <a:xfrm>
          <a:off x="162687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51736</xdr:rowOff>
    </xdr:from>
    <xdr:ext cx="534377" cy="259045"/>
    <xdr:sp macro="" textlink="">
      <xdr:nvSpPr>
        <xdr:cNvPr id="625" name="公債費該当値テキスト"/>
        <xdr:cNvSpPr txBox="1"/>
      </xdr:nvSpPr>
      <xdr:spPr>
        <a:xfrm>
          <a:off x="16370300" y="120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134081</xdr:rowOff>
    </xdr:from>
    <xdr:to>
      <xdr:col>22</xdr:col>
      <xdr:colOff>415925</xdr:colOff>
      <xdr:row>70</xdr:row>
      <xdr:rowOff>64231</xdr:rowOff>
    </xdr:to>
    <xdr:sp macro="" textlink="">
      <xdr:nvSpPr>
        <xdr:cNvPr id="626" name="円/楕円 625"/>
        <xdr:cNvSpPr/>
      </xdr:nvSpPr>
      <xdr:spPr>
        <a:xfrm>
          <a:off x="15430500" y="119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80758</xdr:rowOff>
    </xdr:from>
    <xdr:ext cx="534377" cy="259045"/>
    <xdr:sp macro="" textlink="">
      <xdr:nvSpPr>
        <xdr:cNvPr id="627" name="テキスト ボックス 626"/>
        <xdr:cNvSpPr txBox="1"/>
      </xdr:nvSpPr>
      <xdr:spPr>
        <a:xfrm>
          <a:off x="15214111" y="1173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38020</xdr:rowOff>
    </xdr:from>
    <xdr:to>
      <xdr:col>21</xdr:col>
      <xdr:colOff>212725</xdr:colOff>
      <xdr:row>69</xdr:row>
      <xdr:rowOff>139620</xdr:rowOff>
    </xdr:to>
    <xdr:sp macro="" textlink="">
      <xdr:nvSpPr>
        <xdr:cNvPr id="628" name="円/楕円 627"/>
        <xdr:cNvSpPr/>
      </xdr:nvSpPr>
      <xdr:spPr>
        <a:xfrm>
          <a:off x="14541500" y="118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67</xdr:row>
      <xdr:rowOff>156147</xdr:rowOff>
    </xdr:from>
    <xdr:ext cx="599010" cy="259045"/>
    <xdr:sp macro="" textlink="">
      <xdr:nvSpPr>
        <xdr:cNvPr id="629" name="テキスト ボックス 628"/>
        <xdr:cNvSpPr txBox="1"/>
      </xdr:nvSpPr>
      <xdr:spPr>
        <a:xfrm>
          <a:off x="14292794" y="116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106306</xdr:rowOff>
    </xdr:from>
    <xdr:to>
      <xdr:col>20</xdr:col>
      <xdr:colOff>9525</xdr:colOff>
      <xdr:row>72</xdr:row>
      <xdr:rowOff>36456</xdr:rowOff>
    </xdr:to>
    <xdr:sp macro="" textlink="">
      <xdr:nvSpPr>
        <xdr:cNvPr id="630" name="円/楕円 629"/>
        <xdr:cNvSpPr/>
      </xdr:nvSpPr>
      <xdr:spPr>
        <a:xfrm>
          <a:off x="13652500" y="122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52983</xdr:rowOff>
    </xdr:from>
    <xdr:ext cx="534377" cy="259045"/>
    <xdr:sp macro="" textlink="">
      <xdr:nvSpPr>
        <xdr:cNvPr id="631" name="テキスト ボックス 630"/>
        <xdr:cNvSpPr txBox="1"/>
      </xdr:nvSpPr>
      <xdr:spPr>
        <a:xfrm>
          <a:off x="13436111" y="120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87284</xdr:rowOff>
    </xdr:from>
    <xdr:to>
      <xdr:col>18</xdr:col>
      <xdr:colOff>492125</xdr:colOff>
      <xdr:row>72</xdr:row>
      <xdr:rowOff>17434</xdr:rowOff>
    </xdr:to>
    <xdr:sp macro="" textlink="">
      <xdr:nvSpPr>
        <xdr:cNvPr id="632" name="円/楕円 631"/>
        <xdr:cNvSpPr/>
      </xdr:nvSpPr>
      <xdr:spPr>
        <a:xfrm>
          <a:off x="12763500" y="12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33961</xdr:rowOff>
    </xdr:from>
    <xdr:ext cx="534377" cy="259045"/>
    <xdr:sp macro="" textlink="">
      <xdr:nvSpPr>
        <xdr:cNvPr id="633" name="テキスト ボックス 632"/>
        <xdr:cNvSpPr txBox="1"/>
      </xdr:nvSpPr>
      <xdr:spPr>
        <a:xfrm>
          <a:off x="12547111" y="120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7" name="直線コネクタ 656"/>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8"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9" name="直線コネクタ 658"/>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60"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61" name="直線コネクタ 660"/>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87485</xdr:rowOff>
    </xdr:from>
    <xdr:to>
      <xdr:col>23</xdr:col>
      <xdr:colOff>517525</xdr:colOff>
      <xdr:row>97</xdr:row>
      <xdr:rowOff>135661</xdr:rowOff>
    </xdr:to>
    <xdr:cxnSp macro="">
      <xdr:nvCxnSpPr>
        <xdr:cNvPr id="662" name="直線コネクタ 661"/>
        <xdr:cNvCxnSpPr/>
      </xdr:nvCxnSpPr>
      <xdr:spPr>
        <a:xfrm>
          <a:off x="15481300" y="16375235"/>
          <a:ext cx="838200" cy="39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3"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4" name="フローチャート : 判断 663"/>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87485</xdr:rowOff>
    </xdr:from>
    <xdr:to>
      <xdr:col>22</xdr:col>
      <xdr:colOff>365125</xdr:colOff>
      <xdr:row>95</xdr:row>
      <xdr:rowOff>106953</xdr:rowOff>
    </xdr:to>
    <xdr:cxnSp macro="">
      <xdr:nvCxnSpPr>
        <xdr:cNvPr id="665" name="直線コネクタ 664"/>
        <xdr:cNvCxnSpPr/>
      </xdr:nvCxnSpPr>
      <xdr:spPr>
        <a:xfrm flipV="1">
          <a:off x="14592300" y="16375235"/>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6" name="フローチャート : 判断 665"/>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7" name="テキスト ボックス 666"/>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47461</xdr:rowOff>
    </xdr:from>
    <xdr:to>
      <xdr:col>21</xdr:col>
      <xdr:colOff>161925</xdr:colOff>
      <xdr:row>95</xdr:row>
      <xdr:rowOff>106953</xdr:rowOff>
    </xdr:to>
    <xdr:cxnSp macro="">
      <xdr:nvCxnSpPr>
        <xdr:cNvPr id="668" name="直線コネクタ 667"/>
        <xdr:cNvCxnSpPr/>
      </xdr:nvCxnSpPr>
      <xdr:spPr>
        <a:xfrm>
          <a:off x="13703300" y="15992311"/>
          <a:ext cx="889000" cy="40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9" name="フローチャート : 判断 668"/>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70" name="テキスト ボックス 669"/>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47461</xdr:rowOff>
    </xdr:from>
    <xdr:to>
      <xdr:col>19</xdr:col>
      <xdr:colOff>644525</xdr:colOff>
      <xdr:row>96</xdr:row>
      <xdr:rowOff>32925</xdr:rowOff>
    </xdr:to>
    <xdr:cxnSp macro="">
      <xdr:nvCxnSpPr>
        <xdr:cNvPr id="671" name="直線コネクタ 670"/>
        <xdr:cNvCxnSpPr/>
      </xdr:nvCxnSpPr>
      <xdr:spPr>
        <a:xfrm flipV="1">
          <a:off x="12814300" y="15992311"/>
          <a:ext cx="889000" cy="49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2" name="フローチャート : 判断 671"/>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73" name="テキスト ボックス 672"/>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4" name="フローチャート : 判断 673"/>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5" name="テキスト ボックス 674"/>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84861</xdr:rowOff>
    </xdr:from>
    <xdr:to>
      <xdr:col>23</xdr:col>
      <xdr:colOff>568325</xdr:colOff>
      <xdr:row>98</xdr:row>
      <xdr:rowOff>15011</xdr:rowOff>
    </xdr:to>
    <xdr:sp macro="" textlink="">
      <xdr:nvSpPr>
        <xdr:cNvPr id="681" name="円/楕円 680"/>
        <xdr:cNvSpPr/>
      </xdr:nvSpPr>
      <xdr:spPr>
        <a:xfrm>
          <a:off x="16268700" y="167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63288</xdr:rowOff>
    </xdr:from>
    <xdr:ext cx="534377" cy="259045"/>
    <xdr:sp macro="" textlink="">
      <xdr:nvSpPr>
        <xdr:cNvPr id="682" name="積立金該当値テキスト"/>
        <xdr:cNvSpPr txBox="1"/>
      </xdr:nvSpPr>
      <xdr:spPr>
        <a:xfrm>
          <a:off x="16370300" y="166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36685</xdr:rowOff>
    </xdr:from>
    <xdr:to>
      <xdr:col>22</xdr:col>
      <xdr:colOff>415925</xdr:colOff>
      <xdr:row>95</xdr:row>
      <xdr:rowOff>138285</xdr:rowOff>
    </xdr:to>
    <xdr:sp macro="" textlink="">
      <xdr:nvSpPr>
        <xdr:cNvPr id="683" name="円/楕円 682"/>
        <xdr:cNvSpPr/>
      </xdr:nvSpPr>
      <xdr:spPr>
        <a:xfrm>
          <a:off x="15430500" y="163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154812</xdr:rowOff>
    </xdr:from>
    <xdr:ext cx="534377" cy="259045"/>
    <xdr:sp macro="" textlink="">
      <xdr:nvSpPr>
        <xdr:cNvPr id="684" name="テキスト ボックス 683"/>
        <xdr:cNvSpPr txBox="1"/>
      </xdr:nvSpPr>
      <xdr:spPr>
        <a:xfrm>
          <a:off x="15214111" y="160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56153</xdr:rowOff>
    </xdr:from>
    <xdr:to>
      <xdr:col>21</xdr:col>
      <xdr:colOff>212725</xdr:colOff>
      <xdr:row>95</xdr:row>
      <xdr:rowOff>157753</xdr:rowOff>
    </xdr:to>
    <xdr:sp macro="" textlink="">
      <xdr:nvSpPr>
        <xdr:cNvPr id="685" name="円/楕円 684"/>
        <xdr:cNvSpPr/>
      </xdr:nvSpPr>
      <xdr:spPr>
        <a:xfrm>
          <a:off x="14541500" y="163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2830</xdr:rowOff>
    </xdr:from>
    <xdr:ext cx="534377" cy="259045"/>
    <xdr:sp macro="" textlink="">
      <xdr:nvSpPr>
        <xdr:cNvPr id="686" name="テキスト ボックス 685"/>
        <xdr:cNvSpPr txBox="1"/>
      </xdr:nvSpPr>
      <xdr:spPr>
        <a:xfrm>
          <a:off x="14325111" y="16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168111</xdr:rowOff>
    </xdr:from>
    <xdr:to>
      <xdr:col>20</xdr:col>
      <xdr:colOff>9525</xdr:colOff>
      <xdr:row>93</xdr:row>
      <xdr:rowOff>98261</xdr:rowOff>
    </xdr:to>
    <xdr:sp macro="" textlink="">
      <xdr:nvSpPr>
        <xdr:cNvPr id="687" name="円/楕円 686"/>
        <xdr:cNvSpPr/>
      </xdr:nvSpPr>
      <xdr:spPr>
        <a:xfrm>
          <a:off x="13652500" y="15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114788</xdr:rowOff>
    </xdr:from>
    <xdr:ext cx="534377" cy="259045"/>
    <xdr:sp macro="" textlink="">
      <xdr:nvSpPr>
        <xdr:cNvPr id="688" name="テキスト ボックス 687"/>
        <xdr:cNvSpPr txBox="1"/>
      </xdr:nvSpPr>
      <xdr:spPr>
        <a:xfrm>
          <a:off x="13436111" y="157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153575</xdr:rowOff>
    </xdr:from>
    <xdr:to>
      <xdr:col>18</xdr:col>
      <xdr:colOff>492125</xdr:colOff>
      <xdr:row>96</xdr:row>
      <xdr:rowOff>83725</xdr:rowOff>
    </xdr:to>
    <xdr:sp macro="" textlink="">
      <xdr:nvSpPr>
        <xdr:cNvPr id="689" name="円/楕円 688"/>
        <xdr:cNvSpPr/>
      </xdr:nvSpPr>
      <xdr:spPr>
        <a:xfrm>
          <a:off x="12763500" y="164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100252</xdr:rowOff>
    </xdr:from>
    <xdr:ext cx="534377" cy="259045"/>
    <xdr:sp macro="" textlink="">
      <xdr:nvSpPr>
        <xdr:cNvPr id="690" name="テキスト ボックス 689"/>
        <xdr:cNvSpPr txBox="1"/>
      </xdr:nvSpPr>
      <xdr:spPr>
        <a:xfrm>
          <a:off x="12547111" y="162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6" name="直線コネクタ 715"/>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9"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20" name="直線コネクタ 719"/>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25563</xdr:rowOff>
    </xdr:from>
    <xdr:to>
      <xdr:col>32</xdr:col>
      <xdr:colOff>187325</xdr:colOff>
      <xdr:row>36</xdr:row>
      <xdr:rowOff>103451</xdr:rowOff>
    </xdr:to>
    <xdr:cxnSp macro="">
      <xdr:nvCxnSpPr>
        <xdr:cNvPr id="721" name="直線コネクタ 720"/>
        <xdr:cNvCxnSpPr/>
      </xdr:nvCxnSpPr>
      <xdr:spPr>
        <a:xfrm>
          <a:off x="21323300" y="5854863"/>
          <a:ext cx="838200" cy="4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2"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3" name="フローチャート : 判断 722"/>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25563</xdr:rowOff>
    </xdr:from>
    <xdr:to>
      <xdr:col>31</xdr:col>
      <xdr:colOff>34925</xdr:colOff>
      <xdr:row>37</xdr:row>
      <xdr:rowOff>76509</xdr:rowOff>
    </xdr:to>
    <xdr:cxnSp macro="">
      <xdr:nvCxnSpPr>
        <xdr:cNvPr id="724" name="直線コネクタ 723"/>
        <xdr:cNvCxnSpPr/>
      </xdr:nvCxnSpPr>
      <xdr:spPr>
        <a:xfrm flipV="1">
          <a:off x="20434300" y="5854863"/>
          <a:ext cx="889000" cy="5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6" name="テキスト ボックス 725"/>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76509</xdr:rowOff>
    </xdr:from>
    <xdr:to>
      <xdr:col>29</xdr:col>
      <xdr:colOff>517525</xdr:colOff>
      <xdr:row>39</xdr:row>
      <xdr:rowOff>98715</xdr:rowOff>
    </xdr:to>
    <xdr:cxnSp macro="">
      <xdr:nvCxnSpPr>
        <xdr:cNvPr id="727" name="直線コネクタ 726"/>
        <xdr:cNvCxnSpPr/>
      </xdr:nvCxnSpPr>
      <xdr:spPr>
        <a:xfrm flipV="1">
          <a:off x="19545300" y="6420159"/>
          <a:ext cx="889000" cy="3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9" name="テキスト ボックス 728"/>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18542</xdr:rowOff>
    </xdr:from>
    <xdr:to>
      <xdr:col>28</xdr:col>
      <xdr:colOff>314325</xdr:colOff>
      <xdr:row>39</xdr:row>
      <xdr:rowOff>98715</xdr:rowOff>
    </xdr:to>
    <xdr:cxnSp macro="">
      <xdr:nvCxnSpPr>
        <xdr:cNvPr id="730" name="直線コネクタ 729"/>
        <xdr:cNvCxnSpPr/>
      </xdr:nvCxnSpPr>
      <xdr:spPr>
        <a:xfrm>
          <a:off x="18656300" y="6705092"/>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2" name="テキスト ボックス 731"/>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4" name="テキスト ボックス 733"/>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52651</xdr:rowOff>
    </xdr:from>
    <xdr:to>
      <xdr:col>32</xdr:col>
      <xdr:colOff>238125</xdr:colOff>
      <xdr:row>36</xdr:row>
      <xdr:rowOff>154251</xdr:rowOff>
    </xdr:to>
    <xdr:sp macro="" textlink="">
      <xdr:nvSpPr>
        <xdr:cNvPr id="740" name="円/楕円 739"/>
        <xdr:cNvSpPr/>
      </xdr:nvSpPr>
      <xdr:spPr>
        <a:xfrm>
          <a:off x="221107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75528</xdr:rowOff>
    </xdr:from>
    <xdr:ext cx="469744" cy="259045"/>
    <xdr:sp macro="" textlink="">
      <xdr:nvSpPr>
        <xdr:cNvPr id="741" name="投資及び出資金該当値テキスト"/>
        <xdr:cNvSpPr txBox="1"/>
      </xdr:nvSpPr>
      <xdr:spPr>
        <a:xfrm>
          <a:off x="22212300" y="607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146213</xdr:rowOff>
    </xdr:from>
    <xdr:to>
      <xdr:col>31</xdr:col>
      <xdr:colOff>85725</xdr:colOff>
      <xdr:row>34</xdr:row>
      <xdr:rowOff>76363</xdr:rowOff>
    </xdr:to>
    <xdr:sp macro="" textlink="">
      <xdr:nvSpPr>
        <xdr:cNvPr id="742" name="円/楕円 741"/>
        <xdr:cNvSpPr/>
      </xdr:nvSpPr>
      <xdr:spPr>
        <a:xfrm>
          <a:off x="21272500" y="5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92890</xdr:rowOff>
    </xdr:from>
    <xdr:ext cx="469744" cy="259045"/>
    <xdr:sp macro="" textlink="">
      <xdr:nvSpPr>
        <xdr:cNvPr id="743" name="テキスト ボックス 742"/>
        <xdr:cNvSpPr txBox="1"/>
      </xdr:nvSpPr>
      <xdr:spPr>
        <a:xfrm>
          <a:off x="21088427" y="55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25709</xdr:rowOff>
    </xdr:from>
    <xdr:to>
      <xdr:col>29</xdr:col>
      <xdr:colOff>568325</xdr:colOff>
      <xdr:row>37</xdr:row>
      <xdr:rowOff>127309</xdr:rowOff>
    </xdr:to>
    <xdr:sp macro="" textlink="">
      <xdr:nvSpPr>
        <xdr:cNvPr id="744" name="円/楕円 743"/>
        <xdr:cNvSpPr/>
      </xdr:nvSpPr>
      <xdr:spPr>
        <a:xfrm>
          <a:off x="20383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143836</xdr:rowOff>
    </xdr:from>
    <xdr:ext cx="469744" cy="259045"/>
    <xdr:sp macro="" textlink="">
      <xdr:nvSpPr>
        <xdr:cNvPr id="745" name="テキスト ボックス 744"/>
        <xdr:cNvSpPr txBox="1"/>
      </xdr:nvSpPr>
      <xdr:spPr>
        <a:xfrm>
          <a:off x="20199427" y="6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6" name="円/楕円 745"/>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7" name="テキスト ボックス 746"/>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139192</xdr:rowOff>
    </xdr:from>
    <xdr:to>
      <xdr:col>27</xdr:col>
      <xdr:colOff>161925</xdr:colOff>
      <xdr:row>39</xdr:row>
      <xdr:rowOff>69342</xdr:rowOff>
    </xdr:to>
    <xdr:sp macro="" textlink="">
      <xdr:nvSpPr>
        <xdr:cNvPr id="748" name="円/楕円 747"/>
        <xdr:cNvSpPr/>
      </xdr:nvSpPr>
      <xdr:spPr>
        <a:xfrm>
          <a:off x="18605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60469</xdr:rowOff>
    </xdr:from>
    <xdr:ext cx="378565" cy="259045"/>
    <xdr:sp macro="" textlink="">
      <xdr:nvSpPr>
        <xdr:cNvPr id="749" name="テキスト ボックス 748"/>
        <xdr:cNvSpPr txBox="1"/>
      </xdr:nvSpPr>
      <xdr:spPr>
        <a:xfrm>
          <a:off x="18467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71" name="直線コネクタ 770"/>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4"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5" name="直線コネクタ 774"/>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135631</xdr:rowOff>
    </xdr:from>
    <xdr:to>
      <xdr:col>32</xdr:col>
      <xdr:colOff>187325</xdr:colOff>
      <xdr:row>58</xdr:row>
      <xdr:rowOff>135723</xdr:rowOff>
    </xdr:to>
    <xdr:cxnSp macro="">
      <xdr:nvCxnSpPr>
        <xdr:cNvPr id="776" name="直線コネクタ 775"/>
        <xdr:cNvCxnSpPr/>
      </xdr:nvCxnSpPr>
      <xdr:spPr>
        <a:xfrm flipV="1">
          <a:off x="21323300" y="1007973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7"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8" name="フローチャート : 判断 777"/>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131836</xdr:rowOff>
    </xdr:from>
    <xdr:to>
      <xdr:col>31</xdr:col>
      <xdr:colOff>34925</xdr:colOff>
      <xdr:row>58</xdr:row>
      <xdr:rowOff>135723</xdr:rowOff>
    </xdr:to>
    <xdr:cxnSp macro="">
      <xdr:nvCxnSpPr>
        <xdr:cNvPr id="779" name="直線コネクタ 778"/>
        <xdr:cNvCxnSpPr/>
      </xdr:nvCxnSpPr>
      <xdr:spPr>
        <a:xfrm>
          <a:off x="20434300" y="1007593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80" name="フローチャート : 判断 779"/>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81" name="テキスト ボックス 780"/>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131836</xdr:rowOff>
    </xdr:from>
    <xdr:to>
      <xdr:col>29</xdr:col>
      <xdr:colOff>517525</xdr:colOff>
      <xdr:row>58</xdr:row>
      <xdr:rowOff>131928</xdr:rowOff>
    </xdr:to>
    <xdr:cxnSp macro="">
      <xdr:nvCxnSpPr>
        <xdr:cNvPr id="782" name="直線コネクタ 781"/>
        <xdr:cNvCxnSpPr/>
      </xdr:nvCxnSpPr>
      <xdr:spPr>
        <a:xfrm flipV="1">
          <a:off x="19545300" y="1007593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3" name="フローチャート : 判断 782"/>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4" name="テキスト ボックス 783"/>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131928</xdr:rowOff>
    </xdr:from>
    <xdr:to>
      <xdr:col>28</xdr:col>
      <xdr:colOff>314325</xdr:colOff>
      <xdr:row>58</xdr:row>
      <xdr:rowOff>132019</xdr:rowOff>
    </xdr:to>
    <xdr:cxnSp macro="">
      <xdr:nvCxnSpPr>
        <xdr:cNvPr id="785" name="直線コネクタ 784"/>
        <xdr:cNvCxnSpPr/>
      </xdr:nvCxnSpPr>
      <xdr:spPr>
        <a:xfrm flipV="1">
          <a:off x="18656300" y="100760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6" name="フローチャート : 判断 785"/>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7" name="テキスト ボックス 786"/>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8" name="フローチャート : 判断 787"/>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9" name="テキスト ボックス 788"/>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84831</xdr:rowOff>
    </xdr:from>
    <xdr:to>
      <xdr:col>32</xdr:col>
      <xdr:colOff>238125</xdr:colOff>
      <xdr:row>59</xdr:row>
      <xdr:rowOff>14981</xdr:rowOff>
    </xdr:to>
    <xdr:sp macro="" textlink="">
      <xdr:nvSpPr>
        <xdr:cNvPr id="795" name="円/楕円 794"/>
        <xdr:cNvSpPr/>
      </xdr:nvSpPr>
      <xdr:spPr>
        <a:xfrm>
          <a:off x="221107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171208</xdr:rowOff>
    </xdr:from>
    <xdr:ext cx="313932" cy="259045"/>
    <xdr:sp macro="" textlink="">
      <xdr:nvSpPr>
        <xdr:cNvPr id="796" name="貸付金該当値テキスト"/>
        <xdr:cNvSpPr txBox="1"/>
      </xdr:nvSpPr>
      <xdr:spPr>
        <a:xfrm>
          <a:off x="22212300" y="9943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84923</xdr:rowOff>
    </xdr:from>
    <xdr:to>
      <xdr:col>31</xdr:col>
      <xdr:colOff>85725</xdr:colOff>
      <xdr:row>59</xdr:row>
      <xdr:rowOff>15073</xdr:rowOff>
    </xdr:to>
    <xdr:sp macro="" textlink="">
      <xdr:nvSpPr>
        <xdr:cNvPr id="797" name="円/楕円 796"/>
        <xdr:cNvSpPr/>
      </xdr:nvSpPr>
      <xdr:spPr>
        <a:xfrm>
          <a:off x="21272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6200</xdr:rowOff>
    </xdr:from>
    <xdr:ext cx="313932" cy="259045"/>
    <xdr:sp macro="" textlink="">
      <xdr:nvSpPr>
        <xdr:cNvPr id="798" name="テキスト ボックス 797"/>
        <xdr:cNvSpPr txBox="1"/>
      </xdr:nvSpPr>
      <xdr:spPr>
        <a:xfrm>
          <a:off x="21166333" y="10121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81036</xdr:rowOff>
    </xdr:from>
    <xdr:to>
      <xdr:col>29</xdr:col>
      <xdr:colOff>568325</xdr:colOff>
      <xdr:row>59</xdr:row>
      <xdr:rowOff>11186</xdr:rowOff>
    </xdr:to>
    <xdr:sp macro="" textlink="">
      <xdr:nvSpPr>
        <xdr:cNvPr id="799" name="円/楕円 798"/>
        <xdr:cNvSpPr/>
      </xdr:nvSpPr>
      <xdr:spPr>
        <a:xfrm>
          <a:off x="20383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2313</xdr:rowOff>
    </xdr:from>
    <xdr:ext cx="378565" cy="259045"/>
    <xdr:sp macro="" textlink="">
      <xdr:nvSpPr>
        <xdr:cNvPr id="800" name="テキスト ボックス 799"/>
        <xdr:cNvSpPr txBox="1"/>
      </xdr:nvSpPr>
      <xdr:spPr>
        <a:xfrm>
          <a:off x="20245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81128</xdr:rowOff>
    </xdr:from>
    <xdr:to>
      <xdr:col>28</xdr:col>
      <xdr:colOff>365125</xdr:colOff>
      <xdr:row>59</xdr:row>
      <xdr:rowOff>11278</xdr:rowOff>
    </xdr:to>
    <xdr:sp macro="" textlink="">
      <xdr:nvSpPr>
        <xdr:cNvPr id="801" name="円/楕円 800"/>
        <xdr:cNvSpPr/>
      </xdr:nvSpPr>
      <xdr:spPr>
        <a:xfrm>
          <a:off x="19494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2405</xdr:rowOff>
    </xdr:from>
    <xdr:ext cx="378565" cy="259045"/>
    <xdr:sp macro="" textlink="">
      <xdr:nvSpPr>
        <xdr:cNvPr id="802" name="テキスト ボックス 801"/>
        <xdr:cNvSpPr txBox="1"/>
      </xdr:nvSpPr>
      <xdr:spPr>
        <a:xfrm>
          <a:off x="19356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81219</xdr:rowOff>
    </xdr:from>
    <xdr:to>
      <xdr:col>27</xdr:col>
      <xdr:colOff>161925</xdr:colOff>
      <xdr:row>59</xdr:row>
      <xdr:rowOff>11369</xdr:rowOff>
    </xdr:to>
    <xdr:sp macro="" textlink="">
      <xdr:nvSpPr>
        <xdr:cNvPr id="803" name="円/楕円 802"/>
        <xdr:cNvSpPr/>
      </xdr:nvSpPr>
      <xdr:spPr>
        <a:xfrm>
          <a:off x="186055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2496</xdr:rowOff>
    </xdr:from>
    <xdr:ext cx="378565" cy="259045"/>
    <xdr:sp macro="" textlink="">
      <xdr:nvSpPr>
        <xdr:cNvPr id="804" name="テキスト ボックス 803"/>
        <xdr:cNvSpPr txBox="1"/>
      </xdr:nvSpPr>
      <xdr:spPr>
        <a:xfrm>
          <a:off x="18467017" y="1011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9" name="直線コネクタ 828"/>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30"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31" name="直線コネクタ 830"/>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2"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3" name="直線コネクタ 832"/>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8331</xdr:rowOff>
    </xdr:from>
    <xdr:to>
      <xdr:col>32</xdr:col>
      <xdr:colOff>187325</xdr:colOff>
      <xdr:row>72</xdr:row>
      <xdr:rowOff>72778</xdr:rowOff>
    </xdr:to>
    <xdr:cxnSp macro="">
      <xdr:nvCxnSpPr>
        <xdr:cNvPr id="834" name="直線コネクタ 833"/>
        <xdr:cNvCxnSpPr/>
      </xdr:nvCxnSpPr>
      <xdr:spPr>
        <a:xfrm>
          <a:off x="21323300" y="12352731"/>
          <a:ext cx="8382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5"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6" name="フローチャート : 判断 835"/>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8331</xdr:rowOff>
    </xdr:from>
    <xdr:to>
      <xdr:col>31</xdr:col>
      <xdr:colOff>34925</xdr:colOff>
      <xdr:row>72</xdr:row>
      <xdr:rowOff>166751</xdr:rowOff>
    </xdr:to>
    <xdr:cxnSp macro="">
      <xdr:nvCxnSpPr>
        <xdr:cNvPr id="837" name="直線コネクタ 836"/>
        <xdr:cNvCxnSpPr/>
      </xdr:nvCxnSpPr>
      <xdr:spPr>
        <a:xfrm flipV="1">
          <a:off x="20434300" y="12352731"/>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9" name="テキスト ボックス 838"/>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166751</xdr:rowOff>
    </xdr:from>
    <xdr:to>
      <xdr:col>29</xdr:col>
      <xdr:colOff>517525</xdr:colOff>
      <xdr:row>73</xdr:row>
      <xdr:rowOff>17780</xdr:rowOff>
    </xdr:to>
    <xdr:cxnSp macro="">
      <xdr:nvCxnSpPr>
        <xdr:cNvPr id="840" name="直線コネクタ 839"/>
        <xdr:cNvCxnSpPr/>
      </xdr:nvCxnSpPr>
      <xdr:spPr>
        <a:xfrm flipV="1">
          <a:off x="19545300" y="1251115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2" name="テキスト ボックス 841"/>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17780</xdr:rowOff>
    </xdr:from>
    <xdr:to>
      <xdr:col>28</xdr:col>
      <xdr:colOff>314325</xdr:colOff>
      <xdr:row>74</xdr:row>
      <xdr:rowOff>43669</xdr:rowOff>
    </xdr:to>
    <xdr:cxnSp macro="">
      <xdr:nvCxnSpPr>
        <xdr:cNvPr id="843" name="直線コネクタ 842"/>
        <xdr:cNvCxnSpPr/>
      </xdr:nvCxnSpPr>
      <xdr:spPr>
        <a:xfrm flipV="1">
          <a:off x="18656300" y="12533630"/>
          <a:ext cx="889000" cy="1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5" name="テキスト ボックス 844"/>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7" name="テキスト ボックス 846"/>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21978</xdr:rowOff>
    </xdr:from>
    <xdr:to>
      <xdr:col>32</xdr:col>
      <xdr:colOff>238125</xdr:colOff>
      <xdr:row>72</xdr:row>
      <xdr:rowOff>123578</xdr:rowOff>
    </xdr:to>
    <xdr:sp macro="" textlink="">
      <xdr:nvSpPr>
        <xdr:cNvPr id="853" name="円/楕円 852"/>
        <xdr:cNvSpPr/>
      </xdr:nvSpPr>
      <xdr:spPr>
        <a:xfrm>
          <a:off x="221107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108355</xdr:rowOff>
    </xdr:from>
    <xdr:ext cx="534377" cy="259045"/>
    <xdr:sp macro="" textlink="">
      <xdr:nvSpPr>
        <xdr:cNvPr id="854" name="繰出金該当値テキスト"/>
        <xdr:cNvSpPr txBox="1"/>
      </xdr:nvSpPr>
      <xdr:spPr>
        <a:xfrm>
          <a:off x="22212300" y="122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81,513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128981</xdr:rowOff>
    </xdr:from>
    <xdr:to>
      <xdr:col>31</xdr:col>
      <xdr:colOff>85725</xdr:colOff>
      <xdr:row>72</xdr:row>
      <xdr:rowOff>59131</xdr:rowOff>
    </xdr:to>
    <xdr:sp macro="" textlink="">
      <xdr:nvSpPr>
        <xdr:cNvPr id="855" name="円/楕円 854"/>
        <xdr:cNvSpPr/>
      </xdr:nvSpPr>
      <xdr:spPr>
        <a:xfrm>
          <a:off x="212725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75658</xdr:rowOff>
    </xdr:from>
    <xdr:ext cx="534377" cy="259045"/>
    <xdr:sp macro="" textlink="">
      <xdr:nvSpPr>
        <xdr:cNvPr id="856" name="テキスト ボックス 855"/>
        <xdr:cNvSpPr txBox="1"/>
      </xdr:nvSpPr>
      <xdr:spPr>
        <a:xfrm>
          <a:off x="21056111" y="120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115951</xdr:rowOff>
    </xdr:from>
    <xdr:to>
      <xdr:col>29</xdr:col>
      <xdr:colOff>568325</xdr:colOff>
      <xdr:row>73</xdr:row>
      <xdr:rowOff>46101</xdr:rowOff>
    </xdr:to>
    <xdr:sp macro="" textlink="">
      <xdr:nvSpPr>
        <xdr:cNvPr id="857" name="円/楕円 856"/>
        <xdr:cNvSpPr/>
      </xdr:nvSpPr>
      <xdr:spPr>
        <a:xfrm>
          <a:off x="20383500" y="124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62628</xdr:rowOff>
    </xdr:from>
    <xdr:ext cx="534377" cy="259045"/>
    <xdr:sp macro="" textlink="">
      <xdr:nvSpPr>
        <xdr:cNvPr id="858" name="テキスト ボックス 857"/>
        <xdr:cNvSpPr txBox="1"/>
      </xdr:nvSpPr>
      <xdr:spPr>
        <a:xfrm>
          <a:off x="20167111" y="122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138430</xdr:rowOff>
    </xdr:from>
    <xdr:to>
      <xdr:col>28</xdr:col>
      <xdr:colOff>365125</xdr:colOff>
      <xdr:row>73</xdr:row>
      <xdr:rowOff>68580</xdr:rowOff>
    </xdr:to>
    <xdr:sp macro="" textlink="">
      <xdr:nvSpPr>
        <xdr:cNvPr id="859" name="円/楕円 858"/>
        <xdr:cNvSpPr/>
      </xdr:nvSpPr>
      <xdr:spPr>
        <a:xfrm>
          <a:off x="19494500" y="124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85107</xdr:rowOff>
    </xdr:from>
    <xdr:ext cx="534377" cy="259045"/>
    <xdr:sp macro="" textlink="">
      <xdr:nvSpPr>
        <xdr:cNvPr id="860" name="テキスト ボックス 859"/>
        <xdr:cNvSpPr txBox="1"/>
      </xdr:nvSpPr>
      <xdr:spPr>
        <a:xfrm>
          <a:off x="19278111" y="122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164319</xdr:rowOff>
    </xdr:from>
    <xdr:to>
      <xdr:col>27</xdr:col>
      <xdr:colOff>161925</xdr:colOff>
      <xdr:row>74</xdr:row>
      <xdr:rowOff>94469</xdr:rowOff>
    </xdr:to>
    <xdr:sp macro="" textlink="">
      <xdr:nvSpPr>
        <xdr:cNvPr id="861" name="円/楕円 860"/>
        <xdr:cNvSpPr/>
      </xdr:nvSpPr>
      <xdr:spPr>
        <a:xfrm>
          <a:off x="18605500" y="12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110996</xdr:rowOff>
    </xdr:from>
    <xdr:ext cx="534377" cy="259045"/>
    <xdr:sp macro="" textlink="">
      <xdr:nvSpPr>
        <xdr:cNvPr id="862" name="テキスト ボックス 861"/>
        <xdr:cNvSpPr txBox="1"/>
      </xdr:nvSpPr>
      <xdr:spPr>
        <a:xfrm>
          <a:off x="18389111" y="12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特記事項（性質別）</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人件費については、住民一人当たり</a:t>
          </a:r>
          <a:r>
            <a:rPr lang="en-US" altLang="ja-JP" sz="1100" b="0" i="0" baseline="0">
              <a:solidFill>
                <a:schemeClr val="dk1"/>
              </a:solidFill>
              <a:latin typeface="+mn-lt"/>
              <a:ea typeface="+mn-ea"/>
              <a:cs typeface="+mn-cs"/>
            </a:rPr>
            <a:t>98,187</a:t>
          </a:r>
          <a:r>
            <a:rPr lang="ja-JP" altLang="ja-JP" sz="1100" b="0" i="0" baseline="0">
              <a:solidFill>
                <a:schemeClr val="dk1"/>
              </a:solidFill>
              <a:latin typeface="+mn-lt"/>
              <a:ea typeface="+mn-ea"/>
              <a:cs typeface="+mn-cs"/>
            </a:rPr>
            <a:t>円となっており、類似団体内１位で、全国平均・岐阜県平均と比べてもかなり高くなっている。合併当初に比べると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141</a:t>
          </a:r>
          <a:r>
            <a:rPr lang="ja-JP" altLang="ja-JP" sz="1100" b="0" i="0" baseline="0">
              <a:solidFill>
                <a:schemeClr val="dk1"/>
              </a:solidFill>
              <a:latin typeface="+mn-lt"/>
              <a:ea typeface="+mn-ea"/>
              <a:cs typeface="+mn-cs"/>
            </a:rPr>
            <a:t>人の削減を行っているが、今後も引き続き職員数の削減を進めていく。</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普通建設事業費については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157,920</a:t>
          </a:r>
          <a:r>
            <a:rPr kumimoji="1" lang="ja-JP" altLang="ja-JP" sz="1100">
              <a:solidFill>
                <a:schemeClr val="dk1"/>
              </a:solidFill>
              <a:latin typeface="+mn-lt"/>
              <a:ea typeface="+mn-ea"/>
              <a:cs typeface="+mn-cs"/>
            </a:rPr>
            <a:t>円となっており、非常に高い。これは合併に伴う旧町村の格差是正や新町の一体化を目指す目的から支出される投資的経費が多いことによる。また、それらの</a:t>
          </a:r>
          <a:r>
            <a:rPr lang="ja-JP" altLang="ja-JP" sz="1100" b="0" i="0" baseline="0">
              <a:solidFill>
                <a:schemeClr val="dk1"/>
              </a:solidFill>
              <a:latin typeface="+mn-lt"/>
              <a:ea typeface="+mn-ea"/>
              <a:cs typeface="+mn-cs"/>
            </a:rPr>
            <a:t>財源として発行した地方債により、</a:t>
          </a:r>
          <a:r>
            <a:rPr kumimoji="1" lang="ja-JP" altLang="ja-JP" sz="1100">
              <a:solidFill>
                <a:schemeClr val="dk1"/>
              </a:solidFill>
              <a:latin typeface="+mn-lt"/>
              <a:ea typeface="+mn-ea"/>
              <a:cs typeface="+mn-cs"/>
            </a:rPr>
            <a:t>公債費についても一人当たりコストが高くなっている。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災害復旧事業費については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5,061</a:t>
          </a:r>
          <a:r>
            <a:rPr kumimoji="1" lang="ja-JP" altLang="ja-JP" sz="1100">
              <a:solidFill>
                <a:schemeClr val="dk1"/>
              </a:solidFill>
              <a:latin typeface="+mn-lt"/>
              <a:ea typeface="+mn-ea"/>
              <a:cs typeface="+mn-cs"/>
            </a:rPr>
            <a:t>円となっており、全国平均・岐阜県平均と比べてもかなり高くなっている。</a:t>
          </a:r>
          <a:r>
            <a:rPr lang="ja-JP" altLang="ja-JP" sz="1100" b="0" i="0" baseline="0">
              <a:solidFill>
                <a:schemeClr val="dk1"/>
              </a:solidFill>
              <a:latin typeface="+mn-lt"/>
              <a:ea typeface="+mn-ea"/>
              <a:cs typeface="+mn-cs"/>
            </a:rPr>
            <a:t>気象等の要因もあるが、町域の</a:t>
          </a:r>
          <a:r>
            <a:rPr lang="en-US" altLang="ja-JP" sz="1100" b="0" i="0" baseline="0">
              <a:solidFill>
                <a:schemeClr val="dk1"/>
              </a:solidFill>
              <a:latin typeface="+mn-lt"/>
              <a:ea typeface="+mn-ea"/>
              <a:cs typeface="+mn-cs"/>
            </a:rPr>
            <a:t>91</a:t>
          </a:r>
          <a:r>
            <a:rPr lang="ja-JP" altLang="ja-JP" sz="1100" b="0" i="0" baseline="0">
              <a:solidFill>
                <a:schemeClr val="dk1"/>
              </a:solidFill>
              <a:latin typeface="+mn-lt"/>
              <a:ea typeface="+mn-ea"/>
              <a:cs typeface="+mn-cs"/>
            </a:rPr>
            <a:t>％が森林で、山間部を多く抱える当町では林道災害等が発生しやすいことにもよる。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25073</xdr:rowOff>
    </xdr:from>
    <xdr:to>
      <xdr:col>6</xdr:col>
      <xdr:colOff>511175</xdr:colOff>
      <xdr:row>33</xdr:row>
      <xdr:rowOff>131209</xdr:rowOff>
    </xdr:to>
    <xdr:cxnSp macro="">
      <xdr:nvCxnSpPr>
        <xdr:cNvPr id="63" name="直線コネクタ 62"/>
        <xdr:cNvCxnSpPr/>
      </xdr:nvCxnSpPr>
      <xdr:spPr>
        <a:xfrm flipV="1">
          <a:off x="3797300" y="5682923"/>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109002</xdr:rowOff>
    </xdr:from>
    <xdr:to>
      <xdr:col>5</xdr:col>
      <xdr:colOff>358775</xdr:colOff>
      <xdr:row>33</xdr:row>
      <xdr:rowOff>131209</xdr:rowOff>
    </xdr:to>
    <xdr:cxnSp macro="">
      <xdr:nvCxnSpPr>
        <xdr:cNvPr id="66" name="直線コネクタ 65"/>
        <xdr:cNvCxnSpPr/>
      </xdr:nvCxnSpPr>
      <xdr:spPr>
        <a:xfrm>
          <a:off x="2908300" y="576685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21155</xdr:rowOff>
    </xdr:from>
    <xdr:to>
      <xdr:col>4</xdr:col>
      <xdr:colOff>155575</xdr:colOff>
      <xdr:row>33</xdr:row>
      <xdr:rowOff>109002</xdr:rowOff>
    </xdr:to>
    <xdr:cxnSp macro="">
      <xdr:nvCxnSpPr>
        <xdr:cNvPr id="69" name="直線コネクタ 68"/>
        <xdr:cNvCxnSpPr/>
      </xdr:nvCxnSpPr>
      <xdr:spPr>
        <a:xfrm>
          <a:off x="2019300" y="5679005"/>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111615</xdr:rowOff>
    </xdr:from>
    <xdr:to>
      <xdr:col>2</xdr:col>
      <xdr:colOff>638175</xdr:colOff>
      <xdr:row>33</xdr:row>
      <xdr:rowOff>21155</xdr:rowOff>
    </xdr:to>
    <xdr:cxnSp macro="">
      <xdr:nvCxnSpPr>
        <xdr:cNvPr id="72" name="直線コネクタ 71"/>
        <xdr:cNvCxnSpPr/>
      </xdr:nvCxnSpPr>
      <xdr:spPr>
        <a:xfrm>
          <a:off x="1130300" y="5426565"/>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145723</xdr:rowOff>
    </xdr:from>
    <xdr:to>
      <xdr:col>6</xdr:col>
      <xdr:colOff>561975</xdr:colOff>
      <xdr:row>33</xdr:row>
      <xdr:rowOff>75873</xdr:rowOff>
    </xdr:to>
    <xdr:sp macro="" textlink="">
      <xdr:nvSpPr>
        <xdr:cNvPr id="82" name="円/楕円 81"/>
        <xdr:cNvSpPr/>
      </xdr:nvSpPr>
      <xdr:spPr>
        <a:xfrm>
          <a:off x="4584700" y="5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168600</xdr:rowOff>
    </xdr:from>
    <xdr:ext cx="469744" cy="259045"/>
    <xdr:sp macro="" textlink="">
      <xdr:nvSpPr>
        <xdr:cNvPr id="83" name="議会費該当値テキスト"/>
        <xdr:cNvSpPr txBox="1"/>
      </xdr:nvSpPr>
      <xdr:spPr>
        <a:xfrm>
          <a:off x="4686300" y="54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80409</xdr:rowOff>
    </xdr:from>
    <xdr:to>
      <xdr:col>5</xdr:col>
      <xdr:colOff>409575</xdr:colOff>
      <xdr:row>34</xdr:row>
      <xdr:rowOff>10559</xdr:rowOff>
    </xdr:to>
    <xdr:sp macro="" textlink="">
      <xdr:nvSpPr>
        <xdr:cNvPr id="84" name="円/楕円 83"/>
        <xdr:cNvSpPr/>
      </xdr:nvSpPr>
      <xdr:spPr>
        <a:xfrm>
          <a:off x="3746500" y="57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27086</xdr:rowOff>
    </xdr:from>
    <xdr:ext cx="469744" cy="259045"/>
    <xdr:sp macro="" textlink="">
      <xdr:nvSpPr>
        <xdr:cNvPr id="85" name="テキスト ボックス 84"/>
        <xdr:cNvSpPr txBox="1"/>
      </xdr:nvSpPr>
      <xdr:spPr>
        <a:xfrm>
          <a:off x="3562427" y="551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58202</xdr:rowOff>
    </xdr:from>
    <xdr:to>
      <xdr:col>4</xdr:col>
      <xdr:colOff>206375</xdr:colOff>
      <xdr:row>33</xdr:row>
      <xdr:rowOff>159802</xdr:rowOff>
    </xdr:to>
    <xdr:sp macro="" textlink="">
      <xdr:nvSpPr>
        <xdr:cNvPr id="86" name="円/楕円 85"/>
        <xdr:cNvSpPr/>
      </xdr:nvSpPr>
      <xdr:spPr>
        <a:xfrm>
          <a:off x="2857500" y="57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4879</xdr:rowOff>
    </xdr:from>
    <xdr:ext cx="469744" cy="259045"/>
    <xdr:sp macro="" textlink="">
      <xdr:nvSpPr>
        <xdr:cNvPr id="87" name="テキスト ボックス 86"/>
        <xdr:cNvSpPr txBox="1"/>
      </xdr:nvSpPr>
      <xdr:spPr>
        <a:xfrm>
          <a:off x="2673427" y="549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141805</xdr:rowOff>
    </xdr:from>
    <xdr:to>
      <xdr:col>3</xdr:col>
      <xdr:colOff>3175</xdr:colOff>
      <xdr:row>33</xdr:row>
      <xdr:rowOff>71955</xdr:rowOff>
    </xdr:to>
    <xdr:sp macro="" textlink="">
      <xdr:nvSpPr>
        <xdr:cNvPr id="88" name="円/楕円 87"/>
        <xdr:cNvSpPr/>
      </xdr:nvSpPr>
      <xdr:spPr>
        <a:xfrm>
          <a:off x="19685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88482</xdr:rowOff>
    </xdr:from>
    <xdr:ext cx="469744" cy="259045"/>
    <xdr:sp macro="" textlink="">
      <xdr:nvSpPr>
        <xdr:cNvPr id="89" name="テキスト ボックス 88"/>
        <xdr:cNvSpPr txBox="1"/>
      </xdr:nvSpPr>
      <xdr:spPr>
        <a:xfrm>
          <a:off x="1784427" y="54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60815</xdr:rowOff>
    </xdr:from>
    <xdr:to>
      <xdr:col>1</xdr:col>
      <xdr:colOff>485775</xdr:colOff>
      <xdr:row>31</xdr:row>
      <xdr:rowOff>162415</xdr:rowOff>
    </xdr:to>
    <xdr:sp macro="" textlink="">
      <xdr:nvSpPr>
        <xdr:cNvPr id="90" name="円/楕円 89"/>
        <xdr:cNvSpPr/>
      </xdr:nvSpPr>
      <xdr:spPr>
        <a:xfrm>
          <a:off x="1079500" y="5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7492</xdr:rowOff>
    </xdr:from>
    <xdr:ext cx="469744" cy="259045"/>
    <xdr:sp macro="" textlink="">
      <xdr:nvSpPr>
        <xdr:cNvPr id="91" name="テキスト ボックス 90"/>
        <xdr:cNvSpPr txBox="1"/>
      </xdr:nvSpPr>
      <xdr:spPr>
        <a:xfrm>
          <a:off x="895427" y="51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72056</xdr:rowOff>
    </xdr:from>
    <xdr:to>
      <xdr:col>6</xdr:col>
      <xdr:colOff>511175</xdr:colOff>
      <xdr:row>53</xdr:row>
      <xdr:rowOff>138067</xdr:rowOff>
    </xdr:to>
    <xdr:cxnSp macro="">
      <xdr:nvCxnSpPr>
        <xdr:cNvPr id="123" name="直線コネクタ 122"/>
        <xdr:cNvCxnSpPr/>
      </xdr:nvCxnSpPr>
      <xdr:spPr>
        <a:xfrm flipV="1">
          <a:off x="3797300" y="8644556"/>
          <a:ext cx="838200" cy="58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107739</xdr:rowOff>
    </xdr:from>
    <xdr:to>
      <xdr:col>5</xdr:col>
      <xdr:colOff>358775</xdr:colOff>
      <xdr:row>53</xdr:row>
      <xdr:rowOff>138067</xdr:rowOff>
    </xdr:to>
    <xdr:cxnSp macro="">
      <xdr:nvCxnSpPr>
        <xdr:cNvPr id="126" name="直線コネクタ 125"/>
        <xdr:cNvCxnSpPr/>
      </xdr:nvCxnSpPr>
      <xdr:spPr>
        <a:xfrm>
          <a:off x="2908300" y="919458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19261</xdr:rowOff>
    </xdr:from>
    <xdr:to>
      <xdr:col>4</xdr:col>
      <xdr:colOff>155575</xdr:colOff>
      <xdr:row>53</xdr:row>
      <xdr:rowOff>107739</xdr:rowOff>
    </xdr:to>
    <xdr:cxnSp macro="">
      <xdr:nvCxnSpPr>
        <xdr:cNvPr id="129" name="直線コネクタ 128"/>
        <xdr:cNvCxnSpPr/>
      </xdr:nvCxnSpPr>
      <xdr:spPr>
        <a:xfrm>
          <a:off x="2019300" y="8934661"/>
          <a:ext cx="889000" cy="2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19261</xdr:rowOff>
    </xdr:from>
    <xdr:to>
      <xdr:col>2</xdr:col>
      <xdr:colOff>638175</xdr:colOff>
      <xdr:row>52</xdr:row>
      <xdr:rowOff>155169</xdr:rowOff>
    </xdr:to>
    <xdr:cxnSp macro="">
      <xdr:nvCxnSpPr>
        <xdr:cNvPr id="132" name="直線コネクタ 131"/>
        <xdr:cNvCxnSpPr/>
      </xdr:nvCxnSpPr>
      <xdr:spPr>
        <a:xfrm flipV="1">
          <a:off x="1130300" y="8934661"/>
          <a:ext cx="889000" cy="1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21256</xdr:rowOff>
    </xdr:from>
    <xdr:to>
      <xdr:col>6</xdr:col>
      <xdr:colOff>561975</xdr:colOff>
      <xdr:row>50</xdr:row>
      <xdr:rowOff>122856</xdr:rowOff>
    </xdr:to>
    <xdr:sp macro="" textlink="">
      <xdr:nvSpPr>
        <xdr:cNvPr id="142" name="円/楕円 141"/>
        <xdr:cNvSpPr/>
      </xdr:nvSpPr>
      <xdr:spPr>
        <a:xfrm>
          <a:off x="4584700" y="8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145733</xdr:rowOff>
    </xdr:from>
    <xdr:ext cx="599010" cy="259045"/>
    <xdr:sp macro="" textlink="">
      <xdr:nvSpPr>
        <xdr:cNvPr id="143" name="総務費該当値テキスト"/>
        <xdr:cNvSpPr txBox="1"/>
      </xdr:nvSpPr>
      <xdr:spPr>
        <a:xfrm>
          <a:off x="4686300" y="85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87267</xdr:rowOff>
    </xdr:from>
    <xdr:to>
      <xdr:col>5</xdr:col>
      <xdr:colOff>409575</xdr:colOff>
      <xdr:row>54</xdr:row>
      <xdr:rowOff>17417</xdr:rowOff>
    </xdr:to>
    <xdr:sp macro="" textlink="">
      <xdr:nvSpPr>
        <xdr:cNvPr id="144" name="円/楕円 143"/>
        <xdr:cNvSpPr/>
      </xdr:nvSpPr>
      <xdr:spPr>
        <a:xfrm>
          <a:off x="3746500" y="91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33944</xdr:rowOff>
    </xdr:from>
    <xdr:ext cx="599010" cy="259045"/>
    <xdr:sp macro="" textlink="">
      <xdr:nvSpPr>
        <xdr:cNvPr id="145" name="テキスト ボックス 144"/>
        <xdr:cNvSpPr txBox="1"/>
      </xdr:nvSpPr>
      <xdr:spPr>
        <a:xfrm>
          <a:off x="3497794" y="89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56939</xdr:rowOff>
    </xdr:from>
    <xdr:to>
      <xdr:col>4</xdr:col>
      <xdr:colOff>206375</xdr:colOff>
      <xdr:row>53</xdr:row>
      <xdr:rowOff>158539</xdr:rowOff>
    </xdr:to>
    <xdr:sp macro="" textlink="">
      <xdr:nvSpPr>
        <xdr:cNvPr id="146" name="円/楕円 145"/>
        <xdr:cNvSpPr/>
      </xdr:nvSpPr>
      <xdr:spPr>
        <a:xfrm>
          <a:off x="2857500" y="9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3616</xdr:rowOff>
    </xdr:from>
    <xdr:ext cx="599010" cy="259045"/>
    <xdr:sp macro="" textlink="">
      <xdr:nvSpPr>
        <xdr:cNvPr id="147" name="テキスト ボックス 146"/>
        <xdr:cNvSpPr txBox="1"/>
      </xdr:nvSpPr>
      <xdr:spPr>
        <a:xfrm>
          <a:off x="2608794" y="89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139911</xdr:rowOff>
    </xdr:from>
    <xdr:to>
      <xdr:col>3</xdr:col>
      <xdr:colOff>3175</xdr:colOff>
      <xdr:row>52</xdr:row>
      <xdr:rowOff>70061</xdr:rowOff>
    </xdr:to>
    <xdr:sp macro="" textlink="">
      <xdr:nvSpPr>
        <xdr:cNvPr id="148" name="円/楕円 147"/>
        <xdr:cNvSpPr/>
      </xdr:nvSpPr>
      <xdr:spPr>
        <a:xfrm>
          <a:off x="1968500" y="8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86588</xdr:rowOff>
    </xdr:from>
    <xdr:ext cx="599010" cy="259045"/>
    <xdr:sp macro="" textlink="">
      <xdr:nvSpPr>
        <xdr:cNvPr id="149" name="テキスト ボックス 148"/>
        <xdr:cNvSpPr txBox="1"/>
      </xdr:nvSpPr>
      <xdr:spPr>
        <a:xfrm>
          <a:off x="1719794" y="865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104369</xdr:rowOff>
    </xdr:from>
    <xdr:to>
      <xdr:col>1</xdr:col>
      <xdr:colOff>485775</xdr:colOff>
      <xdr:row>53</xdr:row>
      <xdr:rowOff>34519</xdr:rowOff>
    </xdr:to>
    <xdr:sp macro="" textlink="">
      <xdr:nvSpPr>
        <xdr:cNvPr id="150" name="円/楕円 149"/>
        <xdr:cNvSpPr/>
      </xdr:nvSpPr>
      <xdr:spPr>
        <a:xfrm>
          <a:off x="1079500" y="9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51046</xdr:rowOff>
    </xdr:from>
    <xdr:ext cx="599010" cy="259045"/>
    <xdr:sp macro="" textlink="">
      <xdr:nvSpPr>
        <xdr:cNvPr id="151" name="テキスト ボックス 150"/>
        <xdr:cNvSpPr txBox="1"/>
      </xdr:nvSpPr>
      <xdr:spPr>
        <a:xfrm>
          <a:off x="830794" y="87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91303</xdr:rowOff>
    </xdr:from>
    <xdr:to>
      <xdr:col>6</xdr:col>
      <xdr:colOff>511175</xdr:colOff>
      <xdr:row>77</xdr:row>
      <xdr:rowOff>133764</xdr:rowOff>
    </xdr:to>
    <xdr:cxnSp macro="">
      <xdr:nvCxnSpPr>
        <xdr:cNvPr id="180" name="直線コネクタ 179"/>
        <xdr:cNvCxnSpPr/>
      </xdr:nvCxnSpPr>
      <xdr:spPr>
        <a:xfrm flipV="1">
          <a:off x="3797300" y="13292953"/>
          <a:ext cx="8382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133764</xdr:rowOff>
    </xdr:from>
    <xdr:to>
      <xdr:col>5</xdr:col>
      <xdr:colOff>358775</xdr:colOff>
      <xdr:row>77</xdr:row>
      <xdr:rowOff>152513</xdr:rowOff>
    </xdr:to>
    <xdr:cxnSp macro="">
      <xdr:nvCxnSpPr>
        <xdr:cNvPr id="183" name="直線コネクタ 182"/>
        <xdr:cNvCxnSpPr/>
      </xdr:nvCxnSpPr>
      <xdr:spPr>
        <a:xfrm flipV="1">
          <a:off x="2908300" y="13335414"/>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140002</xdr:rowOff>
    </xdr:from>
    <xdr:to>
      <xdr:col>4</xdr:col>
      <xdr:colOff>155575</xdr:colOff>
      <xdr:row>77</xdr:row>
      <xdr:rowOff>152513</xdr:rowOff>
    </xdr:to>
    <xdr:cxnSp macro="">
      <xdr:nvCxnSpPr>
        <xdr:cNvPr id="186" name="直線コネクタ 185"/>
        <xdr:cNvCxnSpPr/>
      </xdr:nvCxnSpPr>
      <xdr:spPr>
        <a:xfrm>
          <a:off x="2019300" y="13341652"/>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104556</xdr:rowOff>
    </xdr:from>
    <xdr:to>
      <xdr:col>2</xdr:col>
      <xdr:colOff>638175</xdr:colOff>
      <xdr:row>77</xdr:row>
      <xdr:rowOff>140002</xdr:rowOff>
    </xdr:to>
    <xdr:cxnSp macro="">
      <xdr:nvCxnSpPr>
        <xdr:cNvPr id="189" name="直線コネクタ 188"/>
        <xdr:cNvCxnSpPr/>
      </xdr:nvCxnSpPr>
      <xdr:spPr>
        <a:xfrm>
          <a:off x="1130300" y="13306206"/>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40503</xdr:rowOff>
    </xdr:from>
    <xdr:to>
      <xdr:col>6</xdr:col>
      <xdr:colOff>561975</xdr:colOff>
      <xdr:row>77</xdr:row>
      <xdr:rowOff>142103</xdr:rowOff>
    </xdr:to>
    <xdr:sp macro="" textlink="">
      <xdr:nvSpPr>
        <xdr:cNvPr id="199" name="円/楕円 198"/>
        <xdr:cNvSpPr/>
      </xdr:nvSpPr>
      <xdr:spPr>
        <a:xfrm>
          <a:off x="4584700" y="132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171330</xdr:rowOff>
    </xdr:from>
    <xdr:ext cx="599010" cy="259045"/>
    <xdr:sp macro="" textlink="">
      <xdr:nvSpPr>
        <xdr:cNvPr id="200" name="民生費該当値テキスト"/>
        <xdr:cNvSpPr txBox="1"/>
      </xdr:nvSpPr>
      <xdr:spPr>
        <a:xfrm>
          <a:off x="4686300" y="1303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82964</xdr:rowOff>
    </xdr:from>
    <xdr:to>
      <xdr:col>5</xdr:col>
      <xdr:colOff>409575</xdr:colOff>
      <xdr:row>78</xdr:row>
      <xdr:rowOff>13114</xdr:rowOff>
    </xdr:to>
    <xdr:sp macro="" textlink="">
      <xdr:nvSpPr>
        <xdr:cNvPr id="201" name="円/楕円 200"/>
        <xdr:cNvSpPr/>
      </xdr:nvSpPr>
      <xdr:spPr>
        <a:xfrm>
          <a:off x="3746500" y="132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29641</xdr:rowOff>
    </xdr:from>
    <xdr:ext cx="599010" cy="259045"/>
    <xdr:sp macro="" textlink="">
      <xdr:nvSpPr>
        <xdr:cNvPr id="202" name="テキスト ボックス 201"/>
        <xdr:cNvSpPr txBox="1"/>
      </xdr:nvSpPr>
      <xdr:spPr>
        <a:xfrm>
          <a:off x="3497794" y="1305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101713</xdr:rowOff>
    </xdr:from>
    <xdr:to>
      <xdr:col>4</xdr:col>
      <xdr:colOff>206375</xdr:colOff>
      <xdr:row>78</xdr:row>
      <xdr:rowOff>31863</xdr:rowOff>
    </xdr:to>
    <xdr:sp macro="" textlink="">
      <xdr:nvSpPr>
        <xdr:cNvPr id="203" name="円/楕円 202"/>
        <xdr:cNvSpPr/>
      </xdr:nvSpPr>
      <xdr:spPr>
        <a:xfrm>
          <a:off x="2857500" y="133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48390</xdr:rowOff>
    </xdr:from>
    <xdr:ext cx="599010" cy="259045"/>
    <xdr:sp macro="" textlink="">
      <xdr:nvSpPr>
        <xdr:cNvPr id="204" name="テキスト ボックス 203"/>
        <xdr:cNvSpPr txBox="1"/>
      </xdr:nvSpPr>
      <xdr:spPr>
        <a:xfrm>
          <a:off x="2608794" y="130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89202</xdr:rowOff>
    </xdr:from>
    <xdr:to>
      <xdr:col>3</xdr:col>
      <xdr:colOff>3175</xdr:colOff>
      <xdr:row>78</xdr:row>
      <xdr:rowOff>19352</xdr:rowOff>
    </xdr:to>
    <xdr:sp macro="" textlink="">
      <xdr:nvSpPr>
        <xdr:cNvPr id="205" name="円/楕円 204"/>
        <xdr:cNvSpPr/>
      </xdr:nvSpPr>
      <xdr:spPr>
        <a:xfrm>
          <a:off x="1968500" y="132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35879</xdr:rowOff>
    </xdr:from>
    <xdr:ext cx="599010" cy="259045"/>
    <xdr:sp macro="" textlink="">
      <xdr:nvSpPr>
        <xdr:cNvPr id="206" name="テキスト ボックス 205"/>
        <xdr:cNvSpPr txBox="1"/>
      </xdr:nvSpPr>
      <xdr:spPr>
        <a:xfrm>
          <a:off x="1719794" y="130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53756</xdr:rowOff>
    </xdr:from>
    <xdr:to>
      <xdr:col>1</xdr:col>
      <xdr:colOff>485775</xdr:colOff>
      <xdr:row>77</xdr:row>
      <xdr:rowOff>155356</xdr:rowOff>
    </xdr:to>
    <xdr:sp macro="" textlink="">
      <xdr:nvSpPr>
        <xdr:cNvPr id="207" name="円/楕円 206"/>
        <xdr:cNvSpPr/>
      </xdr:nvSpPr>
      <xdr:spPr>
        <a:xfrm>
          <a:off x="1079500" y="132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433</xdr:rowOff>
    </xdr:from>
    <xdr:ext cx="599010" cy="259045"/>
    <xdr:sp macro="" textlink="">
      <xdr:nvSpPr>
        <xdr:cNvPr id="208" name="テキスト ボックス 207"/>
        <xdr:cNvSpPr txBox="1"/>
      </xdr:nvSpPr>
      <xdr:spPr>
        <a:xfrm>
          <a:off x="830794" y="1303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155277</xdr:rowOff>
    </xdr:from>
    <xdr:to>
      <xdr:col>6</xdr:col>
      <xdr:colOff>511175</xdr:colOff>
      <xdr:row>95</xdr:row>
      <xdr:rowOff>139815</xdr:rowOff>
    </xdr:to>
    <xdr:cxnSp macro="">
      <xdr:nvCxnSpPr>
        <xdr:cNvPr id="240" name="直線コネクタ 239"/>
        <xdr:cNvCxnSpPr/>
      </xdr:nvCxnSpPr>
      <xdr:spPr>
        <a:xfrm>
          <a:off x="3797300" y="16271577"/>
          <a:ext cx="838200" cy="1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155277</xdr:rowOff>
    </xdr:from>
    <xdr:to>
      <xdr:col>5</xdr:col>
      <xdr:colOff>358775</xdr:colOff>
      <xdr:row>95</xdr:row>
      <xdr:rowOff>141709</xdr:rowOff>
    </xdr:to>
    <xdr:cxnSp macro="">
      <xdr:nvCxnSpPr>
        <xdr:cNvPr id="243" name="直線コネクタ 242"/>
        <xdr:cNvCxnSpPr/>
      </xdr:nvCxnSpPr>
      <xdr:spPr>
        <a:xfrm flipV="1">
          <a:off x="2908300" y="16271577"/>
          <a:ext cx="889000" cy="1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141709</xdr:rowOff>
    </xdr:from>
    <xdr:to>
      <xdr:col>4</xdr:col>
      <xdr:colOff>155575</xdr:colOff>
      <xdr:row>96</xdr:row>
      <xdr:rowOff>28322</xdr:rowOff>
    </xdr:to>
    <xdr:cxnSp macro="">
      <xdr:nvCxnSpPr>
        <xdr:cNvPr id="246" name="直線コネクタ 245"/>
        <xdr:cNvCxnSpPr/>
      </xdr:nvCxnSpPr>
      <xdr:spPr>
        <a:xfrm flipV="1">
          <a:off x="2019300" y="16429459"/>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22200</xdr:rowOff>
    </xdr:from>
    <xdr:to>
      <xdr:col>2</xdr:col>
      <xdr:colOff>638175</xdr:colOff>
      <xdr:row>96</xdr:row>
      <xdr:rowOff>28322</xdr:rowOff>
    </xdr:to>
    <xdr:cxnSp macro="">
      <xdr:nvCxnSpPr>
        <xdr:cNvPr id="249" name="直線コネクタ 248"/>
        <xdr:cNvCxnSpPr/>
      </xdr:nvCxnSpPr>
      <xdr:spPr>
        <a:xfrm>
          <a:off x="1130300" y="16481400"/>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89015</xdr:rowOff>
    </xdr:from>
    <xdr:to>
      <xdr:col>6</xdr:col>
      <xdr:colOff>561975</xdr:colOff>
      <xdr:row>96</xdr:row>
      <xdr:rowOff>19165</xdr:rowOff>
    </xdr:to>
    <xdr:sp macro="" textlink="">
      <xdr:nvSpPr>
        <xdr:cNvPr id="259" name="円/楕円 258"/>
        <xdr:cNvSpPr/>
      </xdr:nvSpPr>
      <xdr:spPr>
        <a:xfrm>
          <a:off x="4584700" y="163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111892</xdr:rowOff>
    </xdr:from>
    <xdr:ext cx="534377" cy="259045"/>
    <xdr:sp macro="" textlink="">
      <xdr:nvSpPr>
        <xdr:cNvPr id="260" name="衛生費該当値テキスト"/>
        <xdr:cNvSpPr txBox="1"/>
      </xdr:nvSpPr>
      <xdr:spPr>
        <a:xfrm>
          <a:off x="4686300" y="162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104477</xdr:rowOff>
    </xdr:from>
    <xdr:to>
      <xdr:col>5</xdr:col>
      <xdr:colOff>409575</xdr:colOff>
      <xdr:row>95</xdr:row>
      <xdr:rowOff>34627</xdr:rowOff>
    </xdr:to>
    <xdr:sp macro="" textlink="">
      <xdr:nvSpPr>
        <xdr:cNvPr id="261" name="円/楕円 260"/>
        <xdr:cNvSpPr/>
      </xdr:nvSpPr>
      <xdr:spPr>
        <a:xfrm>
          <a:off x="3746500" y="162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51154</xdr:rowOff>
    </xdr:from>
    <xdr:ext cx="534377" cy="259045"/>
    <xdr:sp macro="" textlink="">
      <xdr:nvSpPr>
        <xdr:cNvPr id="262" name="テキスト ボックス 261"/>
        <xdr:cNvSpPr txBox="1"/>
      </xdr:nvSpPr>
      <xdr:spPr>
        <a:xfrm>
          <a:off x="3530111" y="159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90909</xdr:rowOff>
    </xdr:from>
    <xdr:to>
      <xdr:col>4</xdr:col>
      <xdr:colOff>206375</xdr:colOff>
      <xdr:row>96</xdr:row>
      <xdr:rowOff>21059</xdr:rowOff>
    </xdr:to>
    <xdr:sp macro="" textlink="">
      <xdr:nvSpPr>
        <xdr:cNvPr id="263" name="円/楕円 262"/>
        <xdr:cNvSpPr/>
      </xdr:nvSpPr>
      <xdr:spPr>
        <a:xfrm>
          <a:off x="2857500" y="163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37586</xdr:rowOff>
    </xdr:from>
    <xdr:ext cx="534377" cy="259045"/>
    <xdr:sp macro="" textlink="">
      <xdr:nvSpPr>
        <xdr:cNvPr id="264" name="テキスト ボックス 263"/>
        <xdr:cNvSpPr txBox="1"/>
      </xdr:nvSpPr>
      <xdr:spPr>
        <a:xfrm>
          <a:off x="2641111" y="16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148972</xdr:rowOff>
    </xdr:from>
    <xdr:to>
      <xdr:col>3</xdr:col>
      <xdr:colOff>3175</xdr:colOff>
      <xdr:row>96</xdr:row>
      <xdr:rowOff>79122</xdr:rowOff>
    </xdr:to>
    <xdr:sp macro="" textlink="">
      <xdr:nvSpPr>
        <xdr:cNvPr id="265" name="円/楕円 264"/>
        <xdr:cNvSpPr/>
      </xdr:nvSpPr>
      <xdr:spPr>
        <a:xfrm>
          <a:off x="1968500" y="164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95649</xdr:rowOff>
    </xdr:from>
    <xdr:ext cx="534377" cy="259045"/>
    <xdr:sp macro="" textlink="">
      <xdr:nvSpPr>
        <xdr:cNvPr id="266" name="テキスト ボックス 265"/>
        <xdr:cNvSpPr txBox="1"/>
      </xdr:nvSpPr>
      <xdr:spPr>
        <a:xfrm>
          <a:off x="1752111" y="162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142850</xdr:rowOff>
    </xdr:from>
    <xdr:to>
      <xdr:col>1</xdr:col>
      <xdr:colOff>485775</xdr:colOff>
      <xdr:row>96</xdr:row>
      <xdr:rowOff>73000</xdr:rowOff>
    </xdr:to>
    <xdr:sp macro="" textlink="">
      <xdr:nvSpPr>
        <xdr:cNvPr id="267" name="円/楕円 266"/>
        <xdr:cNvSpPr/>
      </xdr:nvSpPr>
      <xdr:spPr>
        <a:xfrm>
          <a:off x="1079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89527</xdr:rowOff>
    </xdr:from>
    <xdr:ext cx="534377" cy="259045"/>
    <xdr:sp macro="" textlink="">
      <xdr:nvSpPr>
        <xdr:cNvPr id="268" name="テキスト ボックス 267"/>
        <xdr:cNvSpPr txBox="1"/>
      </xdr:nvSpPr>
      <xdr:spPr>
        <a:xfrm>
          <a:off x="863111" y="162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8" name="円/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9" name="テキスト ボックス 31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21" name="テキスト ボックス 32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22" name="円/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23" name="テキスト ボックス 32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7729</xdr:rowOff>
    </xdr:from>
    <xdr:to>
      <xdr:col>15</xdr:col>
      <xdr:colOff>180975</xdr:colOff>
      <xdr:row>50</xdr:row>
      <xdr:rowOff>114348</xdr:rowOff>
    </xdr:to>
    <xdr:cxnSp macro="">
      <xdr:nvCxnSpPr>
        <xdr:cNvPr id="350" name="直線コネクタ 349"/>
        <xdr:cNvCxnSpPr/>
      </xdr:nvCxnSpPr>
      <xdr:spPr>
        <a:xfrm>
          <a:off x="9639300" y="8580229"/>
          <a:ext cx="838200" cy="10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7729</xdr:rowOff>
    </xdr:from>
    <xdr:to>
      <xdr:col>14</xdr:col>
      <xdr:colOff>28575</xdr:colOff>
      <xdr:row>51</xdr:row>
      <xdr:rowOff>49746</xdr:rowOff>
    </xdr:to>
    <xdr:cxnSp macro="">
      <xdr:nvCxnSpPr>
        <xdr:cNvPr id="353" name="直線コネクタ 352"/>
        <xdr:cNvCxnSpPr/>
      </xdr:nvCxnSpPr>
      <xdr:spPr>
        <a:xfrm flipV="1">
          <a:off x="8750300" y="8580229"/>
          <a:ext cx="889000" cy="2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45540</xdr:rowOff>
    </xdr:from>
    <xdr:to>
      <xdr:col>12</xdr:col>
      <xdr:colOff>511175</xdr:colOff>
      <xdr:row>51</xdr:row>
      <xdr:rowOff>49746</xdr:rowOff>
    </xdr:to>
    <xdr:cxnSp macro="">
      <xdr:nvCxnSpPr>
        <xdr:cNvPr id="356" name="直線コネクタ 355"/>
        <xdr:cNvCxnSpPr/>
      </xdr:nvCxnSpPr>
      <xdr:spPr>
        <a:xfrm>
          <a:off x="7861300" y="878949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45540</xdr:rowOff>
    </xdr:from>
    <xdr:to>
      <xdr:col>11</xdr:col>
      <xdr:colOff>307975</xdr:colOff>
      <xdr:row>52</xdr:row>
      <xdr:rowOff>38293</xdr:rowOff>
    </xdr:to>
    <xdr:cxnSp macro="">
      <xdr:nvCxnSpPr>
        <xdr:cNvPr id="359" name="直線コネクタ 358"/>
        <xdr:cNvCxnSpPr/>
      </xdr:nvCxnSpPr>
      <xdr:spPr>
        <a:xfrm flipV="1">
          <a:off x="6972300" y="8789490"/>
          <a:ext cx="889000" cy="1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63548</xdr:rowOff>
    </xdr:from>
    <xdr:to>
      <xdr:col>15</xdr:col>
      <xdr:colOff>231775</xdr:colOff>
      <xdr:row>50</xdr:row>
      <xdr:rowOff>165148</xdr:rowOff>
    </xdr:to>
    <xdr:sp macro="" textlink="">
      <xdr:nvSpPr>
        <xdr:cNvPr id="369" name="円/楕円 368"/>
        <xdr:cNvSpPr/>
      </xdr:nvSpPr>
      <xdr:spPr>
        <a:xfrm>
          <a:off x="10426700" y="86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16575</xdr:rowOff>
    </xdr:from>
    <xdr:ext cx="534377" cy="259045"/>
    <xdr:sp macro="" textlink="">
      <xdr:nvSpPr>
        <xdr:cNvPr id="370" name="農林水産業費該当値テキスト"/>
        <xdr:cNvSpPr txBox="1"/>
      </xdr:nvSpPr>
      <xdr:spPr>
        <a:xfrm>
          <a:off x="10528300" y="85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61,109</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128379</xdr:rowOff>
    </xdr:from>
    <xdr:to>
      <xdr:col>14</xdr:col>
      <xdr:colOff>79375</xdr:colOff>
      <xdr:row>50</xdr:row>
      <xdr:rowOff>58529</xdr:rowOff>
    </xdr:to>
    <xdr:sp macro="" textlink="">
      <xdr:nvSpPr>
        <xdr:cNvPr id="371" name="円/楕円 370"/>
        <xdr:cNvSpPr/>
      </xdr:nvSpPr>
      <xdr:spPr>
        <a:xfrm>
          <a:off x="9588500" y="85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48</xdr:row>
      <xdr:rowOff>75056</xdr:rowOff>
    </xdr:from>
    <xdr:ext cx="534377" cy="259045"/>
    <xdr:sp macro="" textlink="">
      <xdr:nvSpPr>
        <xdr:cNvPr id="372" name="テキスト ボックス 371"/>
        <xdr:cNvSpPr txBox="1"/>
      </xdr:nvSpPr>
      <xdr:spPr>
        <a:xfrm>
          <a:off x="9372111" y="83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170396</xdr:rowOff>
    </xdr:from>
    <xdr:to>
      <xdr:col>12</xdr:col>
      <xdr:colOff>561975</xdr:colOff>
      <xdr:row>51</xdr:row>
      <xdr:rowOff>100546</xdr:rowOff>
    </xdr:to>
    <xdr:sp macro="" textlink="">
      <xdr:nvSpPr>
        <xdr:cNvPr id="373" name="円/楕円 372"/>
        <xdr:cNvSpPr/>
      </xdr:nvSpPr>
      <xdr:spPr>
        <a:xfrm>
          <a:off x="8699500" y="8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117073</xdr:rowOff>
    </xdr:from>
    <xdr:ext cx="534377" cy="259045"/>
    <xdr:sp macro="" textlink="">
      <xdr:nvSpPr>
        <xdr:cNvPr id="374" name="テキスト ボックス 373"/>
        <xdr:cNvSpPr txBox="1"/>
      </xdr:nvSpPr>
      <xdr:spPr>
        <a:xfrm>
          <a:off x="8483111" y="8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166190</xdr:rowOff>
    </xdr:from>
    <xdr:to>
      <xdr:col>11</xdr:col>
      <xdr:colOff>358775</xdr:colOff>
      <xdr:row>51</xdr:row>
      <xdr:rowOff>96340</xdr:rowOff>
    </xdr:to>
    <xdr:sp macro="" textlink="">
      <xdr:nvSpPr>
        <xdr:cNvPr id="375" name="円/楕円 374"/>
        <xdr:cNvSpPr/>
      </xdr:nvSpPr>
      <xdr:spPr>
        <a:xfrm>
          <a:off x="7810500" y="87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112867</xdr:rowOff>
    </xdr:from>
    <xdr:ext cx="534377" cy="259045"/>
    <xdr:sp macro="" textlink="">
      <xdr:nvSpPr>
        <xdr:cNvPr id="376" name="テキスト ボックス 375"/>
        <xdr:cNvSpPr txBox="1"/>
      </xdr:nvSpPr>
      <xdr:spPr>
        <a:xfrm>
          <a:off x="7594111" y="85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158943</xdr:rowOff>
    </xdr:from>
    <xdr:to>
      <xdr:col>10</xdr:col>
      <xdr:colOff>155575</xdr:colOff>
      <xdr:row>52</xdr:row>
      <xdr:rowOff>89093</xdr:rowOff>
    </xdr:to>
    <xdr:sp macro="" textlink="">
      <xdr:nvSpPr>
        <xdr:cNvPr id="377" name="円/楕円 376"/>
        <xdr:cNvSpPr/>
      </xdr:nvSpPr>
      <xdr:spPr>
        <a:xfrm>
          <a:off x="6921500" y="89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105620</xdr:rowOff>
    </xdr:from>
    <xdr:ext cx="534377" cy="259045"/>
    <xdr:sp macro="" textlink="">
      <xdr:nvSpPr>
        <xdr:cNvPr id="378" name="テキスト ボックス 377"/>
        <xdr:cNvSpPr txBox="1"/>
      </xdr:nvSpPr>
      <xdr:spPr>
        <a:xfrm>
          <a:off x="6705111" y="86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109688</xdr:rowOff>
    </xdr:from>
    <xdr:to>
      <xdr:col>15</xdr:col>
      <xdr:colOff>180975</xdr:colOff>
      <xdr:row>76</xdr:row>
      <xdr:rowOff>55314</xdr:rowOff>
    </xdr:to>
    <xdr:cxnSp macro="">
      <xdr:nvCxnSpPr>
        <xdr:cNvPr id="409" name="直線コネクタ 408"/>
        <xdr:cNvCxnSpPr/>
      </xdr:nvCxnSpPr>
      <xdr:spPr>
        <a:xfrm flipV="1">
          <a:off x="9639300" y="12968438"/>
          <a:ext cx="8382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41435</xdr:rowOff>
    </xdr:from>
    <xdr:to>
      <xdr:col>14</xdr:col>
      <xdr:colOff>28575</xdr:colOff>
      <xdr:row>76</xdr:row>
      <xdr:rowOff>55314</xdr:rowOff>
    </xdr:to>
    <xdr:cxnSp macro="">
      <xdr:nvCxnSpPr>
        <xdr:cNvPr id="412" name="直線コネクタ 411"/>
        <xdr:cNvCxnSpPr/>
      </xdr:nvCxnSpPr>
      <xdr:spPr>
        <a:xfrm>
          <a:off x="8750300" y="13071635"/>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4" name="テキスト ボックス 413"/>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41435</xdr:rowOff>
    </xdr:from>
    <xdr:to>
      <xdr:col>12</xdr:col>
      <xdr:colOff>511175</xdr:colOff>
      <xdr:row>76</xdr:row>
      <xdr:rowOff>75333</xdr:rowOff>
    </xdr:to>
    <xdr:cxnSp macro="">
      <xdr:nvCxnSpPr>
        <xdr:cNvPr id="415" name="直線コネクタ 414"/>
        <xdr:cNvCxnSpPr/>
      </xdr:nvCxnSpPr>
      <xdr:spPr>
        <a:xfrm flipV="1">
          <a:off x="7861300" y="13071635"/>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7" name="テキスト ボックス 416"/>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40194</xdr:rowOff>
    </xdr:from>
    <xdr:to>
      <xdr:col>11</xdr:col>
      <xdr:colOff>307975</xdr:colOff>
      <xdr:row>76</xdr:row>
      <xdr:rowOff>75333</xdr:rowOff>
    </xdr:to>
    <xdr:cxnSp macro="">
      <xdr:nvCxnSpPr>
        <xdr:cNvPr id="418" name="直線コネクタ 417"/>
        <xdr:cNvCxnSpPr/>
      </xdr:nvCxnSpPr>
      <xdr:spPr>
        <a:xfrm>
          <a:off x="6972300" y="13070394"/>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0" name="テキスト ボックス 419"/>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58888</xdr:rowOff>
    </xdr:from>
    <xdr:to>
      <xdr:col>15</xdr:col>
      <xdr:colOff>231775</xdr:colOff>
      <xdr:row>75</xdr:row>
      <xdr:rowOff>160488</xdr:rowOff>
    </xdr:to>
    <xdr:sp macro="" textlink="">
      <xdr:nvSpPr>
        <xdr:cNvPr id="428" name="円/楕円 427"/>
        <xdr:cNvSpPr/>
      </xdr:nvSpPr>
      <xdr:spPr>
        <a:xfrm>
          <a:off x="10426700" y="129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81765</xdr:rowOff>
    </xdr:from>
    <xdr:ext cx="534377" cy="259045"/>
    <xdr:sp macro="" textlink="">
      <xdr:nvSpPr>
        <xdr:cNvPr id="429" name="商工費該当値テキスト"/>
        <xdr:cNvSpPr txBox="1"/>
      </xdr:nvSpPr>
      <xdr:spPr>
        <a:xfrm>
          <a:off x="10528300" y="12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4514</xdr:rowOff>
    </xdr:from>
    <xdr:to>
      <xdr:col>14</xdr:col>
      <xdr:colOff>79375</xdr:colOff>
      <xdr:row>76</xdr:row>
      <xdr:rowOff>106114</xdr:rowOff>
    </xdr:to>
    <xdr:sp macro="" textlink="">
      <xdr:nvSpPr>
        <xdr:cNvPr id="430" name="円/楕円 429"/>
        <xdr:cNvSpPr/>
      </xdr:nvSpPr>
      <xdr:spPr>
        <a:xfrm>
          <a:off x="9588500" y="130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122641</xdr:rowOff>
    </xdr:from>
    <xdr:ext cx="534377" cy="259045"/>
    <xdr:sp macro="" textlink="">
      <xdr:nvSpPr>
        <xdr:cNvPr id="431" name="テキスト ボックス 430"/>
        <xdr:cNvSpPr txBox="1"/>
      </xdr:nvSpPr>
      <xdr:spPr>
        <a:xfrm>
          <a:off x="9372111" y="128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162085</xdr:rowOff>
    </xdr:from>
    <xdr:to>
      <xdr:col>12</xdr:col>
      <xdr:colOff>561975</xdr:colOff>
      <xdr:row>76</xdr:row>
      <xdr:rowOff>92235</xdr:rowOff>
    </xdr:to>
    <xdr:sp macro="" textlink="">
      <xdr:nvSpPr>
        <xdr:cNvPr id="432" name="円/楕円 431"/>
        <xdr:cNvSpPr/>
      </xdr:nvSpPr>
      <xdr:spPr>
        <a:xfrm>
          <a:off x="8699500" y="130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108762</xdr:rowOff>
    </xdr:from>
    <xdr:ext cx="534377" cy="259045"/>
    <xdr:sp macro="" textlink="">
      <xdr:nvSpPr>
        <xdr:cNvPr id="433" name="テキスト ボックス 432"/>
        <xdr:cNvSpPr txBox="1"/>
      </xdr:nvSpPr>
      <xdr:spPr>
        <a:xfrm>
          <a:off x="8483111" y="127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24533</xdr:rowOff>
    </xdr:from>
    <xdr:to>
      <xdr:col>11</xdr:col>
      <xdr:colOff>358775</xdr:colOff>
      <xdr:row>76</xdr:row>
      <xdr:rowOff>126133</xdr:rowOff>
    </xdr:to>
    <xdr:sp macro="" textlink="">
      <xdr:nvSpPr>
        <xdr:cNvPr id="434" name="円/楕円 433"/>
        <xdr:cNvSpPr/>
      </xdr:nvSpPr>
      <xdr:spPr>
        <a:xfrm>
          <a:off x="7810500" y="130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142660</xdr:rowOff>
    </xdr:from>
    <xdr:ext cx="534377" cy="259045"/>
    <xdr:sp macro="" textlink="">
      <xdr:nvSpPr>
        <xdr:cNvPr id="435" name="テキスト ボックス 434"/>
        <xdr:cNvSpPr txBox="1"/>
      </xdr:nvSpPr>
      <xdr:spPr>
        <a:xfrm>
          <a:off x="7594111" y="1282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160844</xdr:rowOff>
    </xdr:from>
    <xdr:to>
      <xdr:col>10</xdr:col>
      <xdr:colOff>155575</xdr:colOff>
      <xdr:row>76</xdr:row>
      <xdr:rowOff>90994</xdr:rowOff>
    </xdr:to>
    <xdr:sp macro="" textlink="">
      <xdr:nvSpPr>
        <xdr:cNvPr id="436" name="円/楕円 435"/>
        <xdr:cNvSpPr/>
      </xdr:nvSpPr>
      <xdr:spPr>
        <a:xfrm>
          <a:off x="6921500" y="130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107521</xdr:rowOff>
    </xdr:from>
    <xdr:ext cx="534377" cy="259045"/>
    <xdr:sp macro="" textlink="">
      <xdr:nvSpPr>
        <xdr:cNvPr id="437" name="テキスト ボックス 436"/>
        <xdr:cNvSpPr txBox="1"/>
      </xdr:nvSpPr>
      <xdr:spPr>
        <a:xfrm>
          <a:off x="6705111" y="127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165784</xdr:rowOff>
    </xdr:from>
    <xdr:to>
      <xdr:col>15</xdr:col>
      <xdr:colOff>180975</xdr:colOff>
      <xdr:row>97</xdr:row>
      <xdr:rowOff>86612</xdr:rowOff>
    </xdr:to>
    <xdr:cxnSp macro="">
      <xdr:nvCxnSpPr>
        <xdr:cNvPr id="466" name="直線コネクタ 465"/>
        <xdr:cNvCxnSpPr/>
      </xdr:nvCxnSpPr>
      <xdr:spPr>
        <a:xfrm>
          <a:off x="9639300" y="16624984"/>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165784</xdr:rowOff>
    </xdr:from>
    <xdr:to>
      <xdr:col>14</xdr:col>
      <xdr:colOff>28575</xdr:colOff>
      <xdr:row>97</xdr:row>
      <xdr:rowOff>39627</xdr:rowOff>
    </xdr:to>
    <xdr:cxnSp macro="">
      <xdr:nvCxnSpPr>
        <xdr:cNvPr id="469" name="直線コネクタ 468"/>
        <xdr:cNvCxnSpPr/>
      </xdr:nvCxnSpPr>
      <xdr:spPr>
        <a:xfrm flipV="1">
          <a:off x="8750300" y="16624984"/>
          <a:ext cx="889000" cy="4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87252</xdr:rowOff>
    </xdr:from>
    <xdr:to>
      <xdr:col>12</xdr:col>
      <xdr:colOff>511175</xdr:colOff>
      <xdr:row>97</xdr:row>
      <xdr:rowOff>39627</xdr:rowOff>
    </xdr:to>
    <xdr:cxnSp macro="">
      <xdr:nvCxnSpPr>
        <xdr:cNvPr id="472" name="直線コネクタ 471"/>
        <xdr:cNvCxnSpPr/>
      </xdr:nvCxnSpPr>
      <xdr:spPr>
        <a:xfrm>
          <a:off x="7861300" y="16546452"/>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87252</xdr:rowOff>
    </xdr:from>
    <xdr:to>
      <xdr:col>11</xdr:col>
      <xdr:colOff>307975</xdr:colOff>
      <xdr:row>97</xdr:row>
      <xdr:rowOff>34178</xdr:rowOff>
    </xdr:to>
    <xdr:cxnSp macro="">
      <xdr:nvCxnSpPr>
        <xdr:cNvPr id="475" name="直線コネクタ 474"/>
        <xdr:cNvCxnSpPr/>
      </xdr:nvCxnSpPr>
      <xdr:spPr>
        <a:xfrm flipV="1">
          <a:off x="6972300" y="16546452"/>
          <a:ext cx="889000" cy="1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35812</xdr:rowOff>
    </xdr:from>
    <xdr:to>
      <xdr:col>15</xdr:col>
      <xdr:colOff>231775</xdr:colOff>
      <xdr:row>97</xdr:row>
      <xdr:rowOff>137412</xdr:rowOff>
    </xdr:to>
    <xdr:sp macro="" textlink="">
      <xdr:nvSpPr>
        <xdr:cNvPr id="485" name="円/楕円 484"/>
        <xdr:cNvSpPr/>
      </xdr:nvSpPr>
      <xdr:spPr>
        <a:xfrm>
          <a:off x="104267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58689</xdr:rowOff>
    </xdr:from>
    <xdr:ext cx="534377" cy="259045"/>
    <xdr:sp macro="" textlink="">
      <xdr:nvSpPr>
        <xdr:cNvPr id="486" name="土木費該当値テキスト"/>
        <xdr:cNvSpPr txBox="1"/>
      </xdr:nvSpPr>
      <xdr:spPr>
        <a:xfrm>
          <a:off x="10528300" y="1651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114984</xdr:rowOff>
    </xdr:from>
    <xdr:to>
      <xdr:col>14</xdr:col>
      <xdr:colOff>79375</xdr:colOff>
      <xdr:row>97</xdr:row>
      <xdr:rowOff>45134</xdr:rowOff>
    </xdr:to>
    <xdr:sp macro="" textlink="">
      <xdr:nvSpPr>
        <xdr:cNvPr id="487" name="円/楕円 486"/>
        <xdr:cNvSpPr/>
      </xdr:nvSpPr>
      <xdr:spPr>
        <a:xfrm>
          <a:off x="9588500" y="165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61661</xdr:rowOff>
    </xdr:from>
    <xdr:ext cx="534377" cy="259045"/>
    <xdr:sp macro="" textlink="">
      <xdr:nvSpPr>
        <xdr:cNvPr id="488" name="テキスト ボックス 487"/>
        <xdr:cNvSpPr txBox="1"/>
      </xdr:nvSpPr>
      <xdr:spPr>
        <a:xfrm>
          <a:off x="9372111" y="163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160277</xdr:rowOff>
    </xdr:from>
    <xdr:to>
      <xdr:col>12</xdr:col>
      <xdr:colOff>561975</xdr:colOff>
      <xdr:row>97</xdr:row>
      <xdr:rowOff>90427</xdr:rowOff>
    </xdr:to>
    <xdr:sp macro="" textlink="">
      <xdr:nvSpPr>
        <xdr:cNvPr id="489" name="円/楕円 488"/>
        <xdr:cNvSpPr/>
      </xdr:nvSpPr>
      <xdr:spPr>
        <a:xfrm>
          <a:off x="8699500" y="166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106954</xdr:rowOff>
    </xdr:from>
    <xdr:ext cx="534377" cy="259045"/>
    <xdr:sp macro="" textlink="">
      <xdr:nvSpPr>
        <xdr:cNvPr id="490" name="テキスト ボックス 489"/>
        <xdr:cNvSpPr txBox="1"/>
      </xdr:nvSpPr>
      <xdr:spPr>
        <a:xfrm>
          <a:off x="8483111" y="163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36452</xdr:rowOff>
    </xdr:from>
    <xdr:to>
      <xdr:col>11</xdr:col>
      <xdr:colOff>358775</xdr:colOff>
      <xdr:row>96</xdr:row>
      <xdr:rowOff>138052</xdr:rowOff>
    </xdr:to>
    <xdr:sp macro="" textlink="">
      <xdr:nvSpPr>
        <xdr:cNvPr id="491" name="円/楕円 490"/>
        <xdr:cNvSpPr/>
      </xdr:nvSpPr>
      <xdr:spPr>
        <a:xfrm>
          <a:off x="78105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154579</xdr:rowOff>
    </xdr:from>
    <xdr:ext cx="534377" cy="259045"/>
    <xdr:sp macro="" textlink="">
      <xdr:nvSpPr>
        <xdr:cNvPr id="492" name="テキスト ボックス 491"/>
        <xdr:cNvSpPr txBox="1"/>
      </xdr:nvSpPr>
      <xdr:spPr>
        <a:xfrm>
          <a:off x="7594111" y="162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154828</xdr:rowOff>
    </xdr:from>
    <xdr:to>
      <xdr:col>10</xdr:col>
      <xdr:colOff>155575</xdr:colOff>
      <xdr:row>97</xdr:row>
      <xdr:rowOff>84978</xdr:rowOff>
    </xdr:to>
    <xdr:sp macro="" textlink="">
      <xdr:nvSpPr>
        <xdr:cNvPr id="493" name="円/楕円 492"/>
        <xdr:cNvSpPr/>
      </xdr:nvSpPr>
      <xdr:spPr>
        <a:xfrm>
          <a:off x="6921500" y="166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101505</xdr:rowOff>
    </xdr:from>
    <xdr:ext cx="534377" cy="259045"/>
    <xdr:sp macro="" textlink="">
      <xdr:nvSpPr>
        <xdr:cNvPr id="494" name="テキスト ボックス 493"/>
        <xdr:cNvSpPr txBox="1"/>
      </xdr:nvSpPr>
      <xdr:spPr>
        <a:xfrm>
          <a:off x="6705111" y="163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131128</xdr:rowOff>
    </xdr:from>
    <xdr:to>
      <xdr:col>23</xdr:col>
      <xdr:colOff>517525</xdr:colOff>
      <xdr:row>35</xdr:row>
      <xdr:rowOff>18237</xdr:rowOff>
    </xdr:to>
    <xdr:cxnSp macro="">
      <xdr:nvCxnSpPr>
        <xdr:cNvPr id="524" name="直線コネクタ 523"/>
        <xdr:cNvCxnSpPr/>
      </xdr:nvCxnSpPr>
      <xdr:spPr>
        <a:xfrm flipV="1">
          <a:off x="15481300" y="5960428"/>
          <a:ext cx="8382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168732</xdr:rowOff>
    </xdr:from>
    <xdr:to>
      <xdr:col>22</xdr:col>
      <xdr:colOff>365125</xdr:colOff>
      <xdr:row>35</xdr:row>
      <xdr:rowOff>18237</xdr:rowOff>
    </xdr:to>
    <xdr:cxnSp macro="">
      <xdr:nvCxnSpPr>
        <xdr:cNvPr id="527" name="直線コネクタ 526"/>
        <xdr:cNvCxnSpPr/>
      </xdr:nvCxnSpPr>
      <xdr:spPr>
        <a:xfrm>
          <a:off x="14592300" y="599803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168732</xdr:rowOff>
    </xdr:from>
    <xdr:to>
      <xdr:col>21</xdr:col>
      <xdr:colOff>161925</xdr:colOff>
      <xdr:row>35</xdr:row>
      <xdr:rowOff>33782</xdr:rowOff>
    </xdr:to>
    <xdr:cxnSp macro="">
      <xdr:nvCxnSpPr>
        <xdr:cNvPr id="530" name="直線コネクタ 529"/>
        <xdr:cNvCxnSpPr/>
      </xdr:nvCxnSpPr>
      <xdr:spPr>
        <a:xfrm flipV="1">
          <a:off x="13703300" y="5998032"/>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33782</xdr:rowOff>
    </xdr:from>
    <xdr:to>
      <xdr:col>19</xdr:col>
      <xdr:colOff>644525</xdr:colOff>
      <xdr:row>35</xdr:row>
      <xdr:rowOff>120841</xdr:rowOff>
    </xdr:to>
    <xdr:cxnSp macro="">
      <xdr:nvCxnSpPr>
        <xdr:cNvPr id="533" name="直線コネクタ 532"/>
        <xdr:cNvCxnSpPr/>
      </xdr:nvCxnSpPr>
      <xdr:spPr>
        <a:xfrm flipV="1">
          <a:off x="12814300" y="6034532"/>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80328</xdr:rowOff>
    </xdr:from>
    <xdr:to>
      <xdr:col>23</xdr:col>
      <xdr:colOff>568325</xdr:colOff>
      <xdr:row>35</xdr:row>
      <xdr:rowOff>10478</xdr:rowOff>
    </xdr:to>
    <xdr:sp macro="" textlink="">
      <xdr:nvSpPr>
        <xdr:cNvPr id="543" name="円/楕円 542"/>
        <xdr:cNvSpPr/>
      </xdr:nvSpPr>
      <xdr:spPr>
        <a:xfrm>
          <a:off x="162687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103205</xdr:rowOff>
    </xdr:from>
    <xdr:ext cx="534377" cy="259045"/>
    <xdr:sp macro="" textlink="">
      <xdr:nvSpPr>
        <xdr:cNvPr id="544" name="消防費該当値テキスト"/>
        <xdr:cNvSpPr txBox="1"/>
      </xdr:nvSpPr>
      <xdr:spPr>
        <a:xfrm>
          <a:off x="16370300" y="57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138887</xdr:rowOff>
    </xdr:from>
    <xdr:to>
      <xdr:col>22</xdr:col>
      <xdr:colOff>415925</xdr:colOff>
      <xdr:row>35</xdr:row>
      <xdr:rowOff>69037</xdr:rowOff>
    </xdr:to>
    <xdr:sp macro="" textlink="">
      <xdr:nvSpPr>
        <xdr:cNvPr id="545" name="円/楕円 544"/>
        <xdr:cNvSpPr/>
      </xdr:nvSpPr>
      <xdr:spPr>
        <a:xfrm>
          <a:off x="15430500" y="59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85564</xdr:rowOff>
    </xdr:from>
    <xdr:ext cx="534377" cy="259045"/>
    <xdr:sp macro="" textlink="">
      <xdr:nvSpPr>
        <xdr:cNvPr id="546" name="テキスト ボックス 545"/>
        <xdr:cNvSpPr txBox="1"/>
      </xdr:nvSpPr>
      <xdr:spPr>
        <a:xfrm>
          <a:off x="15214111" y="57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117932</xdr:rowOff>
    </xdr:from>
    <xdr:to>
      <xdr:col>21</xdr:col>
      <xdr:colOff>212725</xdr:colOff>
      <xdr:row>35</xdr:row>
      <xdr:rowOff>48082</xdr:rowOff>
    </xdr:to>
    <xdr:sp macro="" textlink="">
      <xdr:nvSpPr>
        <xdr:cNvPr id="547" name="円/楕円 546"/>
        <xdr:cNvSpPr/>
      </xdr:nvSpPr>
      <xdr:spPr>
        <a:xfrm>
          <a:off x="14541500" y="59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64609</xdr:rowOff>
    </xdr:from>
    <xdr:ext cx="534377" cy="259045"/>
    <xdr:sp macro="" textlink="">
      <xdr:nvSpPr>
        <xdr:cNvPr id="548" name="テキスト ボックス 547"/>
        <xdr:cNvSpPr txBox="1"/>
      </xdr:nvSpPr>
      <xdr:spPr>
        <a:xfrm>
          <a:off x="14325111" y="57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154432</xdr:rowOff>
    </xdr:from>
    <xdr:to>
      <xdr:col>20</xdr:col>
      <xdr:colOff>9525</xdr:colOff>
      <xdr:row>35</xdr:row>
      <xdr:rowOff>84582</xdr:rowOff>
    </xdr:to>
    <xdr:sp macro="" textlink="">
      <xdr:nvSpPr>
        <xdr:cNvPr id="549" name="円/楕円 548"/>
        <xdr:cNvSpPr/>
      </xdr:nvSpPr>
      <xdr:spPr>
        <a:xfrm>
          <a:off x="13652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101109</xdr:rowOff>
    </xdr:from>
    <xdr:ext cx="534377" cy="259045"/>
    <xdr:sp macro="" textlink="">
      <xdr:nvSpPr>
        <xdr:cNvPr id="550" name="テキスト ボックス 549"/>
        <xdr:cNvSpPr txBox="1"/>
      </xdr:nvSpPr>
      <xdr:spPr>
        <a:xfrm>
          <a:off x="13436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70041</xdr:rowOff>
    </xdr:from>
    <xdr:to>
      <xdr:col>18</xdr:col>
      <xdr:colOff>492125</xdr:colOff>
      <xdr:row>36</xdr:row>
      <xdr:rowOff>191</xdr:rowOff>
    </xdr:to>
    <xdr:sp macro="" textlink="">
      <xdr:nvSpPr>
        <xdr:cNvPr id="551" name="円/楕円 550"/>
        <xdr:cNvSpPr/>
      </xdr:nvSpPr>
      <xdr:spPr>
        <a:xfrm>
          <a:off x="12763500" y="60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16718</xdr:rowOff>
    </xdr:from>
    <xdr:ext cx="534377" cy="259045"/>
    <xdr:sp macro="" textlink="">
      <xdr:nvSpPr>
        <xdr:cNvPr id="552" name="テキスト ボックス 551"/>
        <xdr:cNvSpPr txBox="1"/>
      </xdr:nvSpPr>
      <xdr:spPr>
        <a:xfrm>
          <a:off x="12547111" y="5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128105</xdr:rowOff>
    </xdr:from>
    <xdr:to>
      <xdr:col>23</xdr:col>
      <xdr:colOff>517525</xdr:colOff>
      <xdr:row>57</xdr:row>
      <xdr:rowOff>142418</xdr:rowOff>
    </xdr:to>
    <xdr:cxnSp macro="">
      <xdr:nvCxnSpPr>
        <xdr:cNvPr id="582" name="直線コネクタ 581"/>
        <xdr:cNvCxnSpPr/>
      </xdr:nvCxnSpPr>
      <xdr:spPr>
        <a:xfrm>
          <a:off x="15481300" y="8872055"/>
          <a:ext cx="838200" cy="10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128105</xdr:rowOff>
    </xdr:from>
    <xdr:to>
      <xdr:col>22</xdr:col>
      <xdr:colOff>365125</xdr:colOff>
      <xdr:row>57</xdr:row>
      <xdr:rowOff>56985</xdr:rowOff>
    </xdr:to>
    <xdr:cxnSp macro="">
      <xdr:nvCxnSpPr>
        <xdr:cNvPr id="585" name="直線コネクタ 584"/>
        <xdr:cNvCxnSpPr/>
      </xdr:nvCxnSpPr>
      <xdr:spPr>
        <a:xfrm flipV="1">
          <a:off x="14592300" y="8872055"/>
          <a:ext cx="889000" cy="9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127394</xdr:rowOff>
    </xdr:from>
    <xdr:to>
      <xdr:col>21</xdr:col>
      <xdr:colOff>161925</xdr:colOff>
      <xdr:row>57</xdr:row>
      <xdr:rowOff>56985</xdr:rowOff>
    </xdr:to>
    <xdr:cxnSp macro="">
      <xdr:nvCxnSpPr>
        <xdr:cNvPr id="588" name="直線コネクタ 587"/>
        <xdr:cNvCxnSpPr/>
      </xdr:nvCxnSpPr>
      <xdr:spPr>
        <a:xfrm>
          <a:off x="13703300" y="8871344"/>
          <a:ext cx="889000" cy="9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127394</xdr:rowOff>
    </xdr:from>
    <xdr:to>
      <xdr:col>19</xdr:col>
      <xdr:colOff>644525</xdr:colOff>
      <xdr:row>56</xdr:row>
      <xdr:rowOff>118021</xdr:rowOff>
    </xdr:to>
    <xdr:cxnSp macro="">
      <xdr:nvCxnSpPr>
        <xdr:cNvPr id="591" name="直線コネクタ 590"/>
        <xdr:cNvCxnSpPr/>
      </xdr:nvCxnSpPr>
      <xdr:spPr>
        <a:xfrm flipV="1">
          <a:off x="12814300" y="8871344"/>
          <a:ext cx="889000" cy="8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91618</xdr:rowOff>
    </xdr:from>
    <xdr:to>
      <xdr:col>23</xdr:col>
      <xdr:colOff>568325</xdr:colOff>
      <xdr:row>58</xdr:row>
      <xdr:rowOff>21768</xdr:rowOff>
    </xdr:to>
    <xdr:sp macro="" textlink="">
      <xdr:nvSpPr>
        <xdr:cNvPr id="601" name="円/楕円 600"/>
        <xdr:cNvSpPr/>
      </xdr:nvSpPr>
      <xdr:spPr>
        <a:xfrm>
          <a:off x="16268700" y="98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70045</xdr:rowOff>
    </xdr:from>
    <xdr:ext cx="534377" cy="259045"/>
    <xdr:sp macro="" textlink="">
      <xdr:nvSpPr>
        <xdr:cNvPr id="602" name="教育費該当値テキスト"/>
        <xdr:cNvSpPr txBox="1"/>
      </xdr:nvSpPr>
      <xdr:spPr>
        <a:xfrm>
          <a:off x="16370300" y="98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77305</xdr:rowOff>
    </xdr:from>
    <xdr:to>
      <xdr:col>22</xdr:col>
      <xdr:colOff>415925</xdr:colOff>
      <xdr:row>52</xdr:row>
      <xdr:rowOff>7455</xdr:rowOff>
    </xdr:to>
    <xdr:sp macro="" textlink="">
      <xdr:nvSpPr>
        <xdr:cNvPr id="603" name="円/楕円 602"/>
        <xdr:cNvSpPr/>
      </xdr:nvSpPr>
      <xdr:spPr>
        <a:xfrm>
          <a:off x="15430500" y="88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23982</xdr:rowOff>
    </xdr:from>
    <xdr:ext cx="599010" cy="259045"/>
    <xdr:sp macro="" textlink="">
      <xdr:nvSpPr>
        <xdr:cNvPr id="604" name="テキスト ボックス 603"/>
        <xdr:cNvSpPr txBox="1"/>
      </xdr:nvSpPr>
      <xdr:spPr>
        <a:xfrm>
          <a:off x="15181794" y="8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6185</xdr:rowOff>
    </xdr:from>
    <xdr:to>
      <xdr:col>21</xdr:col>
      <xdr:colOff>212725</xdr:colOff>
      <xdr:row>57</xdr:row>
      <xdr:rowOff>107785</xdr:rowOff>
    </xdr:to>
    <xdr:sp macro="" textlink="">
      <xdr:nvSpPr>
        <xdr:cNvPr id="605" name="円/楕円 604"/>
        <xdr:cNvSpPr/>
      </xdr:nvSpPr>
      <xdr:spPr>
        <a:xfrm>
          <a:off x="145415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124312</xdr:rowOff>
    </xdr:from>
    <xdr:ext cx="534377" cy="259045"/>
    <xdr:sp macro="" textlink="">
      <xdr:nvSpPr>
        <xdr:cNvPr id="606" name="テキスト ボックス 605"/>
        <xdr:cNvSpPr txBox="1"/>
      </xdr:nvSpPr>
      <xdr:spPr>
        <a:xfrm>
          <a:off x="14325111" y="95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76594</xdr:rowOff>
    </xdr:from>
    <xdr:to>
      <xdr:col>20</xdr:col>
      <xdr:colOff>9525</xdr:colOff>
      <xdr:row>52</xdr:row>
      <xdr:rowOff>6744</xdr:rowOff>
    </xdr:to>
    <xdr:sp macro="" textlink="">
      <xdr:nvSpPr>
        <xdr:cNvPr id="607" name="円/楕円 606"/>
        <xdr:cNvSpPr/>
      </xdr:nvSpPr>
      <xdr:spPr>
        <a:xfrm>
          <a:off x="13652500" y="88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23271</xdr:rowOff>
    </xdr:from>
    <xdr:ext cx="599010" cy="259045"/>
    <xdr:sp macro="" textlink="">
      <xdr:nvSpPr>
        <xdr:cNvPr id="608" name="テキスト ボックス 607"/>
        <xdr:cNvSpPr txBox="1"/>
      </xdr:nvSpPr>
      <xdr:spPr>
        <a:xfrm>
          <a:off x="13403794" y="85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67221</xdr:rowOff>
    </xdr:from>
    <xdr:to>
      <xdr:col>18</xdr:col>
      <xdr:colOff>492125</xdr:colOff>
      <xdr:row>56</xdr:row>
      <xdr:rowOff>168821</xdr:rowOff>
    </xdr:to>
    <xdr:sp macro="" textlink="">
      <xdr:nvSpPr>
        <xdr:cNvPr id="609" name="円/楕円 608"/>
        <xdr:cNvSpPr/>
      </xdr:nvSpPr>
      <xdr:spPr>
        <a:xfrm>
          <a:off x="127635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13898</xdr:rowOff>
    </xdr:from>
    <xdr:ext cx="534377" cy="259045"/>
    <xdr:sp macro="" textlink="">
      <xdr:nvSpPr>
        <xdr:cNvPr id="610" name="テキスト ボックス 609"/>
        <xdr:cNvSpPr txBox="1"/>
      </xdr:nvSpPr>
      <xdr:spPr>
        <a:xfrm>
          <a:off x="12547111" y="94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109030</xdr:rowOff>
    </xdr:from>
    <xdr:to>
      <xdr:col>23</xdr:col>
      <xdr:colOff>517525</xdr:colOff>
      <xdr:row>75</xdr:row>
      <xdr:rowOff>86741</xdr:rowOff>
    </xdr:to>
    <xdr:cxnSp macro="">
      <xdr:nvCxnSpPr>
        <xdr:cNvPr id="639" name="直線コネクタ 638"/>
        <xdr:cNvCxnSpPr/>
      </xdr:nvCxnSpPr>
      <xdr:spPr>
        <a:xfrm flipV="1">
          <a:off x="15481300" y="12624880"/>
          <a:ext cx="8382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32656</xdr:rowOff>
    </xdr:from>
    <xdr:ext cx="378565" cy="259045"/>
    <xdr:sp macro="" textlink="">
      <xdr:nvSpPr>
        <xdr:cNvPr id="640" name="災害復旧費平均値テキスト"/>
        <xdr:cNvSpPr txBox="1"/>
      </xdr:nvSpPr>
      <xdr:spPr>
        <a:xfrm>
          <a:off x="16370300" y="13405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37973</xdr:rowOff>
    </xdr:from>
    <xdr:to>
      <xdr:col>22</xdr:col>
      <xdr:colOff>365125</xdr:colOff>
      <xdr:row>75</xdr:row>
      <xdr:rowOff>86741</xdr:rowOff>
    </xdr:to>
    <xdr:cxnSp macro="">
      <xdr:nvCxnSpPr>
        <xdr:cNvPr id="642" name="直線コネクタ 641"/>
        <xdr:cNvCxnSpPr/>
      </xdr:nvCxnSpPr>
      <xdr:spPr>
        <a:xfrm>
          <a:off x="14592300" y="1289672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2557</xdr:rowOff>
    </xdr:from>
    <xdr:ext cx="469744" cy="259045"/>
    <xdr:sp macro="" textlink="">
      <xdr:nvSpPr>
        <xdr:cNvPr id="644" name="テキスト ボックス 643"/>
        <xdr:cNvSpPr txBox="1"/>
      </xdr:nvSpPr>
      <xdr:spPr>
        <a:xfrm>
          <a:off x="1524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141605</xdr:rowOff>
    </xdr:from>
    <xdr:to>
      <xdr:col>21</xdr:col>
      <xdr:colOff>161925</xdr:colOff>
      <xdr:row>75</xdr:row>
      <xdr:rowOff>37973</xdr:rowOff>
    </xdr:to>
    <xdr:cxnSp macro="">
      <xdr:nvCxnSpPr>
        <xdr:cNvPr id="645" name="直線コネクタ 644"/>
        <xdr:cNvCxnSpPr/>
      </xdr:nvCxnSpPr>
      <xdr:spPr>
        <a:xfrm>
          <a:off x="13703300" y="12486005"/>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42181</xdr:rowOff>
    </xdr:from>
    <xdr:ext cx="469744" cy="259045"/>
    <xdr:sp macro="" textlink="">
      <xdr:nvSpPr>
        <xdr:cNvPr id="647" name="テキスト ボックス 646"/>
        <xdr:cNvSpPr txBox="1"/>
      </xdr:nvSpPr>
      <xdr:spPr>
        <a:xfrm>
          <a:off x="14357427"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141605</xdr:rowOff>
    </xdr:from>
    <xdr:to>
      <xdr:col>19</xdr:col>
      <xdr:colOff>644525</xdr:colOff>
      <xdr:row>75</xdr:row>
      <xdr:rowOff>64</xdr:rowOff>
    </xdr:to>
    <xdr:cxnSp macro="">
      <xdr:nvCxnSpPr>
        <xdr:cNvPr id="648" name="直線コネクタ 647"/>
        <xdr:cNvCxnSpPr/>
      </xdr:nvCxnSpPr>
      <xdr:spPr>
        <a:xfrm flipV="1">
          <a:off x="12814300" y="12486005"/>
          <a:ext cx="889000" cy="3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168482</xdr:rowOff>
    </xdr:from>
    <xdr:ext cx="469744" cy="259045"/>
    <xdr:sp macro="" textlink="">
      <xdr:nvSpPr>
        <xdr:cNvPr id="650" name="テキスト ボックス 649"/>
        <xdr:cNvSpPr txBox="1"/>
      </xdr:nvSpPr>
      <xdr:spPr>
        <a:xfrm>
          <a:off x="13468427" y="130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98379</xdr:rowOff>
    </xdr:from>
    <xdr:ext cx="469744" cy="259045"/>
    <xdr:sp macro="" textlink="">
      <xdr:nvSpPr>
        <xdr:cNvPr id="652" name="テキスト ボックス 651"/>
        <xdr:cNvSpPr txBox="1"/>
      </xdr:nvSpPr>
      <xdr:spPr>
        <a:xfrm>
          <a:off x="12579427" y="129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58230</xdr:rowOff>
    </xdr:from>
    <xdr:to>
      <xdr:col>23</xdr:col>
      <xdr:colOff>568325</xdr:colOff>
      <xdr:row>73</xdr:row>
      <xdr:rowOff>159830</xdr:rowOff>
    </xdr:to>
    <xdr:sp macro="" textlink="">
      <xdr:nvSpPr>
        <xdr:cNvPr id="658" name="円/楕円 657"/>
        <xdr:cNvSpPr/>
      </xdr:nvSpPr>
      <xdr:spPr>
        <a:xfrm>
          <a:off x="16268700" y="125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81107</xdr:rowOff>
    </xdr:from>
    <xdr:ext cx="469744" cy="259045"/>
    <xdr:sp macro="" textlink="">
      <xdr:nvSpPr>
        <xdr:cNvPr id="659" name="災害復旧費該当値テキスト"/>
        <xdr:cNvSpPr txBox="1"/>
      </xdr:nvSpPr>
      <xdr:spPr>
        <a:xfrm>
          <a:off x="16370300" y="124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35941</xdr:rowOff>
    </xdr:from>
    <xdr:to>
      <xdr:col>22</xdr:col>
      <xdr:colOff>415925</xdr:colOff>
      <xdr:row>75</xdr:row>
      <xdr:rowOff>137541</xdr:rowOff>
    </xdr:to>
    <xdr:sp macro="" textlink="">
      <xdr:nvSpPr>
        <xdr:cNvPr id="660" name="円/楕円 659"/>
        <xdr:cNvSpPr/>
      </xdr:nvSpPr>
      <xdr:spPr>
        <a:xfrm>
          <a:off x="15430500" y="12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154068</xdr:rowOff>
    </xdr:from>
    <xdr:ext cx="469744" cy="259045"/>
    <xdr:sp macro="" textlink="">
      <xdr:nvSpPr>
        <xdr:cNvPr id="661" name="テキスト ボックス 660"/>
        <xdr:cNvSpPr txBox="1"/>
      </xdr:nvSpPr>
      <xdr:spPr>
        <a:xfrm>
          <a:off x="15246427" y="1266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158623</xdr:rowOff>
    </xdr:from>
    <xdr:to>
      <xdr:col>21</xdr:col>
      <xdr:colOff>212725</xdr:colOff>
      <xdr:row>75</xdr:row>
      <xdr:rowOff>88773</xdr:rowOff>
    </xdr:to>
    <xdr:sp macro="" textlink="">
      <xdr:nvSpPr>
        <xdr:cNvPr id="662" name="円/楕円 661"/>
        <xdr:cNvSpPr/>
      </xdr:nvSpPr>
      <xdr:spPr>
        <a:xfrm>
          <a:off x="14541500" y="12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105300</xdr:rowOff>
    </xdr:from>
    <xdr:ext cx="469744" cy="259045"/>
    <xdr:sp macro="" textlink="">
      <xdr:nvSpPr>
        <xdr:cNvPr id="663" name="テキスト ボックス 662"/>
        <xdr:cNvSpPr txBox="1"/>
      </xdr:nvSpPr>
      <xdr:spPr>
        <a:xfrm>
          <a:off x="14357427" y="1262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90805</xdr:rowOff>
    </xdr:from>
    <xdr:to>
      <xdr:col>20</xdr:col>
      <xdr:colOff>9525</xdr:colOff>
      <xdr:row>73</xdr:row>
      <xdr:rowOff>20955</xdr:rowOff>
    </xdr:to>
    <xdr:sp macro="" textlink="">
      <xdr:nvSpPr>
        <xdr:cNvPr id="664" name="円/楕円 663"/>
        <xdr:cNvSpPr/>
      </xdr:nvSpPr>
      <xdr:spPr>
        <a:xfrm>
          <a:off x="13652500" y="124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37482</xdr:rowOff>
    </xdr:from>
    <xdr:ext cx="469744" cy="259045"/>
    <xdr:sp macro="" textlink="">
      <xdr:nvSpPr>
        <xdr:cNvPr id="665" name="テキスト ボックス 664"/>
        <xdr:cNvSpPr txBox="1"/>
      </xdr:nvSpPr>
      <xdr:spPr>
        <a:xfrm>
          <a:off x="13468427" y="122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120714</xdr:rowOff>
    </xdr:from>
    <xdr:to>
      <xdr:col>18</xdr:col>
      <xdr:colOff>492125</xdr:colOff>
      <xdr:row>75</xdr:row>
      <xdr:rowOff>50864</xdr:rowOff>
    </xdr:to>
    <xdr:sp macro="" textlink="">
      <xdr:nvSpPr>
        <xdr:cNvPr id="666" name="円/楕円 665"/>
        <xdr:cNvSpPr/>
      </xdr:nvSpPr>
      <xdr:spPr>
        <a:xfrm>
          <a:off x="12763500" y="12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67391</xdr:rowOff>
    </xdr:from>
    <xdr:ext cx="469744" cy="259045"/>
    <xdr:sp macro="" textlink="">
      <xdr:nvSpPr>
        <xdr:cNvPr id="667" name="テキスト ボックス 666"/>
        <xdr:cNvSpPr txBox="1"/>
      </xdr:nvSpPr>
      <xdr:spPr>
        <a:xfrm>
          <a:off x="12579427" y="125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13432</xdr:rowOff>
    </xdr:from>
    <xdr:to>
      <xdr:col>23</xdr:col>
      <xdr:colOff>517525</xdr:colOff>
      <xdr:row>91</xdr:row>
      <xdr:rowOff>79660</xdr:rowOff>
    </xdr:to>
    <xdr:cxnSp macro="">
      <xdr:nvCxnSpPr>
        <xdr:cNvPr id="698" name="直線コネクタ 697"/>
        <xdr:cNvCxnSpPr/>
      </xdr:nvCxnSpPr>
      <xdr:spPr>
        <a:xfrm>
          <a:off x="15481300" y="15443932"/>
          <a:ext cx="8382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88821</xdr:rowOff>
    </xdr:from>
    <xdr:to>
      <xdr:col>22</xdr:col>
      <xdr:colOff>365125</xdr:colOff>
      <xdr:row>90</xdr:row>
      <xdr:rowOff>13432</xdr:rowOff>
    </xdr:to>
    <xdr:cxnSp macro="">
      <xdr:nvCxnSpPr>
        <xdr:cNvPr id="701" name="直線コネクタ 700"/>
        <xdr:cNvCxnSpPr/>
      </xdr:nvCxnSpPr>
      <xdr:spPr>
        <a:xfrm>
          <a:off x="14592300" y="15347871"/>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88821</xdr:rowOff>
    </xdr:from>
    <xdr:to>
      <xdr:col>21</xdr:col>
      <xdr:colOff>161925</xdr:colOff>
      <xdr:row>91</xdr:row>
      <xdr:rowOff>157107</xdr:rowOff>
    </xdr:to>
    <xdr:cxnSp macro="">
      <xdr:nvCxnSpPr>
        <xdr:cNvPr id="704" name="直線コネクタ 703"/>
        <xdr:cNvCxnSpPr/>
      </xdr:nvCxnSpPr>
      <xdr:spPr>
        <a:xfrm flipV="1">
          <a:off x="13703300" y="15347871"/>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138083</xdr:rowOff>
    </xdr:from>
    <xdr:to>
      <xdr:col>19</xdr:col>
      <xdr:colOff>644525</xdr:colOff>
      <xdr:row>91</xdr:row>
      <xdr:rowOff>157107</xdr:rowOff>
    </xdr:to>
    <xdr:cxnSp macro="">
      <xdr:nvCxnSpPr>
        <xdr:cNvPr id="707" name="直線コネクタ 706"/>
        <xdr:cNvCxnSpPr/>
      </xdr:nvCxnSpPr>
      <xdr:spPr>
        <a:xfrm>
          <a:off x="12814300" y="15740033"/>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28860</xdr:rowOff>
    </xdr:from>
    <xdr:to>
      <xdr:col>23</xdr:col>
      <xdr:colOff>568325</xdr:colOff>
      <xdr:row>91</xdr:row>
      <xdr:rowOff>130460</xdr:rowOff>
    </xdr:to>
    <xdr:sp macro="" textlink="">
      <xdr:nvSpPr>
        <xdr:cNvPr id="717" name="円/楕円 716"/>
        <xdr:cNvSpPr/>
      </xdr:nvSpPr>
      <xdr:spPr>
        <a:xfrm>
          <a:off x="162687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51737</xdr:rowOff>
    </xdr:from>
    <xdr:ext cx="534377" cy="259045"/>
    <xdr:sp macro="" textlink="">
      <xdr:nvSpPr>
        <xdr:cNvPr id="718" name="公債費該当値テキスト"/>
        <xdr:cNvSpPr txBox="1"/>
      </xdr:nvSpPr>
      <xdr:spPr>
        <a:xfrm>
          <a:off x="16370300" y="154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134082</xdr:rowOff>
    </xdr:from>
    <xdr:to>
      <xdr:col>22</xdr:col>
      <xdr:colOff>415925</xdr:colOff>
      <xdr:row>90</xdr:row>
      <xdr:rowOff>64232</xdr:rowOff>
    </xdr:to>
    <xdr:sp macro="" textlink="">
      <xdr:nvSpPr>
        <xdr:cNvPr id="719" name="円/楕円 718"/>
        <xdr:cNvSpPr/>
      </xdr:nvSpPr>
      <xdr:spPr>
        <a:xfrm>
          <a:off x="15430500" y="15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80759</xdr:rowOff>
    </xdr:from>
    <xdr:ext cx="534377" cy="259045"/>
    <xdr:sp macro="" textlink="">
      <xdr:nvSpPr>
        <xdr:cNvPr id="720" name="テキスト ボックス 719"/>
        <xdr:cNvSpPr txBox="1"/>
      </xdr:nvSpPr>
      <xdr:spPr>
        <a:xfrm>
          <a:off x="15214111" y="15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38021</xdr:rowOff>
    </xdr:from>
    <xdr:to>
      <xdr:col>21</xdr:col>
      <xdr:colOff>212725</xdr:colOff>
      <xdr:row>89</xdr:row>
      <xdr:rowOff>139621</xdr:rowOff>
    </xdr:to>
    <xdr:sp macro="" textlink="">
      <xdr:nvSpPr>
        <xdr:cNvPr id="721" name="円/楕円 720"/>
        <xdr:cNvSpPr/>
      </xdr:nvSpPr>
      <xdr:spPr>
        <a:xfrm>
          <a:off x="14541500" y="15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87</xdr:row>
      <xdr:rowOff>156148</xdr:rowOff>
    </xdr:from>
    <xdr:ext cx="599010" cy="259045"/>
    <xdr:sp macro="" textlink="">
      <xdr:nvSpPr>
        <xdr:cNvPr id="722" name="テキスト ボックス 721"/>
        <xdr:cNvSpPr txBox="1"/>
      </xdr:nvSpPr>
      <xdr:spPr>
        <a:xfrm>
          <a:off x="14292794" y="150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106307</xdr:rowOff>
    </xdr:from>
    <xdr:to>
      <xdr:col>20</xdr:col>
      <xdr:colOff>9525</xdr:colOff>
      <xdr:row>92</xdr:row>
      <xdr:rowOff>36457</xdr:rowOff>
    </xdr:to>
    <xdr:sp macro="" textlink="">
      <xdr:nvSpPr>
        <xdr:cNvPr id="723" name="円/楕円 722"/>
        <xdr:cNvSpPr/>
      </xdr:nvSpPr>
      <xdr:spPr>
        <a:xfrm>
          <a:off x="13652500" y="157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52984</xdr:rowOff>
    </xdr:from>
    <xdr:ext cx="534377" cy="259045"/>
    <xdr:sp macro="" textlink="">
      <xdr:nvSpPr>
        <xdr:cNvPr id="724" name="テキスト ボックス 723"/>
        <xdr:cNvSpPr txBox="1"/>
      </xdr:nvSpPr>
      <xdr:spPr>
        <a:xfrm>
          <a:off x="13436111" y="154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87283</xdr:rowOff>
    </xdr:from>
    <xdr:to>
      <xdr:col>18</xdr:col>
      <xdr:colOff>492125</xdr:colOff>
      <xdr:row>92</xdr:row>
      <xdr:rowOff>17433</xdr:rowOff>
    </xdr:to>
    <xdr:sp macro="" textlink="">
      <xdr:nvSpPr>
        <xdr:cNvPr id="725" name="円/楕円 724"/>
        <xdr:cNvSpPr/>
      </xdr:nvSpPr>
      <xdr:spPr>
        <a:xfrm>
          <a:off x="12763500" y="156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33960</xdr:rowOff>
    </xdr:from>
    <xdr:ext cx="534377" cy="259045"/>
    <xdr:sp macro="" textlink="">
      <xdr:nvSpPr>
        <xdr:cNvPr id="726" name="テキスト ボックス 725"/>
        <xdr:cNvSpPr txBox="1"/>
      </xdr:nvSpPr>
      <xdr:spPr>
        <a:xfrm>
          <a:off x="12547111" y="154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5969</xdr:rowOff>
    </xdr:from>
    <xdr:to>
      <xdr:col>32</xdr:col>
      <xdr:colOff>187325</xdr:colOff>
      <xdr:row>38</xdr:row>
      <xdr:rowOff>8827</xdr:rowOff>
    </xdr:to>
    <xdr:cxnSp macro="">
      <xdr:nvCxnSpPr>
        <xdr:cNvPr id="751" name="直線コネクタ 750"/>
        <xdr:cNvCxnSpPr/>
      </xdr:nvCxnSpPr>
      <xdr:spPr>
        <a:xfrm>
          <a:off x="21323300" y="652106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3683</xdr:rowOff>
    </xdr:from>
    <xdr:to>
      <xdr:col>31</xdr:col>
      <xdr:colOff>34925</xdr:colOff>
      <xdr:row>38</xdr:row>
      <xdr:rowOff>5969</xdr:rowOff>
    </xdr:to>
    <xdr:cxnSp macro="">
      <xdr:nvCxnSpPr>
        <xdr:cNvPr id="754" name="直線コネクタ 753"/>
        <xdr:cNvCxnSpPr/>
      </xdr:nvCxnSpPr>
      <xdr:spPr>
        <a:xfrm>
          <a:off x="20434300" y="65187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3683</xdr:rowOff>
    </xdr:from>
    <xdr:to>
      <xdr:col>29</xdr:col>
      <xdr:colOff>517525</xdr:colOff>
      <xdr:row>38</xdr:row>
      <xdr:rowOff>25400</xdr:rowOff>
    </xdr:to>
    <xdr:cxnSp macro="">
      <xdr:nvCxnSpPr>
        <xdr:cNvPr id="757" name="直線コネクタ 756"/>
        <xdr:cNvCxnSpPr/>
      </xdr:nvCxnSpPr>
      <xdr:spPr>
        <a:xfrm flipV="1">
          <a:off x="19545300" y="65187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129477</xdr:rowOff>
    </xdr:from>
    <xdr:to>
      <xdr:col>32</xdr:col>
      <xdr:colOff>238125</xdr:colOff>
      <xdr:row>38</xdr:row>
      <xdr:rowOff>59627</xdr:rowOff>
    </xdr:to>
    <xdr:sp macro="" textlink="">
      <xdr:nvSpPr>
        <xdr:cNvPr id="770" name="円/楕円 769"/>
        <xdr:cNvSpPr/>
      </xdr:nvSpPr>
      <xdr:spPr>
        <a:xfrm>
          <a:off x="221107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66185</xdr:rowOff>
    </xdr:from>
    <xdr:ext cx="313932" cy="259045"/>
    <xdr:sp macro="" textlink="">
      <xdr:nvSpPr>
        <xdr:cNvPr id="771" name="諸支出金該当値テキスト"/>
        <xdr:cNvSpPr txBox="1"/>
      </xdr:nvSpPr>
      <xdr:spPr>
        <a:xfrm>
          <a:off x="22212300" y="64098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126619</xdr:rowOff>
    </xdr:from>
    <xdr:to>
      <xdr:col>31</xdr:col>
      <xdr:colOff>85725</xdr:colOff>
      <xdr:row>38</xdr:row>
      <xdr:rowOff>56769</xdr:rowOff>
    </xdr:to>
    <xdr:sp macro="" textlink="">
      <xdr:nvSpPr>
        <xdr:cNvPr id="772" name="円/楕円 771"/>
        <xdr:cNvSpPr/>
      </xdr:nvSpPr>
      <xdr:spPr>
        <a:xfrm>
          <a:off x="21272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47896</xdr:rowOff>
    </xdr:from>
    <xdr:ext cx="313932" cy="259045"/>
    <xdr:sp macro="" textlink="">
      <xdr:nvSpPr>
        <xdr:cNvPr id="773" name="テキスト ボックス 772"/>
        <xdr:cNvSpPr txBox="1"/>
      </xdr:nvSpPr>
      <xdr:spPr>
        <a:xfrm>
          <a:off x="21166333"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124333</xdr:rowOff>
    </xdr:from>
    <xdr:to>
      <xdr:col>29</xdr:col>
      <xdr:colOff>568325</xdr:colOff>
      <xdr:row>38</xdr:row>
      <xdr:rowOff>54483</xdr:rowOff>
    </xdr:to>
    <xdr:sp macro="" textlink="">
      <xdr:nvSpPr>
        <xdr:cNvPr id="774" name="円/楕円 773"/>
        <xdr:cNvSpPr/>
      </xdr:nvSpPr>
      <xdr:spPr>
        <a:xfrm>
          <a:off x="20383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45610</xdr:rowOff>
    </xdr:from>
    <xdr:ext cx="313932" cy="259045"/>
    <xdr:sp macro="" textlink="">
      <xdr:nvSpPr>
        <xdr:cNvPr id="775" name="テキスト ボックス 774"/>
        <xdr:cNvSpPr txBox="1"/>
      </xdr:nvSpPr>
      <xdr:spPr>
        <a:xfrm>
          <a:off x="20277333" y="65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、類似団体内順位等、全体的に高い傾向にある。また、類似団体に比べ人件費が高いことから、各目的別においても人件費が占める割合が高く、支出の底上げとなっている。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特記事項（目的別）</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消防費については、住民一人当たり</a:t>
          </a:r>
          <a:r>
            <a:rPr lang="en-US" altLang="ja-JP" sz="1100" b="0" i="0" baseline="0">
              <a:solidFill>
                <a:schemeClr val="dk1"/>
              </a:solidFill>
              <a:latin typeface="+mn-lt"/>
              <a:ea typeface="+mn-ea"/>
              <a:cs typeface="+mn-cs"/>
            </a:rPr>
            <a:t>30,225</a:t>
          </a:r>
          <a:r>
            <a:rPr lang="ja-JP" altLang="ja-JP" sz="1100" b="0" i="0" baseline="0">
              <a:solidFill>
                <a:schemeClr val="dk1"/>
              </a:solidFill>
              <a:latin typeface="+mn-lt"/>
              <a:ea typeface="+mn-ea"/>
              <a:cs typeface="+mn-cs"/>
            </a:rPr>
            <a:t>円となっており、類似団体に比べ高くなっている。これは、広大な町域を守るための消防団の維持や、地域防災に係る経費が不可欠であり、全国平均・岐阜県平均に比べても高くなっている。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総務費については、住民一人当たり</a:t>
          </a:r>
          <a:r>
            <a:rPr lang="en-US" altLang="ja-JP" sz="1100" b="0" i="0" baseline="0">
              <a:solidFill>
                <a:schemeClr val="dk1"/>
              </a:solidFill>
              <a:latin typeface="+mn-lt"/>
              <a:ea typeface="+mn-ea"/>
              <a:cs typeface="+mn-cs"/>
            </a:rPr>
            <a:t>174,214</a:t>
          </a:r>
          <a:r>
            <a:rPr lang="ja-JP" altLang="ja-JP" sz="1100" b="0" i="0" baseline="0">
              <a:solidFill>
                <a:schemeClr val="dk1"/>
              </a:solidFill>
              <a:latin typeface="+mn-lt"/>
              <a:ea typeface="+mn-ea"/>
              <a:cs typeface="+mn-cs"/>
            </a:rPr>
            <a:t>円となっており、類似団体内１位で、全国平均・岐阜県平均と比べてもかなり高くなっている。平成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年については、総務費で整備した「地域交流センター建設事業」による増加もあり、前年度と比較して住民一人当たり</a:t>
          </a:r>
          <a:r>
            <a:rPr lang="en-US" altLang="ja-JP" sz="1100" b="0" i="0" baseline="0">
              <a:solidFill>
                <a:schemeClr val="dk1"/>
              </a:solidFill>
              <a:latin typeface="+mn-lt"/>
              <a:ea typeface="+mn-ea"/>
              <a:cs typeface="+mn-cs"/>
            </a:rPr>
            <a:t>53,314</a:t>
          </a:r>
          <a:r>
            <a:rPr lang="ja-JP" altLang="ja-JP" sz="1100" b="0" i="0" baseline="0">
              <a:solidFill>
                <a:schemeClr val="dk1"/>
              </a:solidFill>
              <a:latin typeface="+mn-lt"/>
              <a:ea typeface="+mn-ea"/>
              <a:cs typeface="+mn-cs"/>
            </a:rPr>
            <a:t>円の増加ととなっている。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農林水産業費については、住民一人当たり</a:t>
          </a:r>
          <a:r>
            <a:rPr lang="en-US" altLang="ja-JP" sz="1100" b="0" i="0" baseline="0">
              <a:solidFill>
                <a:schemeClr val="dk1"/>
              </a:solidFill>
              <a:latin typeface="+mn-lt"/>
              <a:ea typeface="+mn-ea"/>
              <a:cs typeface="+mn-cs"/>
            </a:rPr>
            <a:t>61,109</a:t>
          </a:r>
          <a:r>
            <a:rPr lang="ja-JP" altLang="ja-JP" sz="1100" b="0" i="0" baseline="0">
              <a:solidFill>
                <a:schemeClr val="dk1"/>
              </a:solidFill>
              <a:latin typeface="+mn-lt"/>
              <a:ea typeface="+mn-ea"/>
              <a:cs typeface="+mn-cs"/>
            </a:rPr>
            <a:t>円となっており、類似団体内１位で、全国平均・岐阜県平均と比べてもかなり高くなっている。これは、大規模林道整備や広域農道整備に係る負担金等、広大な町域を整備・維持するための経費となっている。</a:t>
          </a:r>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latin typeface="+mn-lt"/>
              <a:ea typeface="+mn-ea"/>
              <a:cs typeface="+mn-cs"/>
            </a:rPr>
            <a:t>財政調整基金</a:t>
          </a:r>
          <a:r>
            <a:rPr lang="ja-JP" altLang="ja-JP" sz="1050" baseline="0">
              <a:solidFill>
                <a:schemeClr val="dk1"/>
              </a:solidFill>
              <a:latin typeface="+mn-lt"/>
              <a:ea typeface="+mn-ea"/>
              <a:cs typeface="+mn-cs"/>
            </a:rPr>
            <a:t>・・・平成</a:t>
          </a:r>
          <a:r>
            <a:rPr lang="en-US" altLang="ja-JP" sz="1050" baseline="0">
              <a:solidFill>
                <a:schemeClr val="dk1"/>
              </a:solidFill>
              <a:latin typeface="+mn-lt"/>
              <a:ea typeface="+mn-ea"/>
              <a:cs typeface="+mn-cs"/>
            </a:rPr>
            <a:t>20</a:t>
          </a:r>
          <a:r>
            <a:rPr lang="ja-JP" altLang="ja-JP" sz="1050" baseline="0">
              <a:solidFill>
                <a:schemeClr val="dk1"/>
              </a:solidFill>
              <a:latin typeface="+mn-lt"/>
              <a:ea typeface="+mn-ea"/>
              <a:cs typeface="+mn-cs"/>
            </a:rPr>
            <a:t>年に</a:t>
          </a:r>
          <a:r>
            <a:rPr lang="en-US" altLang="ja-JP" sz="1050" baseline="0">
              <a:solidFill>
                <a:schemeClr val="dk1"/>
              </a:solidFill>
              <a:latin typeface="+mn-lt"/>
              <a:ea typeface="+mn-ea"/>
              <a:cs typeface="+mn-cs"/>
            </a:rPr>
            <a:t>10</a:t>
          </a:r>
          <a:r>
            <a:rPr lang="ja-JP" altLang="ja-JP" sz="1050" baseline="0">
              <a:solidFill>
                <a:schemeClr val="dk1"/>
              </a:solidFill>
              <a:latin typeface="+mn-lt"/>
              <a:ea typeface="+mn-ea"/>
              <a:cs typeface="+mn-cs"/>
            </a:rPr>
            <a:t>％を下回ったが、平成</a:t>
          </a:r>
          <a:r>
            <a:rPr lang="en-US" altLang="ja-JP" sz="1050" baseline="0">
              <a:solidFill>
                <a:schemeClr val="dk1"/>
              </a:solidFill>
              <a:latin typeface="+mn-lt"/>
              <a:ea typeface="+mn-ea"/>
              <a:cs typeface="+mn-cs"/>
            </a:rPr>
            <a:t>27</a:t>
          </a:r>
          <a:r>
            <a:rPr lang="ja-JP" altLang="ja-JP" sz="1050" baseline="0">
              <a:solidFill>
                <a:schemeClr val="dk1"/>
              </a:solidFill>
              <a:latin typeface="+mn-lt"/>
              <a:ea typeface="+mn-ea"/>
              <a:cs typeface="+mn-cs"/>
            </a:rPr>
            <a:t>年度には</a:t>
          </a:r>
          <a:r>
            <a:rPr lang="en-US" altLang="ja-JP" sz="1050" baseline="0">
              <a:solidFill>
                <a:schemeClr val="dk1"/>
              </a:solidFill>
              <a:latin typeface="+mn-lt"/>
              <a:ea typeface="+mn-ea"/>
              <a:cs typeface="+mn-cs"/>
            </a:rPr>
            <a:t>24.63</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2,607</a:t>
          </a:r>
          <a:r>
            <a:rPr lang="ja-JP" altLang="ja-JP" sz="1050" baseline="0">
              <a:solidFill>
                <a:schemeClr val="dk1"/>
              </a:solidFill>
              <a:latin typeface="+mn-lt"/>
              <a:ea typeface="+mn-ea"/>
              <a:cs typeface="+mn-cs"/>
            </a:rPr>
            <a:t>百万円まで増加している。今後も常に</a:t>
          </a:r>
          <a:r>
            <a:rPr lang="en-US" altLang="ja-JP" sz="1050" baseline="0">
              <a:solidFill>
                <a:schemeClr val="dk1"/>
              </a:solidFill>
              <a:latin typeface="+mn-lt"/>
              <a:ea typeface="+mn-ea"/>
              <a:cs typeface="+mn-cs"/>
            </a:rPr>
            <a:t>10</a:t>
          </a:r>
          <a:r>
            <a:rPr lang="ja-JP" altLang="ja-JP" sz="1050" baseline="0">
              <a:solidFill>
                <a:schemeClr val="dk1"/>
              </a:solidFill>
              <a:latin typeface="+mn-lt"/>
              <a:ea typeface="+mn-ea"/>
              <a:cs typeface="+mn-cs"/>
            </a:rPr>
            <a:t>％を上回る水準で維持していく。</a:t>
          </a:r>
          <a:endParaRPr lang="ja-JP" altLang="ja-JP" sz="1050">
            <a:solidFill>
              <a:schemeClr val="dk1"/>
            </a:solidFill>
            <a:latin typeface="+mn-lt"/>
            <a:ea typeface="+mn-ea"/>
            <a:cs typeface="+mn-cs"/>
          </a:endParaRPr>
        </a:p>
        <a:p>
          <a:r>
            <a:rPr lang="ja-JP" altLang="ja-JP" sz="1050" baseline="0">
              <a:solidFill>
                <a:schemeClr val="dk1"/>
              </a:solidFill>
              <a:latin typeface="+mn-lt"/>
              <a:ea typeface="+mn-ea"/>
              <a:cs typeface="+mn-cs"/>
            </a:rPr>
            <a:t>実質収支額・・・平成</a:t>
          </a:r>
          <a:r>
            <a:rPr lang="en-US" altLang="ja-JP" sz="1050" baseline="0">
              <a:solidFill>
                <a:schemeClr val="dk1"/>
              </a:solidFill>
              <a:latin typeface="+mn-lt"/>
              <a:ea typeface="+mn-ea"/>
              <a:cs typeface="+mn-cs"/>
            </a:rPr>
            <a:t>19</a:t>
          </a:r>
          <a:r>
            <a:rPr lang="ja-JP" altLang="ja-JP" sz="1050" baseline="0">
              <a:solidFill>
                <a:schemeClr val="dk1"/>
              </a:solidFill>
              <a:latin typeface="+mn-lt"/>
              <a:ea typeface="+mn-ea"/>
              <a:cs typeface="+mn-cs"/>
            </a:rPr>
            <a:t>年度の</a:t>
          </a:r>
          <a:r>
            <a:rPr lang="en-US" altLang="ja-JP" sz="1050" baseline="0">
              <a:solidFill>
                <a:schemeClr val="dk1"/>
              </a:solidFill>
              <a:latin typeface="+mn-lt"/>
              <a:ea typeface="+mn-ea"/>
              <a:cs typeface="+mn-cs"/>
            </a:rPr>
            <a:t>5.54%</a:t>
          </a:r>
          <a:r>
            <a:rPr lang="ja-JP" altLang="ja-JP" sz="1050" baseline="0">
              <a:solidFill>
                <a:schemeClr val="dk1"/>
              </a:solidFill>
              <a:latin typeface="+mn-lt"/>
              <a:ea typeface="+mn-ea"/>
              <a:cs typeface="+mn-cs"/>
            </a:rPr>
            <a:t>から横ばいで推移していたが、平成</a:t>
          </a:r>
          <a:r>
            <a:rPr lang="en-US" altLang="ja-JP" sz="1050" baseline="0">
              <a:solidFill>
                <a:schemeClr val="dk1"/>
              </a:solidFill>
              <a:latin typeface="+mn-lt"/>
              <a:ea typeface="+mn-ea"/>
              <a:cs typeface="+mn-cs"/>
            </a:rPr>
            <a:t>27</a:t>
          </a:r>
          <a:r>
            <a:rPr lang="ja-JP" altLang="ja-JP" sz="1050" baseline="0">
              <a:solidFill>
                <a:schemeClr val="dk1"/>
              </a:solidFill>
              <a:latin typeface="+mn-lt"/>
              <a:ea typeface="+mn-ea"/>
              <a:cs typeface="+mn-cs"/>
            </a:rPr>
            <a:t>年度は</a:t>
          </a:r>
          <a:r>
            <a:rPr lang="en-US" altLang="ja-JP" sz="1050" baseline="0">
              <a:solidFill>
                <a:schemeClr val="dk1"/>
              </a:solidFill>
              <a:latin typeface="+mn-lt"/>
              <a:ea typeface="+mn-ea"/>
              <a:cs typeface="+mn-cs"/>
            </a:rPr>
            <a:t>3.08%</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326</a:t>
          </a:r>
          <a:r>
            <a:rPr lang="ja-JP" altLang="ja-JP" sz="1050" baseline="0">
              <a:solidFill>
                <a:schemeClr val="dk1"/>
              </a:solidFill>
              <a:latin typeface="+mn-lt"/>
              <a:ea typeface="+mn-ea"/>
              <a:cs typeface="+mn-cs"/>
            </a:rPr>
            <a:t>百万円となった。平成</a:t>
          </a:r>
          <a:r>
            <a:rPr lang="en-US" altLang="ja-JP" sz="1050" baseline="0">
              <a:solidFill>
                <a:schemeClr val="dk1"/>
              </a:solidFill>
              <a:latin typeface="+mn-lt"/>
              <a:ea typeface="+mn-ea"/>
              <a:cs typeface="+mn-cs"/>
            </a:rPr>
            <a:t>24</a:t>
          </a:r>
          <a:r>
            <a:rPr lang="ja-JP" altLang="ja-JP" sz="1050" baseline="0">
              <a:solidFill>
                <a:schemeClr val="dk1"/>
              </a:solidFill>
              <a:latin typeface="+mn-lt"/>
              <a:ea typeface="+mn-ea"/>
              <a:cs typeface="+mn-cs"/>
            </a:rPr>
            <a:t>年度も同様であったが、本年度は「地域交流センター建設事業」等による普通建設事業のうち、単独分の支出が多かったことによる影響が大きい。</a:t>
          </a:r>
          <a:endParaRPr lang="ja-JP" altLang="ja-JP" sz="1050">
            <a:solidFill>
              <a:schemeClr val="dk1"/>
            </a:solidFill>
            <a:latin typeface="+mn-lt"/>
            <a:ea typeface="+mn-ea"/>
            <a:cs typeface="+mn-cs"/>
          </a:endParaRPr>
        </a:p>
        <a:p>
          <a:r>
            <a:rPr lang="ja-JP" altLang="ja-JP" sz="1050" baseline="0">
              <a:solidFill>
                <a:schemeClr val="dk1"/>
              </a:solidFill>
              <a:latin typeface="+mn-lt"/>
              <a:ea typeface="+mn-ea"/>
              <a:cs typeface="+mn-cs"/>
            </a:rPr>
            <a:t>実質単年度収支・・・平成</a:t>
          </a:r>
          <a:r>
            <a:rPr lang="en-US" altLang="ja-JP" sz="1050" baseline="0">
              <a:solidFill>
                <a:schemeClr val="dk1"/>
              </a:solidFill>
              <a:latin typeface="+mn-lt"/>
              <a:ea typeface="+mn-ea"/>
              <a:cs typeface="+mn-cs"/>
            </a:rPr>
            <a:t>19</a:t>
          </a:r>
          <a:r>
            <a:rPr lang="ja-JP" altLang="ja-JP" sz="1050" baseline="0">
              <a:solidFill>
                <a:schemeClr val="dk1"/>
              </a:solidFill>
              <a:latin typeface="+mn-lt"/>
              <a:ea typeface="+mn-ea"/>
              <a:cs typeface="+mn-cs"/>
            </a:rPr>
            <a:t>年度には▲</a:t>
          </a:r>
          <a:r>
            <a:rPr lang="en-US" altLang="ja-JP" sz="1050" baseline="0">
              <a:solidFill>
                <a:schemeClr val="dk1"/>
              </a:solidFill>
              <a:latin typeface="+mn-lt"/>
              <a:ea typeface="+mn-ea"/>
              <a:cs typeface="+mn-cs"/>
            </a:rPr>
            <a:t>3.39</a:t>
          </a:r>
          <a:r>
            <a:rPr lang="ja-JP" altLang="ja-JP" sz="1050" baseline="0">
              <a:solidFill>
                <a:schemeClr val="dk1"/>
              </a:solidFill>
              <a:latin typeface="+mn-lt"/>
              <a:ea typeface="+mn-ea"/>
              <a:cs typeface="+mn-cs"/>
            </a:rPr>
            <a:t>％（赤字）であったが、平成</a:t>
          </a:r>
          <a:r>
            <a:rPr lang="en-US" altLang="ja-JP" sz="1050" baseline="0">
              <a:solidFill>
                <a:schemeClr val="dk1"/>
              </a:solidFill>
              <a:latin typeface="+mn-lt"/>
              <a:ea typeface="+mn-ea"/>
              <a:cs typeface="+mn-cs"/>
            </a:rPr>
            <a:t>23</a:t>
          </a:r>
          <a:r>
            <a:rPr lang="ja-JP" altLang="ja-JP" sz="1050" baseline="0">
              <a:solidFill>
                <a:schemeClr val="dk1"/>
              </a:solidFill>
              <a:latin typeface="+mn-lt"/>
              <a:ea typeface="+mn-ea"/>
              <a:cs typeface="+mn-cs"/>
            </a:rPr>
            <a:t>年度まで上昇に推移し、平成</a:t>
          </a:r>
          <a:r>
            <a:rPr lang="en-US" altLang="ja-JP" sz="1050" baseline="0">
              <a:solidFill>
                <a:schemeClr val="dk1"/>
              </a:solidFill>
              <a:latin typeface="+mn-lt"/>
              <a:ea typeface="+mn-ea"/>
              <a:cs typeface="+mn-cs"/>
            </a:rPr>
            <a:t>26</a:t>
          </a:r>
          <a:r>
            <a:rPr lang="ja-JP" altLang="ja-JP" sz="1050" baseline="0">
              <a:solidFill>
                <a:schemeClr val="dk1"/>
              </a:solidFill>
              <a:latin typeface="+mn-lt"/>
              <a:ea typeface="+mn-ea"/>
              <a:cs typeface="+mn-cs"/>
            </a:rPr>
            <a:t>年度も</a:t>
          </a:r>
          <a:r>
            <a:rPr lang="en-US" altLang="ja-JP" sz="1050" baseline="0">
              <a:solidFill>
                <a:schemeClr val="dk1"/>
              </a:solidFill>
              <a:latin typeface="+mn-lt"/>
              <a:ea typeface="+mn-ea"/>
              <a:cs typeface="+mn-cs"/>
            </a:rPr>
            <a:t>2.02</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215</a:t>
          </a:r>
          <a:r>
            <a:rPr lang="ja-JP" altLang="ja-JP" sz="1050" baseline="0">
              <a:solidFill>
                <a:schemeClr val="dk1"/>
              </a:solidFill>
              <a:latin typeface="+mn-lt"/>
              <a:ea typeface="+mn-ea"/>
              <a:cs typeface="+mn-cs"/>
            </a:rPr>
            <a:t>百万円と黒字であったが、本年度は▲</a:t>
          </a:r>
          <a:r>
            <a:rPr lang="en-US" altLang="ja-JP" sz="1050" baseline="0">
              <a:solidFill>
                <a:schemeClr val="dk1"/>
              </a:solidFill>
              <a:latin typeface="+mn-lt"/>
              <a:ea typeface="+mn-ea"/>
              <a:cs typeface="+mn-cs"/>
            </a:rPr>
            <a:t>0.3</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301</a:t>
          </a:r>
          <a:r>
            <a:rPr lang="ja-JP" altLang="ja-JP" sz="1050" baseline="0">
              <a:solidFill>
                <a:schemeClr val="dk1"/>
              </a:solidFill>
              <a:latin typeface="+mn-lt"/>
              <a:ea typeface="+mn-ea"/>
              <a:cs typeface="+mn-cs"/>
            </a:rPr>
            <a:t>百万円と赤字に転じた。大型建設事業における単独分の支出が大きく影響したが、臨時的な支出であることから、今後は黒字となる水準の維持を目指す。</a:t>
          </a:r>
          <a:endParaRPr lang="ja-JP" altLang="ja-JP"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○上水道事業会計・・・平成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％前後の黒字を維持している。今後も適正な経営に努める。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○一般会計・・・平成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○国民健康保険特別会計・・・黒字はほぼ</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％以内の範囲を維持しているが、一般会計からの繰入金が増加傾向にあり、今後は保険料の値上げを含む経営の改善を進める。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○農業集落排水事業特別会計・・・使用料・分担金、一般会計からの繰入、地方債により運営しており、</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％以内の範囲に留まっている。平成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年度から新たに揖斐川右岸地区が供用開始されたことから、更なる経営の改善を進める。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○大和簡易水道特別会計・・・・新たな拡張事業は行っておらず、維持管理及び布設替等のみの運営である。一般会計からの繰入はないが、施設も老朽化しており、更なる経営の改善を進める。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○公共下水道事業特別会計・・・使用料・分担金、一般会計からの繰入、地方債により運営しており、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％前後の範囲を推移している。平成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地区の整備が始まり供用開始が迫っていることから経営の改善を進める。　</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○国民健康保険直診勘定特別会計・・・歳入の</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％以上を国事業勘定と一般会計からの繰入金により運営しており、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％前後の範囲を維持している。広範な揖斐川町において、山村地区の医療拠点として診療所を設置している。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脛永簡易水道特別会計・・・・新たな拡張事業は行っておらず、維持管理及び布設替等のみの運営である。大和簡易水道と同様に一般会計からの繰入はないが、施設も老朽化しており、更なる経営の改善を進め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○その他・・・赤字となっている特別会計は無い。黒字の内訳は、３簡易水道、徳山ダム上流域公有地化、</a:t>
          </a:r>
          <a:r>
            <a:rPr lang="ja-JP" altLang="ja-JP" sz="1100" b="0" i="0" baseline="0">
              <a:solidFill>
                <a:schemeClr val="dk1"/>
              </a:solidFill>
              <a:latin typeface="+mn-lt"/>
              <a:ea typeface="+mn-ea"/>
              <a:cs typeface="+mn-cs"/>
            </a:rPr>
            <a:t>杉原地域土地取得等特別会計、</a:t>
          </a:r>
          <a:r>
            <a:rPr lang="ja-JP" altLang="ja-JP" sz="1100">
              <a:solidFill>
                <a:schemeClr val="dk1"/>
              </a:solidFill>
              <a:latin typeface="+mn-lt"/>
              <a:ea typeface="+mn-ea"/>
              <a:cs typeface="+mn-cs"/>
            </a:rPr>
            <a:t>個別排水事業、後期高齢者医療、地域情報、町営住宅事業</a:t>
          </a:r>
          <a:r>
            <a:rPr lang="ja-JP" altLang="ja-JP" sz="1100" b="0" i="0" baseline="0">
              <a:solidFill>
                <a:schemeClr val="dk1"/>
              </a:solidFill>
              <a:latin typeface="+mn-lt"/>
              <a:ea typeface="+mn-ea"/>
              <a:cs typeface="+mn-cs"/>
            </a:rPr>
            <a:t>会計</a:t>
          </a:r>
          <a:r>
            <a:rPr lang="ja-JP" altLang="ja-JP" sz="1100">
              <a:solidFill>
                <a:schemeClr val="dk1"/>
              </a:solidFill>
              <a:latin typeface="+mn-lt"/>
              <a:ea typeface="+mn-ea"/>
              <a:cs typeface="+mn-cs"/>
            </a:rPr>
            <a:t>の各特別会計である。</a:t>
          </a:r>
          <a:endParaRPr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16476551</v>
      </c>
      <c r="BO4" s="379"/>
      <c r="BP4" s="379"/>
      <c r="BQ4" s="379"/>
      <c r="BR4" s="379"/>
      <c r="BS4" s="379"/>
      <c r="BT4" s="379"/>
      <c r="BU4" s="380"/>
      <c r="BV4" s="378">
        <v>17194811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3.1</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15407547</v>
      </c>
      <c r="BO5" s="416"/>
      <c r="BP5" s="416"/>
      <c r="BQ5" s="416"/>
      <c r="BR5" s="416"/>
      <c r="BS5" s="416"/>
      <c r="BT5" s="416"/>
      <c r="BU5" s="417"/>
      <c r="BV5" s="415">
        <v>16598139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75.7</v>
      </c>
      <c r="CU5" s="413"/>
      <c r="CV5" s="413"/>
      <c r="CW5" s="413"/>
      <c r="CX5" s="413"/>
      <c r="CY5" s="413"/>
      <c r="CZ5" s="413"/>
      <c r="DA5" s="414"/>
      <c r="DB5" s="412">
        <v>76.7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1069004</v>
      </c>
      <c r="BO6" s="416"/>
      <c r="BP6" s="416"/>
      <c r="BQ6" s="416"/>
      <c r="BR6" s="416"/>
      <c r="BS6" s="416"/>
      <c r="BT6" s="416"/>
      <c r="BU6" s="417"/>
      <c r="BV6" s="415">
        <v>596672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75.7</v>
      </c>
      <c r="CU6" s="453"/>
      <c r="CV6" s="453"/>
      <c r="CW6" s="453"/>
      <c r="CX6" s="453"/>
      <c r="CY6" s="453"/>
      <c r="CZ6" s="453"/>
      <c r="DA6" s="454"/>
      <c r="DB6" s="452">
        <v>76.7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743216</v>
      </c>
      <c r="BO7" s="416"/>
      <c r="BP7" s="416"/>
      <c r="BQ7" s="416"/>
      <c r="BR7" s="416"/>
      <c r="BS7" s="416"/>
      <c r="BT7" s="416"/>
      <c r="BU7" s="417"/>
      <c r="BV7" s="415">
        <v>107680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10582922</v>
      </c>
      <c r="CU7" s="416"/>
      <c r="CV7" s="416"/>
      <c r="CW7" s="416"/>
      <c r="CX7" s="416"/>
      <c r="CY7" s="416"/>
      <c r="CZ7" s="416"/>
      <c r="DA7" s="417"/>
      <c r="DB7" s="415">
        <v>10699715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325788</v>
      </c>
      <c r="BO8" s="416"/>
      <c r="BP8" s="416"/>
      <c r="BQ8" s="416"/>
      <c r="BR8" s="416"/>
      <c r="BS8" s="416"/>
      <c r="BT8" s="416"/>
      <c r="BU8" s="417"/>
      <c r="BV8" s="415">
        <v>488992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21503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-163204</v>
      </c>
      <c r="BO9" s="416"/>
      <c r="BP9" s="416"/>
      <c r="BQ9" s="416"/>
      <c r="BR9" s="416"/>
      <c r="BS9" s="416"/>
      <c r="BT9" s="416"/>
      <c r="BU9" s="417"/>
      <c r="BV9" s="415">
        <v>-87396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15.9</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23784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240171</v>
      </c>
      <c r="BO10" s="416"/>
      <c r="BP10" s="416"/>
      <c r="BQ10" s="416"/>
      <c r="BR10" s="416"/>
      <c r="BS10" s="416"/>
      <c r="BT10" s="416"/>
      <c r="BU10" s="417"/>
      <c r="BV10" s="415">
        <v>1677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301480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22476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108492</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22330</v>
      </c>
      <c r="S13" s="497"/>
      <c r="T13" s="497"/>
      <c r="U13" s="497"/>
      <c r="V13" s="498"/>
      <c r="W13" s="431" t="s">
        <v>120</v>
      </c>
      <c r="X13" s="432"/>
      <c r="Y13" s="432"/>
      <c r="Z13" s="432"/>
      <c r="AA13" s="432"/>
      <c r="AB13" s="422"/>
      <c r="AC13" s="466">
        <v>587</v>
      </c>
      <c r="AD13" s="467"/>
      <c r="AE13" s="467"/>
      <c r="AF13" s="467"/>
      <c r="AG13" s="506"/>
      <c r="AH13" s="466">
        <v>875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-31525</v>
      </c>
      <c r="BO13" s="416"/>
      <c r="BP13" s="416"/>
      <c r="BQ13" s="416"/>
      <c r="BR13" s="416"/>
      <c r="BS13" s="416"/>
      <c r="BT13" s="416"/>
      <c r="BU13" s="417"/>
      <c r="BV13" s="415">
        <v>215761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22869</v>
      </c>
      <c r="S14" s="497"/>
      <c r="T14" s="497"/>
      <c r="U14" s="497"/>
      <c r="V14" s="498"/>
      <c r="W14" s="405"/>
      <c r="X14" s="406"/>
      <c r="Y14" s="406"/>
      <c r="Z14" s="406"/>
      <c r="AA14" s="406"/>
      <c r="AB14" s="395"/>
      <c r="AC14" s="499">
        <v>5.4</v>
      </c>
      <c r="AD14" s="500"/>
      <c r="AE14" s="500"/>
      <c r="AF14" s="500"/>
      <c r="AG14" s="501"/>
      <c r="AH14" s="499">
        <v>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22731</v>
      </c>
      <c r="S15" s="497"/>
      <c r="T15" s="497"/>
      <c r="U15" s="497"/>
      <c r="V15" s="498"/>
      <c r="W15" s="431" t="s">
        <v>127</v>
      </c>
      <c r="X15" s="432"/>
      <c r="Y15" s="432"/>
      <c r="Z15" s="432"/>
      <c r="AA15" s="432"/>
      <c r="AB15" s="422"/>
      <c r="AC15" s="466">
        <v>4090</v>
      </c>
      <c r="AD15" s="467"/>
      <c r="AE15" s="467"/>
      <c r="AF15" s="467"/>
      <c r="AG15" s="506"/>
      <c r="AH15" s="466">
        <v>5430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3480155</v>
      </c>
      <c r="BO15" s="379"/>
      <c r="BP15" s="379"/>
      <c r="BQ15" s="379"/>
      <c r="BR15" s="379"/>
      <c r="BS15" s="379"/>
      <c r="BT15" s="379"/>
      <c r="BU15" s="380"/>
      <c r="BV15" s="378">
        <v>2882624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37.5</v>
      </c>
      <c r="AD16" s="500"/>
      <c r="AE16" s="500"/>
      <c r="AF16" s="500"/>
      <c r="AG16" s="501"/>
      <c r="AH16" s="499">
        <v>40.9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7763713</v>
      </c>
      <c r="BO16" s="416"/>
      <c r="BP16" s="416"/>
      <c r="BQ16" s="416"/>
      <c r="BR16" s="416"/>
      <c r="BS16" s="416"/>
      <c r="BT16" s="416"/>
      <c r="BU16" s="417"/>
      <c r="BV16" s="415">
        <v>7482130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6219</v>
      </c>
      <c r="AD17" s="467"/>
      <c r="AE17" s="467"/>
      <c r="AF17" s="467"/>
      <c r="AG17" s="506"/>
      <c r="AH17" s="466">
        <v>6936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4458766</v>
      </c>
      <c r="BO17" s="416"/>
      <c r="BP17" s="416"/>
      <c r="BQ17" s="416"/>
      <c r="BR17" s="416"/>
      <c r="BS17" s="416"/>
      <c r="BT17" s="416"/>
      <c r="BU17" s="417"/>
      <c r="BV17" s="415">
        <v>3696294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803.44</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7829343</v>
      </c>
      <c r="BO18" s="416"/>
      <c r="BP18" s="416"/>
      <c r="BQ18" s="416"/>
      <c r="BR18" s="416"/>
      <c r="BS18" s="416"/>
      <c r="BT18" s="416"/>
      <c r="BU18" s="417"/>
      <c r="BV18" s="415">
        <v>7667560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11686297</v>
      </c>
      <c r="BO19" s="416"/>
      <c r="BP19" s="416"/>
      <c r="BQ19" s="416"/>
      <c r="BR19" s="416"/>
      <c r="BS19" s="416"/>
      <c r="BT19" s="416"/>
      <c r="BU19" s="417"/>
      <c r="BV19" s="415">
        <v>11415108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7269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16797644</v>
      </c>
      <c r="BO23" s="416"/>
      <c r="BP23" s="416"/>
      <c r="BQ23" s="416"/>
      <c r="BR23" s="416"/>
      <c r="BS23" s="416"/>
      <c r="BT23" s="416"/>
      <c r="BU23" s="417"/>
      <c r="BV23" s="415">
        <v>17362487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7500</v>
      </c>
      <c r="R24" s="467"/>
      <c r="S24" s="467"/>
      <c r="T24" s="467"/>
      <c r="U24" s="467"/>
      <c r="V24" s="506"/>
      <c r="W24" s="561"/>
      <c r="X24" s="549"/>
      <c r="Y24" s="550"/>
      <c r="Z24" s="465" t="s">
        <v>151</v>
      </c>
      <c r="AA24" s="445"/>
      <c r="AB24" s="445"/>
      <c r="AC24" s="445"/>
      <c r="AD24" s="445"/>
      <c r="AE24" s="445"/>
      <c r="AF24" s="445"/>
      <c r="AG24" s="446"/>
      <c r="AH24" s="466">
        <v>283</v>
      </c>
      <c r="AI24" s="467"/>
      <c r="AJ24" s="467"/>
      <c r="AK24" s="467"/>
      <c r="AL24" s="506"/>
      <c r="AM24" s="466">
        <v>845604</v>
      </c>
      <c r="AN24" s="467"/>
      <c r="AO24" s="467"/>
      <c r="AP24" s="467"/>
      <c r="AQ24" s="467"/>
      <c r="AR24" s="506"/>
      <c r="AS24" s="466">
        <v>2988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10335720</v>
      </c>
      <c r="BO24" s="416"/>
      <c r="BP24" s="416"/>
      <c r="BQ24" s="416"/>
      <c r="BR24" s="416"/>
      <c r="BS24" s="416"/>
      <c r="BT24" s="416"/>
      <c r="BU24" s="417"/>
      <c r="BV24" s="415">
        <v>10778282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6000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1151</v>
      </c>
      <c r="BO25" s="379"/>
      <c r="BP25" s="379"/>
      <c r="BQ25" s="379"/>
      <c r="BR25" s="379"/>
      <c r="BS25" s="379"/>
      <c r="BT25" s="379"/>
      <c r="BU25" s="380"/>
      <c r="BV25" s="378">
        <v>1493251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5300</v>
      </c>
      <c r="R26" s="467"/>
      <c r="S26" s="467"/>
      <c r="T26" s="467"/>
      <c r="U26" s="467"/>
      <c r="V26" s="506"/>
      <c r="W26" s="561"/>
      <c r="X26" s="549"/>
      <c r="Y26" s="550"/>
      <c r="Z26" s="465" t="s">
        <v>157</v>
      </c>
      <c r="AA26" s="571"/>
      <c r="AB26" s="571"/>
      <c r="AC26" s="571"/>
      <c r="AD26" s="571"/>
      <c r="AE26" s="571"/>
      <c r="AF26" s="571"/>
      <c r="AG26" s="572"/>
      <c r="AH26" s="466">
        <v>15</v>
      </c>
      <c r="AI26" s="467"/>
      <c r="AJ26" s="467"/>
      <c r="AK26" s="467"/>
      <c r="AL26" s="506"/>
      <c r="AM26" s="466">
        <v>33555</v>
      </c>
      <c r="AN26" s="467"/>
      <c r="AO26" s="467"/>
      <c r="AP26" s="467"/>
      <c r="AQ26" s="467"/>
      <c r="AR26" s="506"/>
      <c r="AS26" s="466">
        <v>2237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1215512</v>
      </c>
      <c r="BO27" s="585"/>
      <c r="BP27" s="585"/>
      <c r="BQ27" s="585"/>
      <c r="BR27" s="585"/>
      <c r="BS27" s="585"/>
      <c r="BT27" s="585"/>
      <c r="BU27" s="586"/>
      <c r="BV27" s="584">
        <v>1215148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2600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2606871</v>
      </c>
      <c r="BO28" s="379"/>
      <c r="BP28" s="379"/>
      <c r="BQ28" s="379"/>
      <c r="BR28" s="379"/>
      <c r="BS28" s="379"/>
      <c r="BT28" s="379"/>
      <c r="BU28" s="380"/>
      <c r="BV28" s="378">
        <v>2475192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2500</v>
      </c>
      <c r="R29" s="467"/>
      <c r="S29" s="467"/>
      <c r="T29" s="467"/>
      <c r="U29" s="467"/>
      <c r="V29" s="506"/>
      <c r="W29" s="562"/>
      <c r="X29" s="563"/>
      <c r="Y29" s="564"/>
      <c r="Z29" s="465" t="s">
        <v>168</v>
      </c>
      <c r="AA29" s="445"/>
      <c r="AB29" s="445"/>
      <c r="AC29" s="445"/>
      <c r="AD29" s="445"/>
      <c r="AE29" s="445"/>
      <c r="AF29" s="445"/>
      <c r="AG29" s="446"/>
      <c r="AH29" s="466">
        <v>285</v>
      </c>
      <c r="AI29" s="467"/>
      <c r="AJ29" s="467"/>
      <c r="AK29" s="467"/>
      <c r="AL29" s="506"/>
      <c r="AM29" s="466">
        <v>852740</v>
      </c>
      <c r="AN29" s="467"/>
      <c r="AO29" s="467"/>
      <c r="AP29" s="467"/>
      <c r="AQ29" s="467"/>
      <c r="AR29" s="506"/>
      <c r="AS29" s="466">
        <v>2992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667748</v>
      </c>
      <c r="BO29" s="416"/>
      <c r="BP29" s="416"/>
      <c r="BQ29" s="416"/>
      <c r="BR29" s="416"/>
      <c r="BS29" s="416"/>
      <c r="BT29" s="416"/>
      <c r="BU29" s="417"/>
      <c r="BV29" s="415">
        <v>667261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7483361</v>
      </c>
      <c r="BO30" s="585"/>
      <c r="BP30" s="585"/>
      <c r="BQ30" s="585"/>
      <c r="BR30" s="585"/>
      <c r="BS30" s="585"/>
      <c r="BT30" s="585"/>
      <c r="BU30" s="586"/>
      <c r="BV30" s="584">
        <v>8259973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IF('各会計、関係団体の財政状況及び健全化判断比率'!B32="","",'各会計、関係団体の財政状況及び健全化判断比率'!B32)</f>
        <v>大和簡易水道特別会計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大垣衛生施設組合（一般会計）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28</v>
      </c>
      <c r="CP34" s="596"/>
      <c r="CQ34" s="597" t="str">
        <f>IF('各会計、関係団体の財政状況及び健全化判断比率'!BS7="","",'各会計、関係団体の財政状況及び健全化判断比率'!BS7)</f>
        <v>揖斐川町土地開発公社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町営住宅事業特別会計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国民健康保険直診勘定特別会計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IF('各会計、関係団体の財政状況及び健全化判断比率'!B33="","",'各会計、関係団体の財政状況及び健全化判断比率'!B33)</f>
        <v>脛永簡易水道特別会計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揖斐郡養基小学校養基保育所組合（一般会計）</v>
      </c>
      <c r="BZ35" s="597"/>
      <c r="CA35" s="597"/>
      <c r="CB35" s="597"/>
      <c r="CC35" s="597"/>
      <c r="CD35" s="597"/>
      <c r="CE35" s="597"/>
      <c r="CF35" s="597"/>
      <c r="CG35" s="597"/>
      <c r="CH35" s="597"/>
      <c r="CI35" s="597"/>
      <c r="CJ35" s="597"/>
      <c r="CK35" s="597"/>
      <c r="CL35" s="597"/>
      <c r="CM35" s="597"/>
      <c r="CN35" s="165"/>
      <c r="CO35" s="596">
        <f t="shared" ref="CO35:CO43" si="3">IF(CQ35="","",CO34+1)</f>
        <v>29</v>
      </c>
      <c r="CP35" s="596"/>
      <c r="CQ35" s="597" t="str">
        <f>IF('各会計、関係団体の財政状況及び健全化判断比率'!BS8="","",'各会計、関係団体の財政状況及び健全化判断比率'!BS8)</f>
        <v>サンシャイン春日</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杉原地域土地取得等特別会計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IF('各会計、関係団体の財政状況及び健全化判断比率'!B34="","",'各会計、関係団体の財政状況及び健全化判断比率'!B34)</f>
        <v>市場簡易水道特別会計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岐阜県市町村会館組合（一般会計）</v>
      </c>
      <c r="BZ36" s="597"/>
      <c r="CA36" s="597"/>
      <c r="CB36" s="597"/>
      <c r="CC36" s="597"/>
      <c r="CD36" s="597"/>
      <c r="CE36" s="597"/>
      <c r="CF36" s="597"/>
      <c r="CG36" s="597"/>
      <c r="CH36" s="597"/>
      <c r="CI36" s="597"/>
      <c r="CJ36" s="597"/>
      <c r="CK36" s="597"/>
      <c r="CL36" s="597"/>
      <c r="CM36" s="597"/>
      <c r="CN36" s="165"/>
      <c r="CO36" s="596">
        <f t="shared" si="3"/>
        <v>30</v>
      </c>
      <c r="CP36" s="596"/>
      <c r="CQ36" s="597" t="str">
        <f>IF('各会計、関係団体の財政状況及び健全化判断比率'!BS9="","",'各会計、関係団体の財政状況及び健全化判断比率'!BS9)</f>
        <v>いびがわ</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徳山ダム上流域公有地化特別会計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IF('各会計、関係団体の財政状況及び健全化判断比率'!B35="","",'各会計、関係団体の財政状況及び健全化判断比率'!B35)</f>
        <v>谷汲簡易水道特別会計</v>
      </c>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樫原谷林野組合（一般会計）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地域情報特別会計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IF('各会計、関係団体の財政状況及び健全化判断比率'!B36="","",'各会計、関係団体の財政状況及び健全化判断比率'!B36)</f>
        <v>北部簡易水道特別会計</v>
      </c>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足打谷林野組合（一般会計）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15</v>
      </c>
      <c r="BF39" s="596"/>
      <c r="BG39" s="597" t="str">
        <f>IF('各会計、関係団体の財政状況及び健全化判断比率'!B37="","",'各会計、関係団体の財政状況及び健全化判断比率'!B37)</f>
        <v>公共下水道事業特別会計</v>
      </c>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岐阜県市町村職員退職手当組合（一般会計）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16</v>
      </c>
      <c r="BF40" s="596"/>
      <c r="BG40" s="597" t="str">
        <f>IF('各会計、関係団体の財政状況及び健全化判断比率'!B38="","",'各会計、関係団体の財政状況及び健全化判断比率'!B38)</f>
        <v>農業集落排水事業特別会計</v>
      </c>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西濃環境整備組合（一般会計）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17</v>
      </c>
      <c r="BF41" s="596"/>
      <c r="BG41" s="597" t="str">
        <f>IF('各会計、関係団体の財政状況及び健全化判断比率'!B39="","",'各会計、関係団体の財政状況及び健全化判断比率'!B39)</f>
        <v>個別排水事業特別会計</v>
      </c>
      <c r="BH41" s="597"/>
      <c r="BI41" s="597"/>
      <c r="BJ41" s="597"/>
      <c r="BK41" s="597"/>
      <c r="BL41" s="597"/>
      <c r="BM41" s="597"/>
      <c r="BN41" s="597"/>
      <c r="BO41" s="597"/>
      <c r="BP41" s="597"/>
      <c r="BQ41" s="597"/>
      <c r="BR41" s="597"/>
      <c r="BS41" s="597"/>
      <c r="BT41" s="597"/>
      <c r="BU41" s="597"/>
      <c r="BV41" s="165"/>
      <c r="BW41" s="596">
        <f t="shared" si="2"/>
        <v>25</v>
      </c>
      <c r="BX41" s="596"/>
      <c r="BY41" s="597" t="str">
        <f>IF('各会計、関係団体の財政状況及び健全化判断比率'!B75="","",'各会計、関係団体の財政状況及び健全化判断比率'!B75)</f>
        <v>揖斐川水防事務組合（一般会計）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26</v>
      </c>
      <c r="BX42" s="596"/>
      <c r="BY42" s="597" t="str">
        <f>IF('各会計、関係団体の財政状況及び健全化判断比率'!B76="","",'各会計、関係団体の財政状況及び健全化判断比率'!B76)</f>
        <v>揖斐郡消防組合（一般会計）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27</v>
      </c>
      <c r="BX43" s="596"/>
      <c r="BY43" s="597" t="str">
        <f>IF('各会計、関係団体の財政状況及び健全化判断比率'!B77="","",'各会計、関係団体の財政状況及び健全化判断比率'!B77)</f>
        <v>揖斐広域連合（一般会計）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5.8</v>
      </c>
      <c r="G34" s="33">
        <v>5.09</v>
      </c>
      <c r="H34" s="33">
        <v>4.72</v>
      </c>
      <c r="I34" s="33">
        <v>4.82</v>
      </c>
      <c r="J34" s="34">
        <v>4.12</v>
      </c>
      <c r="K34" s="22"/>
      <c r="L34" s="22"/>
      <c r="M34" s="22"/>
      <c r="N34" s="22"/>
      <c r="O34" s="22"/>
      <c r="P34" s="22"/>
    </row>
    <row r="35" spans="1:16" ht="39" customHeight="1">
      <c r="A35" s="22"/>
      <c r="B35" s="35"/>
      <c r="C35" s="1175" t="s">
        <v>529</v>
      </c>
      <c r="D35" s="1176"/>
      <c r="E35" s="1177"/>
      <c r="F35" s="36">
        <v>5.26</v>
      </c>
      <c r="G35" s="37">
        <v>3.62</v>
      </c>
      <c r="H35" s="37">
        <v>5.23</v>
      </c>
      <c r="I35" s="37">
        <v>4.45</v>
      </c>
      <c r="J35" s="38">
        <v>3.99</v>
      </c>
      <c r="K35" s="22"/>
      <c r="L35" s="22"/>
      <c r="M35" s="22"/>
      <c r="N35" s="22"/>
      <c r="O35" s="22"/>
      <c r="P35" s="22"/>
    </row>
    <row r="36" spans="1:16" ht="39" customHeight="1">
      <c r="A36" s="22"/>
      <c r="B36" s="35"/>
      <c r="C36" s="1175" t="s">
        <v>530</v>
      </c>
      <c r="D36" s="1176"/>
      <c r="E36" s="1177"/>
      <c r="F36" s="36">
        <v>0.34</v>
      </c>
      <c r="G36" s="37">
        <v>1</v>
      </c>
      <c r="H36" s="37">
        <v>0.53</v>
      </c>
      <c r="I36" s="37">
        <v>0.51</v>
      </c>
      <c r="J36" s="38">
        <v>0.23</v>
      </c>
      <c r="K36" s="22"/>
      <c r="L36" s="22"/>
      <c r="M36" s="22"/>
      <c r="N36" s="22"/>
      <c r="O36" s="22"/>
      <c r="P36" s="22"/>
    </row>
    <row r="37" spans="1:16" ht="39" customHeight="1">
      <c r="A37" s="22"/>
      <c r="B37" s="35"/>
      <c r="C37" s="1175" t="s">
        <v>531</v>
      </c>
      <c r="D37" s="1176"/>
      <c r="E37" s="1177"/>
      <c r="F37" s="36">
        <v>0.06</v>
      </c>
      <c r="G37" s="37">
        <v>0.04</v>
      </c>
      <c r="H37" s="37">
        <v>0</v>
      </c>
      <c r="I37" s="37">
        <v>0.27</v>
      </c>
      <c r="J37" s="38">
        <v>0.15</v>
      </c>
      <c r="K37" s="22"/>
      <c r="L37" s="22"/>
      <c r="M37" s="22"/>
      <c r="N37" s="22"/>
      <c r="O37" s="22"/>
      <c r="P37" s="22"/>
    </row>
    <row r="38" spans="1:16" ht="39" customHeight="1">
      <c r="A38" s="22"/>
      <c r="B38" s="35"/>
      <c r="C38" s="1175" t="s">
        <v>532</v>
      </c>
      <c r="D38" s="1176"/>
      <c r="E38" s="1177"/>
      <c r="F38" s="36">
        <v>0.01</v>
      </c>
      <c r="G38" s="37">
        <v>0.01</v>
      </c>
      <c r="H38" s="37">
        <v>0.01</v>
      </c>
      <c r="I38" s="37">
        <v>0.02</v>
      </c>
      <c r="J38" s="38">
        <v>0.09</v>
      </c>
      <c r="K38" s="22"/>
      <c r="L38" s="22"/>
      <c r="M38" s="22"/>
      <c r="N38" s="22"/>
      <c r="O38" s="22"/>
      <c r="P38" s="22"/>
    </row>
    <row r="39" spans="1:16" ht="39" customHeight="1">
      <c r="A39" s="22"/>
      <c r="B39" s="35"/>
      <c r="C39" s="1175" t="s">
        <v>533</v>
      </c>
      <c r="D39" s="1176"/>
      <c r="E39" s="1177"/>
      <c r="F39" s="36">
        <v>0.03</v>
      </c>
      <c r="G39" s="37">
        <v>0.03</v>
      </c>
      <c r="H39" s="37">
        <v>0</v>
      </c>
      <c r="I39" s="37">
        <v>0.1</v>
      </c>
      <c r="J39" s="38">
        <v>0.09</v>
      </c>
      <c r="K39" s="22"/>
      <c r="L39" s="22"/>
      <c r="M39" s="22"/>
      <c r="N39" s="22"/>
      <c r="O39" s="22"/>
      <c r="P39" s="22"/>
    </row>
    <row r="40" spans="1:16" ht="39" customHeight="1">
      <c r="A40" s="22"/>
      <c r="B40" s="35"/>
      <c r="C40" s="1175" t="s">
        <v>534</v>
      </c>
      <c r="D40" s="1176"/>
      <c r="E40" s="1177"/>
      <c r="F40" s="36">
        <v>0.05</v>
      </c>
      <c r="G40" s="37">
        <v>0.1</v>
      </c>
      <c r="H40" s="37">
        <v>0.09</v>
      </c>
      <c r="I40" s="37">
        <v>0.11</v>
      </c>
      <c r="J40" s="38">
        <v>0.08</v>
      </c>
      <c r="K40" s="22"/>
      <c r="L40" s="22"/>
      <c r="M40" s="22"/>
      <c r="N40" s="22"/>
      <c r="O40" s="22"/>
      <c r="P40" s="22"/>
    </row>
    <row r="41" spans="1:16" ht="39" customHeight="1">
      <c r="A41" s="22"/>
      <c r="B41" s="35"/>
      <c r="C41" s="1175" t="s">
        <v>535</v>
      </c>
      <c r="D41" s="1176"/>
      <c r="E41" s="1177"/>
      <c r="F41" s="36">
        <v>0.02</v>
      </c>
      <c r="G41" s="37">
        <v>0.03</v>
      </c>
      <c r="H41" s="37">
        <v>0.03</v>
      </c>
      <c r="I41" s="37">
        <v>0.03</v>
      </c>
      <c r="J41" s="38">
        <v>0.03</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0.34</v>
      </c>
      <c r="G43" s="42">
        <v>0.16</v>
      </c>
      <c r="H43" s="42">
        <v>0.14000000000000001</v>
      </c>
      <c r="I43" s="42">
        <v>0.26</v>
      </c>
      <c r="J43" s="43">
        <v>0.15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1935</v>
      </c>
      <c r="L45" s="60">
        <v>1897</v>
      </c>
      <c r="M45" s="60">
        <v>1986</v>
      </c>
      <c r="N45" s="60">
        <v>1979</v>
      </c>
      <c r="O45" s="61">
        <v>1914</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488</v>
      </c>
      <c r="L48" s="64">
        <v>557</v>
      </c>
      <c r="M48" s="64">
        <v>636</v>
      </c>
      <c r="N48" s="64">
        <v>585</v>
      </c>
      <c r="O48" s="65">
        <v>728</v>
      </c>
      <c r="P48" s="48"/>
      <c r="Q48" s="48"/>
      <c r="R48" s="48"/>
      <c r="S48" s="48"/>
      <c r="T48" s="48"/>
      <c r="U48" s="48"/>
    </row>
    <row r="49" spans="1:21" ht="30.75" customHeight="1">
      <c r="A49" s="48"/>
      <c r="B49" s="1193"/>
      <c r="C49" s="1194"/>
      <c r="D49" s="62"/>
      <c r="E49" s="1185" t="s">
        <v>15</v>
      </c>
      <c r="F49" s="1185"/>
      <c r="G49" s="1185"/>
      <c r="H49" s="1185"/>
      <c r="I49" s="1185"/>
      <c r="J49" s="1186"/>
      <c r="K49" s="63">
        <v>136</v>
      </c>
      <c r="L49" s="64">
        <v>131</v>
      </c>
      <c r="M49" s="64">
        <v>134</v>
      </c>
      <c r="N49" s="64">
        <v>128</v>
      </c>
      <c r="O49" s="65">
        <v>123</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1883</v>
      </c>
      <c r="L52" s="64">
        <v>1954</v>
      </c>
      <c r="M52" s="64">
        <v>2084</v>
      </c>
      <c r="N52" s="64">
        <v>2251</v>
      </c>
      <c r="O52" s="65">
        <v>2125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676</v>
      </c>
      <c r="L53" s="69">
        <v>631</v>
      </c>
      <c r="M53" s="69">
        <v>672</v>
      </c>
      <c r="N53" s="69">
        <v>441</v>
      </c>
      <c r="O53" s="70">
        <v>640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16995</v>
      </c>
      <c r="J41" s="83">
        <v>18251</v>
      </c>
      <c r="K41" s="83">
        <v>17380</v>
      </c>
      <c r="L41" s="83">
        <v>17362</v>
      </c>
      <c r="M41" s="84">
        <v>16798</v>
      </c>
    </row>
    <row r="42" spans="2:13" ht="27.75" customHeight="1">
      <c r="B42" s="1201"/>
      <c r="C42" s="1202"/>
      <c r="D42" s="85"/>
      <c r="E42" s="1207" t="s">
        <v>25</v>
      </c>
      <c r="F42" s="1207"/>
      <c r="G42" s="1207"/>
      <c r="H42" s="1208"/>
      <c r="I42" s="86" t="s">
        <v>482</v>
      </c>
      <c r="J42" s="87" t="s">
        <v>482</v>
      </c>
      <c r="K42" s="87" t="s">
        <v>482</v>
      </c>
      <c r="L42" s="87" t="s">
        <v>482</v>
      </c>
      <c r="M42" s="88" t="s">
        <v>482</v>
      </c>
    </row>
    <row r="43" spans="2:13" ht="27.75" customHeight="1">
      <c r="B43" s="1201"/>
      <c r="C43" s="1202"/>
      <c r="D43" s="85"/>
      <c r="E43" s="1207" t="s">
        <v>26</v>
      </c>
      <c r="F43" s="1207"/>
      <c r="G43" s="1207"/>
      <c r="H43" s="1208"/>
      <c r="I43" s="86">
        <v>5924</v>
      </c>
      <c r="J43" s="87">
        <v>6547</v>
      </c>
      <c r="K43" s="87">
        <v>7313</v>
      </c>
      <c r="L43" s="87">
        <v>7369</v>
      </c>
      <c r="M43" s="88">
        <v>7761</v>
      </c>
    </row>
    <row r="44" spans="2:13" ht="27.75" customHeight="1">
      <c r="B44" s="1201"/>
      <c r="C44" s="1202"/>
      <c r="D44" s="85"/>
      <c r="E44" s="1207" t="s">
        <v>27</v>
      </c>
      <c r="F44" s="1207"/>
      <c r="G44" s="1207"/>
      <c r="H44" s="1208"/>
      <c r="I44" s="86">
        <v>758</v>
      </c>
      <c r="J44" s="87">
        <v>951</v>
      </c>
      <c r="K44" s="87">
        <v>771</v>
      </c>
      <c r="L44" s="87">
        <v>736</v>
      </c>
      <c r="M44" s="88">
        <v>696</v>
      </c>
    </row>
    <row r="45" spans="2:13" ht="27.75" customHeight="1">
      <c r="B45" s="1201"/>
      <c r="C45" s="1202"/>
      <c r="D45" s="85"/>
      <c r="E45" s="1207" t="s">
        <v>28</v>
      </c>
      <c r="F45" s="1207"/>
      <c r="G45" s="1207"/>
      <c r="H45" s="1208"/>
      <c r="I45" s="86">
        <v>1700</v>
      </c>
      <c r="J45" s="87">
        <v>1833</v>
      </c>
      <c r="K45" s="87">
        <v>1900</v>
      </c>
      <c r="L45" s="87">
        <v>1870</v>
      </c>
      <c r="M45" s="88">
        <v>2069</v>
      </c>
    </row>
    <row r="46" spans="2:13" ht="27.75" customHeight="1">
      <c r="B46" s="1201"/>
      <c r="C46" s="1202"/>
      <c r="D46" s="85"/>
      <c r="E46" s="1207" t="s">
        <v>29</v>
      </c>
      <c r="F46" s="1207"/>
      <c r="G46" s="1207"/>
      <c r="H46" s="1208"/>
      <c r="I46" s="86">
        <v>319</v>
      </c>
      <c r="J46" s="87">
        <v>312</v>
      </c>
      <c r="K46" s="87">
        <v>313</v>
      </c>
      <c r="L46" s="87">
        <v>314</v>
      </c>
      <c r="M46" s="88">
        <v>407</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5884</v>
      </c>
      <c r="J49" s="87">
        <v>10130</v>
      </c>
      <c r="K49" s="87">
        <v>9849</v>
      </c>
      <c r="L49" s="87">
        <v>9958</v>
      </c>
      <c r="M49" s="88">
        <v>9347</v>
      </c>
    </row>
    <row r="50" spans="2:13" ht="27.75" customHeight="1">
      <c r="B50" s="1201"/>
      <c r="C50" s="1202"/>
      <c r="D50" s="85"/>
      <c r="E50" s="1207" t="s">
        <v>34</v>
      </c>
      <c r="F50" s="1207"/>
      <c r="G50" s="1207"/>
      <c r="H50" s="1208"/>
      <c r="I50" s="86">
        <v>478</v>
      </c>
      <c r="J50" s="87">
        <v>443</v>
      </c>
      <c r="K50" s="87">
        <v>418</v>
      </c>
      <c r="L50" s="87">
        <v>381</v>
      </c>
      <c r="M50" s="88">
        <v>341</v>
      </c>
    </row>
    <row r="51" spans="2:13" ht="27.75" customHeight="1">
      <c r="B51" s="1203"/>
      <c r="C51" s="1204"/>
      <c r="D51" s="85"/>
      <c r="E51" s="1207" t="s">
        <v>35</v>
      </c>
      <c r="F51" s="1207"/>
      <c r="G51" s="1207"/>
      <c r="H51" s="1208"/>
      <c r="I51" s="86">
        <v>18970</v>
      </c>
      <c r="J51" s="87">
        <v>18992</v>
      </c>
      <c r="K51" s="87">
        <v>19272</v>
      </c>
      <c r="L51" s="87">
        <v>20144</v>
      </c>
      <c r="M51" s="88">
        <v>20399</v>
      </c>
    </row>
    <row r="52" spans="2:13" ht="27.75" customHeight="1" thickBot="1">
      <c r="B52" s="1211" t="s">
        <v>36</v>
      </c>
      <c r="C52" s="1212"/>
      <c r="D52" s="90"/>
      <c r="E52" s="1213" t="s">
        <v>37</v>
      </c>
      <c r="F52" s="1213"/>
      <c r="G52" s="1213"/>
      <c r="H52" s="1214"/>
      <c r="I52" s="91">
        <v>364</v>
      </c>
      <c r="J52" s="92">
        <v>-1670</v>
      </c>
      <c r="K52" s="92">
        <v>-1861</v>
      </c>
      <c r="L52" s="92">
        <v>-2831</v>
      </c>
      <c r="M52" s="93">
        <v>-2356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15" t="s">
        <v>579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572</v>
      </c>
      <c r="H51" s="1228"/>
      <c r="I51" s="1233" t="s">
        <v>573</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574</v>
      </c>
      <c r="J53" s="1237"/>
      <c r="K53" s="1244"/>
      <c r="L53" s="1244"/>
      <c r="M53" s="1244"/>
      <c r="N53" s="1244"/>
      <c r="O53" s="1246">
        <v>55.3</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575</v>
      </c>
      <c r="H55" s="1239"/>
      <c r="I55" s="1237" t="s">
        <v>573</v>
      </c>
      <c r="J55" s="1237"/>
      <c r="K55" s="1235"/>
      <c r="L55" s="1235"/>
      <c r="M55" s="1235"/>
      <c r="N55" s="1235"/>
      <c r="O55" s="1236">
        <v>20.2</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574</v>
      </c>
      <c r="J57" s="1247"/>
      <c r="K57" s="1244"/>
      <c r="L57" s="1244"/>
      <c r="M57" s="1244"/>
      <c r="N57" s="1244"/>
      <c r="O57" s="1246">
        <v>56.6</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15" t="s">
        <v>580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572</v>
      </c>
      <c r="H73" s="1228"/>
      <c r="I73" s="1233" t="s">
        <v>573</v>
      </c>
      <c r="J73" s="1233"/>
      <c r="K73" s="1248">
        <v>4.4000000000000004</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578</v>
      </c>
      <c r="J75" s="1237"/>
      <c r="K75" s="1246">
        <v>9</v>
      </c>
      <c r="L75" s="1246">
        <v>7.6</v>
      </c>
      <c r="M75" s="1246">
        <v>7.5</v>
      </c>
      <c r="N75" s="1246">
        <v>6.5</v>
      </c>
      <c r="O75" s="1246">
        <v>6.7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575</v>
      </c>
      <c r="H77" s="1239"/>
      <c r="I77" s="1237" t="s">
        <v>573</v>
      </c>
      <c r="J77" s="1237"/>
      <c r="K77" s="1248">
        <v>40.200000000000003</v>
      </c>
      <c r="L77" s="1248">
        <v>30.7</v>
      </c>
      <c r="M77" s="1236">
        <v>22.3</v>
      </c>
      <c r="N77" s="1236">
        <v>20.3</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578</v>
      </c>
      <c r="J79" s="1247"/>
      <c r="K79" s="1250">
        <v>10.1</v>
      </c>
      <c r="L79" s="1250">
        <v>9.1999999999999993</v>
      </c>
      <c r="M79" s="1250">
        <v>8.5</v>
      </c>
      <c r="N79" s="1250">
        <v>7.7</v>
      </c>
      <c r="O79" s="1250">
        <v>7.1</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139134</v>
      </c>
      <c r="E3" s="116"/>
      <c r="F3" s="117">
        <v>42839</v>
      </c>
      <c r="G3" s="118"/>
      <c r="H3" s="119"/>
    </row>
    <row r="4" spans="1:8">
      <c r="A4" s="120"/>
      <c r="B4" s="121"/>
      <c r="C4" s="122"/>
      <c r="D4" s="123">
        <v>76430</v>
      </c>
      <c r="E4" s="124"/>
      <c r="F4" s="125">
        <v>22027</v>
      </c>
      <c r="G4" s="126"/>
      <c r="H4" s="127"/>
    </row>
    <row r="5" spans="1:8">
      <c r="A5" s="108" t="s">
        <v>516</v>
      </c>
      <c r="B5" s="113"/>
      <c r="C5" s="114"/>
      <c r="D5" s="115">
        <v>180972</v>
      </c>
      <c r="E5" s="116"/>
      <c r="F5" s="117">
        <v>46819</v>
      </c>
      <c r="G5" s="118"/>
      <c r="H5" s="119"/>
    </row>
    <row r="6" spans="1:8">
      <c r="A6" s="120"/>
      <c r="B6" s="121"/>
      <c r="C6" s="122"/>
      <c r="D6" s="123">
        <v>102583</v>
      </c>
      <c r="E6" s="124"/>
      <c r="F6" s="125">
        <v>24121</v>
      </c>
      <c r="G6" s="126"/>
      <c r="H6" s="127"/>
    </row>
    <row r="7" spans="1:8">
      <c r="A7" s="108" t="s">
        <v>517</v>
      </c>
      <c r="B7" s="113"/>
      <c r="C7" s="114"/>
      <c r="D7" s="115">
        <v>88568</v>
      </c>
      <c r="E7" s="116"/>
      <c r="F7" s="117">
        <v>53270</v>
      </c>
      <c r="G7" s="118"/>
      <c r="H7" s="119"/>
    </row>
    <row r="8" spans="1:8">
      <c r="A8" s="120"/>
      <c r="B8" s="121"/>
      <c r="C8" s="122"/>
      <c r="D8" s="123">
        <v>60028</v>
      </c>
      <c r="E8" s="124"/>
      <c r="F8" s="125">
        <v>24316</v>
      </c>
      <c r="G8" s="126"/>
      <c r="H8" s="127"/>
    </row>
    <row r="9" spans="1:8">
      <c r="A9" s="108" t="s">
        <v>518</v>
      </c>
      <c r="B9" s="113"/>
      <c r="C9" s="114"/>
      <c r="D9" s="115">
        <v>159123</v>
      </c>
      <c r="E9" s="116"/>
      <c r="F9" s="117">
        <v>53292</v>
      </c>
      <c r="G9" s="118"/>
      <c r="H9" s="119"/>
    </row>
    <row r="10" spans="1:8">
      <c r="A10" s="120"/>
      <c r="B10" s="121"/>
      <c r="C10" s="122"/>
      <c r="D10" s="123">
        <v>43452</v>
      </c>
      <c r="E10" s="124"/>
      <c r="F10" s="125">
        <v>28900</v>
      </c>
      <c r="G10" s="126"/>
      <c r="H10" s="127"/>
    </row>
    <row r="11" spans="1:8">
      <c r="A11" s="108" t="s">
        <v>519</v>
      </c>
      <c r="B11" s="113"/>
      <c r="C11" s="114"/>
      <c r="D11" s="115">
        <v>157920</v>
      </c>
      <c r="E11" s="116"/>
      <c r="F11" s="117">
        <v>56894</v>
      </c>
      <c r="G11" s="118"/>
      <c r="H11" s="119"/>
    </row>
    <row r="12" spans="1:8">
      <c r="A12" s="120"/>
      <c r="B12" s="121"/>
      <c r="C12" s="128"/>
      <c r="D12" s="123">
        <v>76264</v>
      </c>
      <c r="E12" s="124"/>
      <c r="F12" s="125">
        <v>32548</v>
      </c>
      <c r="G12" s="126"/>
      <c r="H12" s="127"/>
    </row>
    <row r="13" spans="1:8">
      <c r="A13" s="108"/>
      <c r="B13" s="113"/>
      <c r="C13" s="129"/>
      <c r="D13" s="130">
        <v>145143</v>
      </c>
      <c r="E13" s="131"/>
      <c r="F13" s="132">
        <v>50623</v>
      </c>
      <c r="G13" s="133"/>
      <c r="H13" s="119"/>
    </row>
    <row r="14" spans="1:8">
      <c r="A14" s="120"/>
      <c r="B14" s="121"/>
      <c r="C14" s="122"/>
      <c r="D14" s="123">
        <v>71751</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5.47</v>
      </c>
      <c r="C19" s="134">
        <f>ROUND(VALUE(SUBSTITUTE(実質収支比率等に係る経年分析!G$48,"▲","-")),2)</f>
        <v>3.68</v>
      </c>
      <c r="D19" s="134">
        <f>ROUND(VALUE(SUBSTITUTE(実質収支比率等に係る経年分析!H$48,"▲","-")),2)</f>
        <v>5.26</v>
      </c>
      <c r="E19" s="134">
        <f>ROUND(VALUE(SUBSTITUTE(実質収支比率等に係る経年分析!I$48,"▲","-")),2)</f>
        <v>4.57</v>
      </c>
      <c r="F19" s="134">
        <f>ROUND(VALUE(SUBSTITUTE(実質収支比率等に係る経年分析!J$48,"▲","-")),2)</f>
        <v>3.08</v>
      </c>
    </row>
    <row r="20" spans="1:11">
      <c r="A20" s="134" t="s">
        <v>42</v>
      </c>
      <c r="B20" s="134">
        <f>ROUND(VALUE(SUBSTITUTE(実質収支比率等に係る経年分析!F$47,"▲","-")),2)</f>
        <v>20.399999999999999</v>
      </c>
      <c r="C20" s="134">
        <f>ROUND(VALUE(SUBSTITUTE(実質収支比率等に係る経年分析!G$47,"▲","-")),2)</f>
        <v>20.7</v>
      </c>
      <c r="D20" s="134">
        <f>ROUND(VALUE(SUBSTITUTE(実質収支比率等に係る経年分析!H$47,"▲","-")),2)</f>
        <v>22.57</v>
      </c>
      <c r="E20" s="134">
        <f>ROUND(VALUE(SUBSTITUTE(実質収支比率等に係る経年分析!I$47,"▲","-")),2)</f>
        <v>23.13</v>
      </c>
      <c r="F20" s="134">
        <f>ROUND(VALUE(SUBSTITUTE(実質収支比率等に係る経年分析!J$47,"▲","-")),2)</f>
        <v>24.63</v>
      </c>
    </row>
    <row r="21" spans="1:11">
      <c r="A21" s="134" t="s">
        <v>43</v>
      </c>
      <c r="B21" s="134">
        <f>IF(ISNUMBER(VALUE(SUBSTITUTE(実質収支比率等に係る経年分析!F$49,"▲","-"))),ROUND(VALUE(SUBSTITUTE(実質収支比率等に係る経年分析!F$49,"▲","-")),2),NA())</f>
        <v>5.14</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7.7</v>
      </c>
      <c r="E21" s="134">
        <f>IF(ISNUMBER(VALUE(SUBSTITUTE(実質収支比率等に係る経年分析!I$49,"▲","-"))),ROUND(VALUE(SUBSTITUTE(実質収支比率等に係る経年分析!I$49,"▲","-")),2),NA())</f>
        <v>2.02</v>
      </c>
      <c r="F21" s="134">
        <f>IF(ISNUMBER(VALUE(SUBSTITUTE(実質収支比率等に係る経年分析!J$49,"▲","-"))),ROUND(VALUE(SUBSTITUTE(実質収支比率等に係る経年分析!J$49,"▲","-")),2),NA())</f>
        <v>-0.3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脛永簡易水道特別会計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国民健康保険直診勘定特別会計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大和簡易水道特別会計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1883</v>
      </c>
      <c r="E42" s="136"/>
      <c r="F42" s="136"/>
      <c r="G42" s="136">
        <f>'実質公債費比率（分子）の構造'!L$52</f>
        <v>1954</v>
      </c>
      <c r="H42" s="136"/>
      <c r="I42" s="136"/>
      <c r="J42" s="136">
        <f>'実質公債費比率（分子）の構造'!M$52</f>
        <v>2084</v>
      </c>
      <c r="K42" s="136"/>
      <c r="L42" s="136"/>
      <c r="M42" s="136">
        <f>'実質公債費比率（分子）の構造'!N$52</f>
        <v>2251</v>
      </c>
      <c r="N42" s="136"/>
      <c r="O42" s="136"/>
      <c r="P42" s="136">
        <f>'実質公債費比率（分子）の構造'!O$52</f>
        <v>2125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136</v>
      </c>
      <c r="C45" s="136"/>
      <c r="D45" s="136"/>
      <c r="E45" s="136">
        <f>'実質公債費比率（分子）の構造'!L$49</f>
        <v>131</v>
      </c>
      <c r="F45" s="136"/>
      <c r="G45" s="136"/>
      <c r="H45" s="136">
        <f>'実質公債費比率（分子）の構造'!M$49</f>
        <v>134</v>
      </c>
      <c r="I45" s="136"/>
      <c r="J45" s="136"/>
      <c r="K45" s="136">
        <f>'実質公債費比率（分子）の構造'!N$49</f>
        <v>128</v>
      </c>
      <c r="L45" s="136"/>
      <c r="M45" s="136"/>
      <c r="N45" s="136">
        <f>'実質公債費比率（分子）の構造'!O$49</f>
        <v>123</v>
      </c>
      <c r="O45" s="136"/>
      <c r="P45" s="136"/>
    </row>
    <row r="46" spans="1:16">
      <c r="A46" s="136" t="s">
        <v>54</v>
      </c>
      <c r="B46" s="136">
        <f>'実質公債費比率（分子）の構造'!K$48</f>
        <v>488</v>
      </c>
      <c r="C46" s="136"/>
      <c r="D46" s="136"/>
      <c r="E46" s="136">
        <f>'実質公債費比率（分子）の構造'!L$48</f>
        <v>557</v>
      </c>
      <c r="F46" s="136"/>
      <c r="G46" s="136"/>
      <c r="H46" s="136">
        <f>'実質公債費比率（分子）の構造'!M$48</f>
        <v>636</v>
      </c>
      <c r="I46" s="136"/>
      <c r="J46" s="136"/>
      <c r="K46" s="136">
        <f>'実質公債費比率（分子）の構造'!N$48</f>
        <v>585</v>
      </c>
      <c r="L46" s="136"/>
      <c r="M46" s="136"/>
      <c r="N46" s="136">
        <f>'実質公債費比率（分子）の構造'!O$48</f>
        <v>728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1935</v>
      </c>
      <c r="C49" s="136"/>
      <c r="D49" s="136"/>
      <c r="E49" s="136">
        <f>'実質公債費比率（分子）の構造'!L$45</f>
        <v>1897</v>
      </c>
      <c r="F49" s="136"/>
      <c r="G49" s="136"/>
      <c r="H49" s="136">
        <f>'実質公債費比率（分子）の構造'!M$45</f>
        <v>1986</v>
      </c>
      <c r="I49" s="136"/>
      <c r="J49" s="136"/>
      <c r="K49" s="136">
        <f>'実質公債費比率（分子）の構造'!N$45</f>
        <v>1979</v>
      </c>
      <c r="L49" s="136"/>
      <c r="M49" s="136"/>
      <c r="N49" s="136">
        <f>'実質公債費比率（分子）の構造'!O$45</f>
        <v>1914</v>
      </c>
      <c r="O49" s="136"/>
      <c r="P49" s="136"/>
    </row>
    <row r="50" spans="1:16">
      <c r="A50" s="136" t="s">
        <v>58</v>
      </c>
      <c r="B50" s="136" t="e">
        <f>NA()</f>
        <v>#N/A</v>
      </c>
      <c r="C50" s="136">
        <f>IF(ISNUMBER('実質公債費比率（分子）の構造'!K$53),'実質公債費比率（分子）の構造'!K$53,NA())</f>
        <v>676</v>
      </c>
      <c r="D50" s="136" t="e">
        <f>NA()</f>
        <v>#N/A</v>
      </c>
      <c r="E50" s="136" t="e">
        <f>NA()</f>
        <v>#N/A</v>
      </c>
      <c r="F50" s="136">
        <f>IF(ISNUMBER('実質公債費比率（分子）の構造'!L$53),'実質公債費比率（分子）の構造'!L$53,NA())</f>
        <v>631</v>
      </c>
      <c r="G50" s="136" t="e">
        <f>NA()</f>
        <v>#N/A</v>
      </c>
      <c r="H50" s="136" t="e">
        <f>NA()</f>
        <v>#N/A</v>
      </c>
      <c r="I50" s="136">
        <f>IF(ISNUMBER('実質公債費比率（分子）の構造'!M$53),'実質公債費比率（分子）の構造'!M$53,NA())</f>
        <v>672</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640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18970</v>
      </c>
      <c r="E56" s="135"/>
      <c r="F56" s="135"/>
      <c r="G56" s="135">
        <f>'将来負担比率（分子）の構造'!J$51</f>
        <v>18992</v>
      </c>
      <c r="H56" s="135"/>
      <c r="I56" s="135"/>
      <c r="J56" s="135">
        <f>'将来負担比率（分子）の構造'!K$51</f>
        <v>19272</v>
      </c>
      <c r="K56" s="135"/>
      <c r="L56" s="135"/>
      <c r="M56" s="135">
        <f>'将来負担比率（分子）の構造'!L$51</f>
        <v>20144</v>
      </c>
      <c r="N56" s="135"/>
      <c r="O56" s="135"/>
      <c r="P56" s="135">
        <f>'将来負担比率（分子）の構造'!M$51</f>
        <v>20399</v>
      </c>
    </row>
    <row r="57" spans="1:16">
      <c r="A57" s="135" t="s">
        <v>34</v>
      </c>
      <c r="B57" s="135"/>
      <c r="C57" s="135"/>
      <c r="D57" s="135">
        <f>'将来負担比率（分子）の構造'!I$50</f>
        <v>478</v>
      </c>
      <c r="E57" s="135"/>
      <c r="F57" s="135"/>
      <c r="G57" s="135">
        <f>'将来負担比率（分子）の構造'!J$50</f>
        <v>443</v>
      </c>
      <c r="H57" s="135"/>
      <c r="I57" s="135"/>
      <c r="J57" s="135">
        <f>'将来負担比率（分子）の構造'!K$50</f>
        <v>418</v>
      </c>
      <c r="K57" s="135"/>
      <c r="L57" s="135"/>
      <c r="M57" s="135">
        <f>'将来負担比率（分子）の構造'!L$50</f>
        <v>381</v>
      </c>
      <c r="N57" s="135"/>
      <c r="O57" s="135"/>
      <c r="P57" s="135">
        <f>'将来負担比率（分子）の構造'!M$50</f>
        <v>341</v>
      </c>
    </row>
    <row r="58" spans="1:16">
      <c r="A58" s="135" t="s">
        <v>33</v>
      </c>
      <c r="B58" s="135"/>
      <c r="C58" s="135"/>
      <c r="D58" s="135">
        <f>'将来負担比率（分子）の構造'!I$49</f>
        <v>5884</v>
      </c>
      <c r="E58" s="135"/>
      <c r="F58" s="135"/>
      <c r="G58" s="135">
        <f>'将来負担比率（分子）の構造'!J$49</f>
        <v>10130</v>
      </c>
      <c r="H58" s="135"/>
      <c r="I58" s="135"/>
      <c r="J58" s="135">
        <f>'将来負担比率（分子）の構造'!K$49</f>
        <v>9849</v>
      </c>
      <c r="K58" s="135"/>
      <c r="L58" s="135"/>
      <c r="M58" s="135">
        <f>'将来負担比率（分子）の構造'!L$49</f>
        <v>9958</v>
      </c>
      <c r="N58" s="135"/>
      <c r="O58" s="135"/>
      <c r="P58" s="135">
        <f>'将来負担比率（分子）の構造'!M$49</f>
        <v>9347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319</v>
      </c>
      <c r="C61" s="135"/>
      <c r="D61" s="135"/>
      <c r="E61" s="135">
        <f>'将来負担比率（分子）の構造'!J$46</f>
        <v>312</v>
      </c>
      <c r="F61" s="135"/>
      <c r="G61" s="135"/>
      <c r="H61" s="135">
        <f>'将来負担比率（分子）の構造'!K$46</f>
        <v>313</v>
      </c>
      <c r="I61" s="135"/>
      <c r="J61" s="135"/>
      <c r="K61" s="135">
        <f>'将来負担比率（分子）の構造'!L$46</f>
        <v>314</v>
      </c>
      <c r="L61" s="135"/>
      <c r="M61" s="135"/>
      <c r="N61" s="135">
        <f>'将来負担比率（分子）の構造'!M$46</f>
        <v>407</v>
      </c>
      <c r="O61" s="135"/>
      <c r="P61" s="135"/>
    </row>
    <row r="62" spans="1:16">
      <c r="A62" s="135" t="s">
        <v>28</v>
      </c>
      <c r="B62" s="135">
        <f>'将来負担比率（分子）の構造'!I$45</f>
        <v>1700</v>
      </c>
      <c r="C62" s="135"/>
      <c r="D62" s="135"/>
      <c r="E62" s="135">
        <f>'将来負担比率（分子）の構造'!J$45</f>
        <v>1833</v>
      </c>
      <c r="F62" s="135"/>
      <c r="G62" s="135"/>
      <c r="H62" s="135">
        <f>'将来負担比率（分子）の構造'!K$45</f>
        <v>1900</v>
      </c>
      <c r="I62" s="135"/>
      <c r="J62" s="135"/>
      <c r="K62" s="135">
        <f>'将来負担比率（分子）の構造'!L$45</f>
        <v>1870</v>
      </c>
      <c r="L62" s="135"/>
      <c r="M62" s="135"/>
      <c r="N62" s="135">
        <f>'将来負担比率（分子）の構造'!M$45</f>
        <v>2069</v>
      </c>
      <c r="O62" s="135"/>
      <c r="P62" s="135"/>
    </row>
    <row r="63" spans="1:16">
      <c r="A63" s="135" t="s">
        <v>27</v>
      </c>
      <c r="B63" s="135">
        <f>'将来負担比率（分子）の構造'!I$44</f>
        <v>758</v>
      </c>
      <c r="C63" s="135"/>
      <c r="D63" s="135"/>
      <c r="E63" s="135">
        <f>'将来負担比率（分子）の構造'!J$44</f>
        <v>951</v>
      </c>
      <c r="F63" s="135"/>
      <c r="G63" s="135"/>
      <c r="H63" s="135">
        <f>'将来負担比率（分子）の構造'!K$44</f>
        <v>771</v>
      </c>
      <c r="I63" s="135"/>
      <c r="J63" s="135"/>
      <c r="K63" s="135">
        <f>'将来負担比率（分子）の構造'!L$44</f>
        <v>736</v>
      </c>
      <c r="L63" s="135"/>
      <c r="M63" s="135"/>
      <c r="N63" s="135">
        <f>'将来負担比率（分子）の構造'!M$44</f>
        <v>696</v>
      </c>
      <c r="O63" s="135"/>
      <c r="P63" s="135"/>
    </row>
    <row r="64" spans="1:16">
      <c r="A64" s="135" t="s">
        <v>26</v>
      </c>
      <c r="B64" s="135">
        <f>'将来負担比率（分子）の構造'!I$43</f>
        <v>5924</v>
      </c>
      <c r="C64" s="135"/>
      <c r="D64" s="135"/>
      <c r="E64" s="135">
        <f>'将来負担比率（分子）の構造'!J$43</f>
        <v>6547</v>
      </c>
      <c r="F64" s="135"/>
      <c r="G64" s="135"/>
      <c r="H64" s="135">
        <f>'将来負担比率（分子）の構造'!K$43</f>
        <v>7313</v>
      </c>
      <c r="I64" s="135"/>
      <c r="J64" s="135"/>
      <c r="K64" s="135">
        <f>'将来負担比率（分子）の構造'!L$43</f>
        <v>7369</v>
      </c>
      <c r="L64" s="135"/>
      <c r="M64" s="135"/>
      <c r="N64" s="135">
        <f>'将来負担比率（分子）の構造'!M$43</f>
        <v>7761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16995</v>
      </c>
      <c r="C66" s="135"/>
      <c r="D66" s="135"/>
      <c r="E66" s="135">
        <f>'将来負担比率（分子）の構造'!J$41</f>
        <v>18251</v>
      </c>
      <c r="F66" s="135"/>
      <c r="G66" s="135"/>
      <c r="H66" s="135">
        <f>'将来負担比率（分子）の構造'!K$41</f>
        <v>17380</v>
      </c>
      <c r="I66" s="135"/>
      <c r="J66" s="135"/>
      <c r="K66" s="135">
        <f>'将来負担比率（分子）の構造'!L$41</f>
        <v>17362</v>
      </c>
      <c r="L66" s="135"/>
      <c r="M66" s="135"/>
      <c r="N66" s="135">
        <f>'将来負担比率（分子）の構造'!M$41</f>
        <v>16798</v>
      </c>
      <c r="O66" s="135"/>
      <c r="P66" s="135"/>
    </row>
    <row r="67" spans="1:16">
      <c r="A67" s="135" t="s">
        <v>62</v>
      </c>
      <c r="B67" s="135" t="e">
        <f>NA()</f>
        <v>#N/A</v>
      </c>
      <c r="C67" s="135">
        <f>IF(ISNUMBER('将来負担比率（分子）の構造'!I$52), IF('将来負担比率（分子）の構造'!I$52 &lt; 0, 0, '将来負担比率（分子）の構造'!I$52), NA())</f>
        <v>364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4100443</v>
      </c>
      <c r="S5" s="613"/>
      <c r="T5" s="613"/>
      <c r="U5" s="613"/>
      <c r="V5" s="613"/>
      <c r="W5" s="613"/>
      <c r="X5" s="613"/>
      <c r="Y5" s="614"/>
      <c r="Z5" s="615">
        <v>24.9</v>
      </c>
      <c r="AA5" s="615"/>
      <c r="AB5" s="615"/>
      <c r="AC5" s="615"/>
      <c r="AD5" s="616">
        <v>4100443</v>
      </c>
      <c r="AE5" s="616"/>
      <c r="AF5" s="616"/>
      <c r="AG5" s="616"/>
      <c r="AH5" s="616"/>
      <c r="AI5" s="616"/>
      <c r="AJ5" s="616"/>
      <c r="AK5" s="616"/>
      <c r="AL5" s="617">
        <v>39.6</v>
      </c>
      <c r="AM5" s="618"/>
      <c r="AN5" s="618"/>
      <c r="AO5" s="619"/>
      <c r="AP5" s="609" t="s">
        <v>207</v>
      </c>
      <c r="AQ5" s="610"/>
      <c r="AR5" s="610"/>
      <c r="AS5" s="610"/>
      <c r="AT5" s="610"/>
      <c r="AU5" s="610"/>
      <c r="AV5" s="610"/>
      <c r="AW5" s="610"/>
      <c r="AX5" s="610"/>
      <c r="AY5" s="610"/>
      <c r="AZ5" s="610"/>
      <c r="BA5" s="610"/>
      <c r="BB5" s="610"/>
      <c r="BC5" s="610"/>
      <c r="BD5" s="610"/>
      <c r="BE5" s="610"/>
      <c r="BF5" s="611"/>
      <c r="BG5" s="623">
        <v>4082715</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150050</v>
      </c>
      <c r="S6" s="624"/>
      <c r="T6" s="624"/>
      <c r="U6" s="624"/>
      <c r="V6" s="624"/>
      <c r="W6" s="624"/>
      <c r="X6" s="624"/>
      <c r="Y6" s="625"/>
      <c r="Z6" s="626">
        <v>0.9</v>
      </c>
      <c r="AA6" s="626"/>
      <c r="AB6" s="626"/>
      <c r="AC6" s="626"/>
      <c r="AD6" s="627">
        <v>150050</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4082715</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120821</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120821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5655</v>
      </c>
      <c r="S7" s="624"/>
      <c r="T7" s="624"/>
      <c r="U7" s="624"/>
      <c r="V7" s="624"/>
      <c r="W7" s="624"/>
      <c r="X7" s="624"/>
      <c r="Y7" s="625"/>
      <c r="Z7" s="626">
        <v>0</v>
      </c>
      <c r="AA7" s="626"/>
      <c r="AB7" s="626"/>
      <c r="AC7" s="626"/>
      <c r="AD7" s="627">
        <v>5655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1263467</v>
      </c>
      <c r="BH7" s="624"/>
      <c r="BI7" s="624"/>
      <c r="BJ7" s="624"/>
      <c r="BK7" s="624"/>
      <c r="BL7" s="624"/>
      <c r="BM7" s="624"/>
      <c r="BN7" s="625"/>
      <c r="BO7" s="626">
        <v>30.8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3915628</v>
      </c>
      <c r="CS7" s="624"/>
      <c r="CT7" s="624"/>
      <c r="CU7" s="624"/>
      <c r="CV7" s="624"/>
      <c r="CW7" s="624"/>
      <c r="CX7" s="624"/>
      <c r="CY7" s="625"/>
      <c r="CZ7" s="626">
        <v>25.4</v>
      </c>
      <c r="DA7" s="626"/>
      <c r="DB7" s="626"/>
      <c r="DC7" s="626"/>
      <c r="DD7" s="632">
        <v>1760520</v>
      </c>
      <c r="DE7" s="624"/>
      <c r="DF7" s="624"/>
      <c r="DG7" s="624"/>
      <c r="DH7" s="624"/>
      <c r="DI7" s="624"/>
      <c r="DJ7" s="624"/>
      <c r="DK7" s="624"/>
      <c r="DL7" s="624"/>
      <c r="DM7" s="624"/>
      <c r="DN7" s="624"/>
      <c r="DO7" s="624"/>
      <c r="DP7" s="625"/>
      <c r="DQ7" s="632">
        <v>2058299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16263</v>
      </c>
      <c r="S8" s="624"/>
      <c r="T8" s="624"/>
      <c r="U8" s="624"/>
      <c r="V8" s="624"/>
      <c r="W8" s="624"/>
      <c r="X8" s="624"/>
      <c r="Y8" s="625"/>
      <c r="Z8" s="626">
        <v>0.1</v>
      </c>
      <c r="AA8" s="626"/>
      <c r="AB8" s="626"/>
      <c r="AC8" s="626"/>
      <c r="AD8" s="627">
        <v>16263</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37680</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3492881</v>
      </c>
      <c r="CS8" s="624"/>
      <c r="CT8" s="624"/>
      <c r="CU8" s="624"/>
      <c r="CV8" s="624"/>
      <c r="CW8" s="624"/>
      <c r="CX8" s="624"/>
      <c r="CY8" s="625"/>
      <c r="CZ8" s="626">
        <v>22.7</v>
      </c>
      <c r="DA8" s="626"/>
      <c r="DB8" s="626"/>
      <c r="DC8" s="626"/>
      <c r="DD8" s="632">
        <v>494803</v>
      </c>
      <c r="DE8" s="624"/>
      <c r="DF8" s="624"/>
      <c r="DG8" s="624"/>
      <c r="DH8" s="624"/>
      <c r="DI8" s="624"/>
      <c r="DJ8" s="624"/>
      <c r="DK8" s="624"/>
      <c r="DL8" s="624"/>
      <c r="DM8" s="624"/>
      <c r="DN8" s="624"/>
      <c r="DO8" s="624"/>
      <c r="DP8" s="625"/>
      <c r="DQ8" s="632">
        <v>2012170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15962</v>
      </c>
      <c r="S9" s="624"/>
      <c r="T9" s="624"/>
      <c r="U9" s="624"/>
      <c r="V9" s="624"/>
      <c r="W9" s="624"/>
      <c r="X9" s="624"/>
      <c r="Y9" s="625"/>
      <c r="Z9" s="626">
        <v>0.1</v>
      </c>
      <c r="AA9" s="626"/>
      <c r="AB9" s="626"/>
      <c r="AC9" s="626"/>
      <c r="AD9" s="627">
        <v>15962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911756</v>
      </c>
      <c r="BH9" s="624"/>
      <c r="BI9" s="624"/>
      <c r="BJ9" s="624"/>
      <c r="BK9" s="624"/>
      <c r="BL9" s="624"/>
      <c r="BM9" s="624"/>
      <c r="BN9" s="625"/>
      <c r="BO9" s="626">
        <v>22.2</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1337169</v>
      </c>
      <c r="CS9" s="624"/>
      <c r="CT9" s="624"/>
      <c r="CU9" s="624"/>
      <c r="CV9" s="624"/>
      <c r="CW9" s="624"/>
      <c r="CX9" s="624"/>
      <c r="CY9" s="625"/>
      <c r="CZ9" s="626">
        <v>8.6999999999999993</v>
      </c>
      <c r="DA9" s="626"/>
      <c r="DB9" s="626"/>
      <c r="DC9" s="626"/>
      <c r="DD9" s="632">
        <v>20769</v>
      </c>
      <c r="DE9" s="624"/>
      <c r="DF9" s="624"/>
      <c r="DG9" s="624"/>
      <c r="DH9" s="624"/>
      <c r="DI9" s="624"/>
      <c r="DJ9" s="624"/>
      <c r="DK9" s="624"/>
      <c r="DL9" s="624"/>
      <c r="DM9" s="624"/>
      <c r="DN9" s="624"/>
      <c r="DO9" s="624"/>
      <c r="DP9" s="625"/>
      <c r="DQ9" s="632">
        <v>1161100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431836</v>
      </c>
      <c r="S10" s="624"/>
      <c r="T10" s="624"/>
      <c r="U10" s="624"/>
      <c r="V10" s="624"/>
      <c r="W10" s="624"/>
      <c r="X10" s="624"/>
      <c r="Y10" s="625"/>
      <c r="Z10" s="626">
        <v>2.6</v>
      </c>
      <c r="AA10" s="626"/>
      <c r="AB10" s="626"/>
      <c r="AC10" s="626"/>
      <c r="AD10" s="627">
        <v>431836</v>
      </c>
      <c r="AE10" s="627"/>
      <c r="AF10" s="627"/>
      <c r="AG10" s="627"/>
      <c r="AH10" s="627"/>
      <c r="AI10" s="627"/>
      <c r="AJ10" s="627"/>
      <c r="AK10" s="627"/>
      <c r="AL10" s="628">
        <v>4.2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53802</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27420</v>
      </c>
      <c r="S11" s="624"/>
      <c r="T11" s="624"/>
      <c r="U11" s="624"/>
      <c r="V11" s="624"/>
      <c r="W11" s="624"/>
      <c r="X11" s="624"/>
      <c r="Y11" s="625"/>
      <c r="Z11" s="626">
        <v>0.2</v>
      </c>
      <c r="AA11" s="626"/>
      <c r="AB11" s="626"/>
      <c r="AC11" s="626"/>
      <c r="AD11" s="627">
        <v>27420</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260229</v>
      </c>
      <c r="BH11" s="624"/>
      <c r="BI11" s="624"/>
      <c r="BJ11" s="624"/>
      <c r="BK11" s="624"/>
      <c r="BL11" s="624"/>
      <c r="BM11" s="624"/>
      <c r="BN11" s="625"/>
      <c r="BO11" s="626">
        <v>6.3</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1373488</v>
      </c>
      <c r="CS11" s="624"/>
      <c r="CT11" s="624"/>
      <c r="CU11" s="624"/>
      <c r="CV11" s="624"/>
      <c r="CW11" s="624"/>
      <c r="CX11" s="624"/>
      <c r="CY11" s="625"/>
      <c r="CZ11" s="626">
        <v>8.9</v>
      </c>
      <c r="DA11" s="626"/>
      <c r="DB11" s="626"/>
      <c r="DC11" s="626"/>
      <c r="DD11" s="632">
        <v>373598</v>
      </c>
      <c r="DE11" s="624"/>
      <c r="DF11" s="624"/>
      <c r="DG11" s="624"/>
      <c r="DH11" s="624"/>
      <c r="DI11" s="624"/>
      <c r="DJ11" s="624"/>
      <c r="DK11" s="624"/>
      <c r="DL11" s="624"/>
      <c r="DM11" s="624"/>
      <c r="DN11" s="624"/>
      <c r="DO11" s="624"/>
      <c r="DP11" s="625"/>
      <c r="DQ11" s="632">
        <v>1078597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2632456</v>
      </c>
      <c r="BH12" s="624"/>
      <c r="BI12" s="624"/>
      <c r="BJ12" s="624"/>
      <c r="BK12" s="624"/>
      <c r="BL12" s="624"/>
      <c r="BM12" s="624"/>
      <c r="BN12" s="625"/>
      <c r="BO12" s="626">
        <v>64.2</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464565</v>
      </c>
      <c r="CS12" s="624"/>
      <c r="CT12" s="624"/>
      <c r="CU12" s="624"/>
      <c r="CV12" s="624"/>
      <c r="CW12" s="624"/>
      <c r="CX12" s="624"/>
      <c r="CY12" s="625"/>
      <c r="CZ12" s="626">
        <v>3</v>
      </c>
      <c r="DA12" s="626"/>
      <c r="DB12" s="626"/>
      <c r="DC12" s="626"/>
      <c r="DD12" s="632">
        <v>91433</v>
      </c>
      <c r="DE12" s="624"/>
      <c r="DF12" s="624"/>
      <c r="DG12" s="624"/>
      <c r="DH12" s="624"/>
      <c r="DI12" s="624"/>
      <c r="DJ12" s="624"/>
      <c r="DK12" s="624"/>
      <c r="DL12" s="624"/>
      <c r="DM12" s="624"/>
      <c r="DN12" s="624"/>
      <c r="DO12" s="624"/>
      <c r="DP12" s="625"/>
      <c r="DQ12" s="632">
        <v>243358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32904</v>
      </c>
      <c r="S13" s="624"/>
      <c r="T13" s="624"/>
      <c r="U13" s="624"/>
      <c r="V13" s="624"/>
      <c r="W13" s="624"/>
      <c r="X13" s="624"/>
      <c r="Y13" s="625"/>
      <c r="Z13" s="626">
        <v>0.2</v>
      </c>
      <c r="AA13" s="626"/>
      <c r="AB13" s="626"/>
      <c r="AC13" s="626"/>
      <c r="AD13" s="627">
        <v>32904</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2614424</v>
      </c>
      <c r="BH13" s="624"/>
      <c r="BI13" s="624"/>
      <c r="BJ13" s="624"/>
      <c r="BK13" s="624"/>
      <c r="BL13" s="624"/>
      <c r="BM13" s="624"/>
      <c r="BN13" s="625"/>
      <c r="BO13" s="626">
        <v>63.8</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887071</v>
      </c>
      <c r="CS13" s="624"/>
      <c r="CT13" s="624"/>
      <c r="CU13" s="624"/>
      <c r="CV13" s="624"/>
      <c r="CW13" s="624"/>
      <c r="CX13" s="624"/>
      <c r="CY13" s="625"/>
      <c r="CZ13" s="626">
        <v>5.8</v>
      </c>
      <c r="DA13" s="626"/>
      <c r="DB13" s="626"/>
      <c r="DC13" s="626"/>
      <c r="DD13" s="632">
        <v>491774</v>
      </c>
      <c r="DE13" s="624"/>
      <c r="DF13" s="624"/>
      <c r="DG13" s="624"/>
      <c r="DH13" s="624"/>
      <c r="DI13" s="624"/>
      <c r="DJ13" s="624"/>
      <c r="DK13" s="624"/>
      <c r="DL13" s="624"/>
      <c r="DM13" s="624"/>
      <c r="DN13" s="624"/>
      <c r="DO13" s="624"/>
      <c r="DP13" s="625"/>
      <c r="DQ13" s="632">
        <v>586825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57400</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679346</v>
      </c>
      <c r="CS14" s="624"/>
      <c r="CT14" s="624"/>
      <c r="CU14" s="624"/>
      <c r="CV14" s="624"/>
      <c r="CW14" s="624"/>
      <c r="CX14" s="624"/>
      <c r="CY14" s="625"/>
      <c r="CZ14" s="626">
        <v>4.4000000000000004</v>
      </c>
      <c r="DA14" s="626"/>
      <c r="DB14" s="626"/>
      <c r="DC14" s="626"/>
      <c r="DD14" s="632">
        <v>122615</v>
      </c>
      <c r="DE14" s="624"/>
      <c r="DF14" s="624"/>
      <c r="DG14" s="624"/>
      <c r="DH14" s="624"/>
      <c r="DI14" s="624"/>
      <c r="DJ14" s="624"/>
      <c r="DK14" s="624"/>
      <c r="DL14" s="624"/>
      <c r="DM14" s="624"/>
      <c r="DN14" s="624"/>
      <c r="DO14" s="624"/>
      <c r="DP14" s="625"/>
      <c r="DQ14" s="632">
        <v>574051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6952</v>
      </c>
      <c r="S15" s="624"/>
      <c r="T15" s="624"/>
      <c r="U15" s="624"/>
      <c r="V15" s="624"/>
      <c r="W15" s="624"/>
      <c r="X15" s="624"/>
      <c r="Y15" s="625"/>
      <c r="Z15" s="626">
        <v>0</v>
      </c>
      <c r="AA15" s="626"/>
      <c r="AB15" s="626"/>
      <c r="AC15" s="626"/>
      <c r="AD15" s="627">
        <v>6952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127727</v>
      </c>
      <c r="BH15" s="624"/>
      <c r="BI15" s="624"/>
      <c r="BJ15" s="624"/>
      <c r="BK15" s="624"/>
      <c r="BL15" s="624"/>
      <c r="BM15" s="624"/>
      <c r="BN15" s="625"/>
      <c r="BO15" s="626">
        <v>3.1</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1107741</v>
      </c>
      <c r="CS15" s="624"/>
      <c r="CT15" s="624"/>
      <c r="CU15" s="624"/>
      <c r="CV15" s="624"/>
      <c r="CW15" s="624"/>
      <c r="CX15" s="624"/>
      <c r="CY15" s="625"/>
      <c r="CZ15" s="626">
        <v>7.2</v>
      </c>
      <c r="DA15" s="626"/>
      <c r="DB15" s="626"/>
      <c r="DC15" s="626"/>
      <c r="DD15" s="632">
        <v>193903</v>
      </c>
      <c r="DE15" s="624"/>
      <c r="DF15" s="624"/>
      <c r="DG15" s="624"/>
      <c r="DH15" s="624"/>
      <c r="DI15" s="624"/>
      <c r="DJ15" s="624"/>
      <c r="DK15" s="624"/>
      <c r="DL15" s="624"/>
      <c r="DM15" s="624"/>
      <c r="DN15" s="624"/>
      <c r="DO15" s="624"/>
      <c r="DP15" s="625"/>
      <c r="DQ15" s="632">
        <v>916012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6161526</v>
      </c>
      <c r="S16" s="624"/>
      <c r="T16" s="624"/>
      <c r="U16" s="624"/>
      <c r="V16" s="624"/>
      <c r="W16" s="624"/>
      <c r="X16" s="624"/>
      <c r="Y16" s="625"/>
      <c r="Z16" s="626">
        <v>37.4</v>
      </c>
      <c r="AA16" s="626"/>
      <c r="AB16" s="626"/>
      <c r="AC16" s="626"/>
      <c r="AD16" s="627">
        <v>5544533</v>
      </c>
      <c r="AE16" s="627"/>
      <c r="AF16" s="627"/>
      <c r="AG16" s="627"/>
      <c r="AH16" s="627"/>
      <c r="AI16" s="627"/>
      <c r="AJ16" s="627"/>
      <c r="AK16" s="627"/>
      <c r="AL16" s="628">
        <v>53.6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1665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113746</v>
      </c>
      <c r="CS16" s="624"/>
      <c r="CT16" s="624"/>
      <c r="CU16" s="624"/>
      <c r="CV16" s="624"/>
      <c r="CW16" s="624"/>
      <c r="CX16" s="624"/>
      <c r="CY16" s="625"/>
      <c r="CZ16" s="626">
        <v>0.7</v>
      </c>
      <c r="DA16" s="626"/>
      <c r="DB16" s="626"/>
      <c r="DC16" s="626"/>
      <c r="DD16" s="632" t="s">
        <v>108</v>
      </c>
      <c r="DE16" s="624"/>
      <c r="DF16" s="624"/>
      <c r="DG16" s="624"/>
      <c r="DH16" s="624"/>
      <c r="DI16" s="624"/>
      <c r="DJ16" s="624"/>
      <c r="DK16" s="624"/>
      <c r="DL16" s="624"/>
      <c r="DM16" s="624"/>
      <c r="DN16" s="624"/>
      <c r="DO16" s="624"/>
      <c r="DP16" s="625"/>
      <c r="DQ16" s="632">
        <v>9606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5544533</v>
      </c>
      <c r="S17" s="624"/>
      <c r="T17" s="624"/>
      <c r="U17" s="624"/>
      <c r="V17" s="624"/>
      <c r="W17" s="624"/>
      <c r="X17" s="624"/>
      <c r="Y17" s="625"/>
      <c r="Z17" s="626">
        <v>33.700000000000003</v>
      </c>
      <c r="AA17" s="626"/>
      <c r="AB17" s="626"/>
      <c r="AC17" s="626"/>
      <c r="AD17" s="627">
        <v>5544533</v>
      </c>
      <c r="AE17" s="627"/>
      <c r="AF17" s="627"/>
      <c r="AG17" s="627"/>
      <c r="AH17" s="627"/>
      <c r="AI17" s="627"/>
      <c r="AJ17" s="627"/>
      <c r="AK17" s="627"/>
      <c r="AL17" s="628">
        <v>53.6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1914431</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1856454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616993</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660</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17728</v>
      </c>
      <c r="BH19" s="624"/>
      <c r="BI19" s="624"/>
      <c r="BJ19" s="624"/>
      <c r="BK19" s="624"/>
      <c r="BL19" s="624"/>
      <c r="BM19" s="624"/>
      <c r="BN19" s="625"/>
      <c r="BO19" s="626">
        <v>0.4</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10949011</v>
      </c>
      <c r="S20" s="624"/>
      <c r="T20" s="624"/>
      <c r="U20" s="624"/>
      <c r="V20" s="624"/>
      <c r="W20" s="624"/>
      <c r="X20" s="624"/>
      <c r="Y20" s="625"/>
      <c r="Z20" s="626">
        <v>66.5</v>
      </c>
      <c r="AA20" s="626"/>
      <c r="AB20" s="626"/>
      <c r="AC20" s="626"/>
      <c r="AD20" s="627">
        <v>10332018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17728</v>
      </c>
      <c r="BH20" s="624"/>
      <c r="BI20" s="624"/>
      <c r="BJ20" s="624"/>
      <c r="BK20" s="624"/>
      <c r="BL20" s="624"/>
      <c r="BM20" s="624"/>
      <c r="BN20" s="625"/>
      <c r="BO20" s="626">
        <v>0.4</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15407547</v>
      </c>
      <c r="CS20" s="624"/>
      <c r="CT20" s="624"/>
      <c r="CU20" s="624"/>
      <c r="CV20" s="624"/>
      <c r="CW20" s="624"/>
      <c r="CX20" s="624"/>
      <c r="CY20" s="625"/>
      <c r="CZ20" s="626">
        <v>100</v>
      </c>
      <c r="DA20" s="626"/>
      <c r="DB20" s="626"/>
      <c r="DC20" s="626"/>
      <c r="DD20" s="632">
        <v>3549415</v>
      </c>
      <c r="DE20" s="624"/>
      <c r="DF20" s="624"/>
      <c r="DG20" s="624"/>
      <c r="DH20" s="624"/>
      <c r="DI20" s="624"/>
      <c r="DJ20" s="624"/>
      <c r="DK20" s="624"/>
      <c r="DL20" s="624"/>
      <c r="DM20" s="624"/>
      <c r="DN20" s="624"/>
      <c r="DO20" s="624"/>
      <c r="DP20" s="625"/>
      <c r="DQ20" s="632">
        <v>10617293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2387</v>
      </c>
      <c r="S21" s="624"/>
      <c r="T21" s="624"/>
      <c r="U21" s="624"/>
      <c r="V21" s="624"/>
      <c r="W21" s="624"/>
      <c r="X21" s="624"/>
      <c r="Y21" s="625"/>
      <c r="Z21" s="626">
        <v>0</v>
      </c>
      <c r="AA21" s="626"/>
      <c r="AB21" s="626"/>
      <c r="AC21" s="626"/>
      <c r="AD21" s="627">
        <v>2387</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17728</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113815</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263862</v>
      </c>
      <c r="S23" s="624"/>
      <c r="T23" s="624"/>
      <c r="U23" s="624"/>
      <c r="V23" s="624"/>
      <c r="W23" s="624"/>
      <c r="X23" s="624"/>
      <c r="Y23" s="625"/>
      <c r="Z23" s="626">
        <v>1.6</v>
      </c>
      <c r="AA23" s="626"/>
      <c r="AB23" s="626"/>
      <c r="AC23" s="626"/>
      <c r="AD23" s="627">
        <v>12374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39012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5205148</v>
      </c>
      <c r="CS24" s="613"/>
      <c r="CT24" s="613"/>
      <c r="CU24" s="613"/>
      <c r="CV24" s="613"/>
      <c r="CW24" s="613"/>
      <c r="CX24" s="613"/>
      <c r="CY24" s="614"/>
      <c r="CZ24" s="652">
        <v>33.799999999999997</v>
      </c>
      <c r="DA24" s="653"/>
      <c r="DB24" s="653"/>
      <c r="DC24" s="654"/>
      <c r="DD24" s="651">
        <v>4248064</v>
      </c>
      <c r="DE24" s="613"/>
      <c r="DF24" s="613"/>
      <c r="DG24" s="613"/>
      <c r="DH24" s="613"/>
      <c r="DI24" s="613"/>
      <c r="DJ24" s="613"/>
      <c r="DK24" s="614"/>
      <c r="DL24" s="651">
        <v>4222167</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1145803</v>
      </c>
      <c r="S25" s="624"/>
      <c r="T25" s="624"/>
      <c r="U25" s="624"/>
      <c r="V25" s="624"/>
      <c r="W25" s="624"/>
      <c r="X25" s="624"/>
      <c r="Y25" s="625"/>
      <c r="Z25" s="626">
        <v>7</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2206859</v>
      </c>
      <c r="CS25" s="655"/>
      <c r="CT25" s="655"/>
      <c r="CU25" s="655"/>
      <c r="CV25" s="655"/>
      <c r="CW25" s="655"/>
      <c r="CX25" s="655"/>
      <c r="CY25" s="656"/>
      <c r="CZ25" s="657">
        <v>14.3</v>
      </c>
      <c r="DA25" s="658"/>
      <c r="DB25" s="658"/>
      <c r="DC25" s="659"/>
      <c r="DD25" s="632">
        <v>1972824</v>
      </c>
      <c r="DE25" s="655"/>
      <c r="DF25" s="655"/>
      <c r="DG25" s="655"/>
      <c r="DH25" s="655"/>
      <c r="DI25" s="655"/>
      <c r="DJ25" s="655"/>
      <c r="DK25" s="656"/>
      <c r="DL25" s="632">
        <v>1972824</v>
      </c>
      <c r="DM25" s="655"/>
      <c r="DN25" s="655"/>
      <c r="DO25" s="655"/>
      <c r="DP25" s="655"/>
      <c r="DQ25" s="655"/>
      <c r="DR25" s="655"/>
      <c r="DS25" s="655"/>
      <c r="DT25" s="655"/>
      <c r="DU25" s="655"/>
      <c r="DV25" s="656"/>
      <c r="DW25" s="628">
        <v>19.100000000000001</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1454349</v>
      </c>
      <c r="CS26" s="624"/>
      <c r="CT26" s="624"/>
      <c r="CU26" s="624"/>
      <c r="CV26" s="624"/>
      <c r="CW26" s="624"/>
      <c r="CX26" s="624"/>
      <c r="CY26" s="625"/>
      <c r="CZ26" s="657">
        <v>9.4</v>
      </c>
      <c r="DA26" s="658"/>
      <c r="DB26" s="658"/>
      <c r="DC26" s="659"/>
      <c r="DD26" s="632">
        <v>1239157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839961</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4100443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1083858</v>
      </c>
      <c r="CS27" s="655"/>
      <c r="CT27" s="655"/>
      <c r="CU27" s="655"/>
      <c r="CV27" s="655"/>
      <c r="CW27" s="655"/>
      <c r="CX27" s="655"/>
      <c r="CY27" s="656"/>
      <c r="CZ27" s="657">
        <v>7</v>
      </c>
      <c r="DA27" s="658"/>
      <c r="DB27" s="658"/>
      <c r="DC27" s="659"/>
      <c r="DD27" s="632">
        <v>418786</v>
      </c>
      <c r="DE27" s="655"/>
      <c r="DF27" s="655"/>
      <c r="DG27" s="655"/>
      <c r="DH27" s="655"/>
      <c r="DI27" s="655"/>
      <c r="DJ27" s="655"/>
      <c r="DK27" s="656"/>
      <c r="DL27" s="632">
        <v>392889</v>
      </c>
      <c r="DM27" s="655"/>
      <c r="DN27" s="655"/>
      <c r="DO27" s="655"/>
      <c r="DP27" s="655"/>
      <c r="DQ27" s="655"/>
      <c r="DR27" s="655"/>
      <c r="DS27" s="655"/>
      <c r="DT27" s="655"/>
      <c r="DU27" s="655"/>
      <c r="DV27" s="656"/>
      <c r="DW27" s="628">
        <v>3.8</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39137</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1914431</v>
      </c>
      <c r="CS28" s="624"/>
      <c r="CT28" s="624"/>
      <c r="CU28" s="624"/>
      <c r="CV28" s="624"/>
      <c r="CW28" s="624"/>
      <c r="CX28" s="624"/>
      <c r="CY28" s="625"/>
      <c r="CZ28" s="657">
        <v>12.4</v>
      </c>
      <c r="DA28" s="658"/>
      <c r="DB28" s="658"/>
      <c r="DC28" s="659"/>
      <c r="DD28" s="632">
        <v>1856454</v>
      </c>
      <c r="DE28" s="624"/>
      <c r="DF28" s="624"/>
      <c r="DG28" s="624"/>
      <c r="DH28" s="624"/>
      <c r="DI28" s="624"/>
      <c r="DJ28" s="624"/>
      <c r="DK28" s="625"/>
      <c r="DL28" s="632">
        <v>1856454</v>
      </c>
      <c r="DM28" s="624"/>
      <c r="DN28" s="624"/>
      <c r="DO28" s="624"/>
      <c r="DP28" s="624"/>
      <c r="DQ28" s="624"/>
      <c r="DR28" s="624"/>
      <c r="DS28" s="624"/>
      <c r="DT28" s="624"/>
      <c r="DU28" s="624"/>
      <c r="DV28" s="625"/>
      <c r="DW28" s="628">
        <v>17.899999999999999</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26541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1914431</v>
      </c>
      <c r="CS29" s="655"/>
      <c r="CT29" s="655"/>
      <c r="CU29" s="655"/>
      <c r="CV29" s="655"/>
      <c r="CW29" s="655"/>
      <c r="CX29" s="655"/>
      <c r="CY29" s="656"/>
      <c r="CZ29" s="657">
        <v>12.4</v>
      </c>
      <c r="DA29" s="658"/>
      <c r="DB29" s="658"/>
      <c r="DC29" s="659"/>
      <c r="DD29" s="632">
        <v>1856454</v>
      </c>
      <c r="DE29" s="655"/>
      <c r="DF29" s="655"/>
      <c r="DG29" s="655"/>
      <c r="DH29" s="655"/>
      <c r="DI29" s="655"/>
      <c r="DJ29" s="655"/>
      <c r="DK29" s="656"/>
      <c r="DL29" s="632">
        <v>1856454</v>
      </c>
      <c r="DM29" s="655"/>
      <c r="DN29" s="655"/>
      <c r="DO29" s="655"/>
      <c r="DP29" s="655"/>
      <c r="DQ29" s="655"/>
      <c r="DR29" s="655"/>
      <c r="DS29" s="655"/>
      <c r="DT29" s="655"/>
      <c r="DU29" s="655"/>
      <c r="DV29" s="656"/>
      <c r="DW29" s="628">
        <v>17.899999999999999</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966101</v>
      </c>
      <c r="S30" s="624"/>
      <c r="T30" s="624"/>
      <c r="U30" s="624"/>
      <c r="V30" s="624"/>
      <c r="W30" s="624"/>
      <c r="X30" s="624"/>
      <c r="Y30" s="625"/>
      <c r="Z30" s="626">
        <v>5.9</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96.6</v>
      </c>
      <c r="BN30" s="682"/>
      <c r="BO30" s="682"/>
      <c r="BP30" s="682"/>
      <c r="BQ30" s="683"/>
      <c r="BR30" s="681">
        <v>98.7</v>
      </c>
      <c r="BS30" s="682"/>
      <c r="BT30" s="682"/>
      <c r="BU30" s="682"/>
      <c r="BV30" s="682"/>
      <c r="BW30" s="682"/>
      <c r="BX30" s="618">
        <v>95.7</v>
      </c>
      <c r="BY30" s="682"/>
      <c r="BZ30" s="682"/>
      <c r="CA30" s="682"/>
      <c r="CB30" s="683"/>
      <c r="CD30" s="686"/>
      <c r="CE30" s="687"/>
      <c r="CF30" s="637" t="s">
        <v>291</v>
      </c>
      <c r="CG30" s="638"/>
      <c r="CH30" s="638"/>
      <c r="CI30" s="638"/>
      <c r="CJ30" s="638"/>
      <c r="CK30" s="638"/>
      <c r="CL30" s="638"/>
      <c r="CM30" s="638"/>
      <c r="CN30" s="638"/>
      <c r="CO30" s="638"/>
      <c r="CP30" s="638"/>
      <c r="CQ30" s="639"/>
      <c r="CR30" s="623">
        <v>1763743</v>
      </c>
      <c r="CS30" s="624"/>
      <c r="CT30" s="624"/>
      <c r="CU30" s="624"/>
      <c r="CV30" s="624"/>
      <c r="CW30" s="624"/>
      <c r="CX30" s="624"/>
      <c r="CY30" s="625"/>
      <c r="CZ30" s="657">
        <v>11.4</v>
      </c>
      <c r="DA30" s="658"/>
      <c r="DB30" s="658"/>
      <c r="DC30" s="659"/>
      <c r="DD30" s="632">
        <v>1712595</v>
      </c>
      <c r="DE30" s="624"/>
      <c r="DF30" s="624"/>
      <c r="DG30" s="624"/>
      <c r="DH30" s="624"/>
      <c r="DI30" s="624"/>
      <c r="DJ30" s="624"/>
      <c r="DK30" s="625"/>
      <c r="DL30" s="632">
        <v>1712595</v>
      </c>
      <c r="DM30" s="624"/>
      <c r="DN30" s="624"/>
      <c r="DO30" s="624"/>
      <c r="DP30" s="624"/>
      <c r="DQ30" s="624"/>
      <c r="DR30" s="624"/>
      <c r="DS30" s="624"/>
      <c r="DT30" s="624"/>
      <c r="DU30" s="624"/>
      <c r="DV30" s="625"/>
      <c r="DW30" s="628">
        <v>16.600000000000001</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593089</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95.9</v>
      </c>
      <c r="BN31" s="679"/>
      <c r="BO31" s="679"/>
      <c r="BP31" s="679"/>
      <c r="BQ31" s="680"/>
      <c r="BR31" s="678">
        <v>98.6</v>
      </c>
      <c r="BS31" s="655"/>
      <c r="BT31" s="655"/>
      <c r="BU31" s="655"/>
      <c r="BV31" s="655"/>
      <c r="BW31" s="655"/>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150688</v>
      </c>
      <c r="CS31" s="655"/>
      <c r="CT31" s="655"/>
      <c r="CU31" s="655"/>
      <c r="CV31" s="655"/>
      <c r="CW31" s="655"/>
      <c r="CX31" s="655"/>
      <c r="CY31" s="656"/>
      <c r="CZ31" s="657">
        <v>1</v>
      </c>
      <c r="DA31" s="658"/>
      <c r="DB31" s="658"/>
      <c r="DC31" s="659"/>
      <c r="DD31" s="632">
        <v>143859</v>
      </c>
      <c r="DE31" s="655"/>
      <c r="DF31" s="655"/>
      <c r="DG31" s="655"/>
      <c r="DH31" s="655"/>
      <c r="DI31" s="655"/>
      <c r="DJ31" s="655"/>
      <c r="DK31" s="656"/>
      <c r="DL31" s="632">
        <v>143859</v>
      </c>
      <c r="DM31" s="655"/>
      <c r="DN31" s="655"/>
      <c r="DO31" s="655"/>
      <c r="DP31" s="655"/>
      <c r="DQ31" s="655"/>
      <c r="DR31" s="655"/>
      <c r="DS31" s="655"/>
      <c r="DT31" s="655"/>
      <c r="DU31" s="655"/>
      <c r="DV31" s="656"/>
      <c r="DW31" s="628">
        <v>1.4</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298932</v>
      </c>
      <c r="S32" s="624"/>
      <c r="T32" s="624"/>
      <c r="U32" s="624"/>
      <c r="V32" s="624"/>
      <c r="W32" s="624"/>
      <c r="X32" s="624"/>
      <c r="Y32" s="625"/>
      <c r="Z32" s="626">
        <v>1.8</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96.9</v>
      </c>
      <c r="BN32" s="691"/>
      <c r="BO32" s="691"/>
      <c r="BP32" s="691"/>
      <c r="BQ32" s="693"/>
      <c r="BR32" s="690">
        <v>98.7</v>
      </c>
      <c r="BS32" s="691"/>
      <c r="BT32" s="691"/>
      <c r="BU32" s="691"/>
      <c r="BV32" s="691"/>
      <c r="BW32" s="691"/>
      <c r="BX32" s="692">
        <v>95.6</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1198900</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6539238</v>
      </c>
      <c r="CS33" s="655"/>
      <c r="CT33" s="655"/>
      <c r="CU33" s="655"/>
      <c r="CV33" s="655"/>
      <c r="CW33" s="655"/>
      <c r="CX33" s="655"/>
      <c r="CY33" s="656"/>
      <c r="CZ33" s="657">
        <v>42.4</v>
      </c>
      <c r="DA33" s="658"/>
      <c r="DB33" s="658"/>
      <c r="DC33" s="659"/>
      <c r="DD33" s="632">
        <v>5228544</v>
      </c>
      <c r="DE33" s="655"/>
      <c r="DF33" s="655"/>
      <c r="DG33" s="655"/>
      <c r="DH33" s="655"/>
      <c r="DI33" s="655"/>
      <c r="DJ33" s="655"/>
      <c r="DK33" s="656"/>
      <c r="DL33" s="632">
        <v>3607176</v>
      </c>
      <c r="DM33" s="655"/>
      <c r="DN33" s="655"/>
      <c r="DO33" s="655"/>
      <c r="DP33" s="655"/>
      <c r="DQ33" s="655"/>
      <c r="DR33" s="655"/>
      <c r="DS33" s="655"/>
      <c r="DT33" s="655"/>
      <c r="DU33" s="655"/>
      <c r="DV33" s="656"/>
      <c r="DW33" s="628">
        <v>34.9</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2310102</v>
      </c>
      <c r="CS34" s="624"/>
      <c r="CT34" s="624"/>
      <c r="CU34" s="624"/>
      <c r="CV34" s="624"/>
      <c r="CW34" s="624"/>
      <c r="CX34" s="624"/>
      <c r="CY34" s="625"/>
      <c r="CZ34" s="657">
        <v>15</v>
      </c>
      <c r="DA34" s="658"/>
      <c r="DB34" s="658"/>
      <c r="DC34" s="659"/>
      <c r="DD34" s="632">
        <v>1717809</v>
      </c>
      <c r="DE34" s="624"/>
      <c r="DF34" s="624"/>
      <c r="DG34" s="624"/>
      <c r="DH34" s="624"/>
      <c r="DI34" s="624"/>
      <c r="DJ34" s="624"/>
      <c r="DK34" s="625"/>
      <c r="DL34" s="632">
        <v>1405092</v>
      </c>
      <c r="DM34" s="624"/>
      <c r="DN34" s="624"/>
      <c r="DO34" s="624"/>
      <c r="DP34" s="624"/>
      <c r="DQ34" s="624"/>
      <c r="DR34" s="624"/>
      <c r="DS34" s="624"/>
      <c r="DT34" s="624"/>
      <c r="DU34" s="624"/>
      <c r="DV34" s="625"/>
      <c r="DW34" s="628">
        <v>13.6</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2035433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25011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75019</v>
      </c>
      <c r="CS35" s="655"/>
      <c r="CT35" s="655"/>
      <c r="CU35" s="655"/>
      <c r="CV35" s="655"/>
      <c r="CW35" s="655"/>
      <c r="CX35" s="655"/>
      <c r="CY35" s="656"/>
      <c r="CZ35" s="657">
        <v>0.5</v>
      </c>
      <c r="DA35" s="658"/>
      <c r="DB35" s="658"/>
      <c r="DC35" s="659"/>
      <c r="DD35" s="632">
        <v>63592</v>
      </c>
      <c r="DE35" s="655"/>
      <c r="DF35" s="655"/>
      <c r="DG35" s="655"/>
      <c r="DH35" s="655"/>
      <c r="DI35" s="655"/>
      <c r="DJ35" s="655"/>
      <c r="DK35" s="656"/>
      <c r="DL35" s="632">
        <v>63592</v>
      </c>
      <c r="DM35" s="655"/>
      <c r="DN35" s="655"/>
      <c r="DO35" s="655"/>
      <c r="DP35" s="655"/>
      <c r="DQ35" s="655"/>
      <c r="DR35" s="655"/>
      <c r="DS35" s="655"/>
      <c r="DT35" s="655"/>
      <c r="DU35" s="655"/>
      <c r="DV35" s="656"/>
      <c r="DW35" s="628">
        <v>0.6</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16476551</v>
      </c>
      <c r="S36" s="696"/>
      <c r="T36" s="696"/>
      <c r="U36" s="696"/>
      <c r="V36" s="696"/>
      <c r="W36" s="696"/>
      <c r="X36" s="696"/>
      <c r="Y36" s="697"/>
      <c r="Z36" s="698">
        <v>100</v>
      </c>
      <c r="AA36" s="698"/>
      <c r="AB36" s="698"/>
      <c r="AC36" s="698"/>
      <c r="AD36" s="699">
        <v>10346779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693754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-79777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1952915</v>
      </c>
      <c r="CS36" s="624"/>
      <c r="CT36" s="624"/>
      <c r="CU36" s="624"/>
      <c r="CV36" s="624"/>
      <c r="CW36" s="624"/>
      <c r="CX36" s="624"/>
      <c r="CY36" s="625"/>
      <c r="CZ36" s="657">
        <v>12.7</v>
      </c>
      <c r="DA36" s="658"/>
      <c r="DB36" s="658"/>
      <c r="DC36" s="659"/>
      <c r="DD36" s="632">
        <v>1575582</v>
      </c>
      <c r="DE36" s="624"/>
      <c r="DF36" s="624"/>
      <c r="DG36" s="624"/>
      <c r="DH36" s="624"/>
      <c r="DI36" s="624"/>
      <c r="DJ36" s="624"/>
      <c r="DK36" s="625"/>
      <c r="DL36" s="632">
        <v>991700</v>
      </c>
      <c r="DM36" s="624"/>
      <c r="DN36" s="624"/>
      <c r="DO36" s="624"/>
      <c r="DP36" s="624"/>
      <c r="DQ36" s="624"/>
      <c r="DR36" s="624"/>
      <c r="DS36" s="624"/>
      <c r="DT36" s="624"/>
      <c r="DU36" s="624"/>
      <c r="DV36" s="625"/>
      <c r="DW36" s="628">
        <v>9.6</v>
      </c>
      <c r="DX36" s="649"/>
      <c r="DY36" s="649"/>
      <c r="DZ36" s="649"/>
      <c r="EA36" s="649"/>
      <c r="EB36" s="649"/>
      <c r="EC36" s="650"/>
    </row>
    <row r="37" spans="2:133" ht="11.25" customHeight="1">
      <c r="AQ37" s="702" t="s">
        <v>313</v>
      </c>
      <c r="AR37" s="703"/>
      <c r="AS37" s="703"/>
      <c r="AT37" s="703"/>
      <c r="AU37" s="703"/>
      <c r="AV37" s="703"/>
      <c r="AW37" s="703"/>
      <c r="AX37" s="703"/>
      <c r="AY37" s="704"/>
      <c r="AZ37" s="623">
        <v>203357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3408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757622</v>
      </c>
      <c r="CS37" s="655"/>
      <c r="CT37" s="655"/>
      <c r="CU37" s="655"/>
      <c r="CV37" s="655"/>
      <c r="CW37" s="655"/>
      <c r="CX37" s="655"/>
      <c r="CY37" s="656"/>
      <c r="CZ37" s="657">
        <v>4.9000000000000004</v>
      </c>
      <c r="DA37" s="658"/>
      <c r="DB37" s="658"/>
      <c r="DC37" s="659"/>
      <c r="DD37" s="632">
        <v>757009</v>
      </c>
      <c r="DE37" s="655"/>
      <c r="DF37" s="655"/>
      <c r="DG37" s="655"/>
      <c r="DH37" s="655"/>
      <c r="DI37" s="655"/>
      <c r="DJ37" s="655"/>
      <c r="DK37" s="656"/>
      <c r="DL37" s="632">
        <v>694794</v>
      </c>
      <c r="DM37" s="655"/>
      <c r="DN37" s="655"/>
      <c r="DO37" s="655"/>
      <c r="DP37" s="655"/>
      <c r="DQ37" s="655"/>
      <c r="DR37" s="655"/>
      <c r="DS37" s="655"/>
      <c r="DT37" s="655"/>
      <c r="DU37" s="655"/>
      <c r="DV37" s="656"/>
      <c r="DW37" s="628">
        <v>6.7</v>
      </c>
      <c r="DX37" s="649"/>
      <c r="DY37" s="649"/>
      <c r="DZ37" s="649"/>
      <c r="EA37" s="649"/>
      <c r="EB37" s="649"/>
      <c r="EC37" s="650"/>
    </row>
    <row r="38" spans="2:133" ht="11.25" customHeight="1">
      <c r="AQ38" s="702" t="s">
        <v>316</v>
      </c>
      <c r="AR38" s="703"/>
      <c r="AS38" s="703"/>
      <c r="AT38" s="703"/>
      <c r="AU38" s="703"/>
      <c r="AV38" s="703"/>
      <c r="AW38" s="703"/>
      <c r="AX38" s="703"/>
      <c r="AY38" s="704"/>
      <c r="AZ38" s="623">
        <v>150468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6058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1832076</v>
      </c>
      <c r="CS38" s="624"/>
      <c r="CT38" s="624"/>
      <c r="CU38" s="624"/>
      <c r="CV38" s="624"/>
      <c r="CW38" s="624"/>
      <c r="CX38" s="624"/>
      <c r="CY38" s="625"/>
      <c r="CZ38" s="657">
        <v>11.9</v>
      </c>
      <c r="DA38" s="658"/>
      <c r="DB38" s="658"/>
      <c r="DC38" s="659"/>
      <c r="DD38" s="632">
        <v>1627300</v>
      </c>
      <c r="DE38" s="624"/>
      <c r="DF38" s="624"/>
      <c r="DG38" s="624"/>
      <c r="DH38" s="624"/>
      <c r="DI38" s="624"/>
      <c r="DJ38" s="624"/>
      <c r="DK38" s="625"/>
      <c r="DL38" s="632">
        <v>1146792</v>
      </c>
      <c r="DM38" s="624"/>
      <c r="DN38" s="624"/>
      <c r="DO38" s="624"/>
      <c r="DP38" s="624"/>
      <c r="DQ38" s="624"/>
      <c r="DR38" s="624"/>
      <c r="DS38" s="624"/>
      <c r="DT38" s="624"/>
      <c r="DU38" s="624"/>
      <c r="DV38" s="625"/>
      <c r="DW38" s="628">
        <v>11.1</v>
      </c>
      <c r="DX38" s="649"/>
      <c r="DY38" s="649"/>
      <c r="DZ38" s="649"/>
      <c r="EA38" s="649"/>
      <c r="EB38" s="649"/>
      <c r="EC38" s="650"/>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296955</v>
      </c>
      <c r="CS39" s="655"/>
      <c r="CT39" s="655"/>
      <c r="CU39" s="655"/>
      <c r="CV39" s="655"/>
      <c r="CW39" s="655"/>
      <c r="CX39" s="655"/>
      <c r="CY39" s="656"/>
      <c r="CZ39" s="657">
        <v>1.9</v>
      </c>
      <c r="DA39" s="658"/>
      <c r="DB39" s="658"/>
      <c r="DC39" s="659"/>
      <c r="DD39" s="632">
        <v>241040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264074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72171</v>
      </c>
      <c r="CS40" s="624"/>
      <c r="CT40" s="624"/>
      <c r="CU40" s="624"/>
      <c r="CV40" s="624"/>
      <c r="CW40" s="624"/>
      <c r="CX40" s="624"/>
      <c r="CY40" s="625"/>
      <c r="CZ40" s="657">
        <v>0.5</v>
      </c>
      <c r="DA40" s="658"/>
      <c r="DB40" s="658"/>
      <c r="DC40" s="659"/>
      <c r="DD40" s="632">
        <v>3221</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723780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3663161</v>
      </c>
      <c r="CS42" s="624"/>
      <c r="CT42" s="624"/>
      <c r="CU42" s="624"/>
      <c r="CV42" s="624"/>
      <c r="CW42" s="624"/>
      <c r="CX42" s="624"/>
      <c r="CY42" s="625"/>
      <c r="CZ42" s="657">
        <v>23.8</v>
      </c>
      <c r="DA42" s="706"/>
      <c r="DB42" s="706"/>
      <c r="DC42" s="707"/>
      <c r="DD42" s="632">
        <v>1140685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83554</v>
      </c>
      <c r="CS43" s="655"/>
      <c r="CT43" s="655"/>
      <c r="CU43" s="655"/>
      <c r="CV43" s="655"/>
      <c r="CW43" s="655"/>
      <c r="CX43" s="655"/>
      <c r="CY43" s="656"/>
      <c r="CZ43" s="657">
        <v>0.5</v>
      </c>
      <c r="DA43" s="658"/>
      <c r="DB43" s="658"/>
      <c r="DC43" s="659"/>
      <c r="DD43" s="632">
        <v>83554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3549415</v>
      </c>
      <c r="CS44" s="624"/>
      <c r="CT44" s="624"/>
      <c r="CU44" s="624"/>
      <c r="CV44" s="624"/>
      <c r="CW44" s="624"/>
      <c r="CX44" s="624"/>
      <c r="CY44" s="625"/>
      <c r="CZ44" s="657">
        <v>23</v>
      </c>
      <c r="DA44" s="706"/>
      <c r="DB44" s="706"/>
      <c r="DC44" s="707"/>
      <c r="DD44" s="632">
        <v>1131079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1627903</v>
      </c>
      <c r="CS45" s="655"/>
      <c r="CT45" s="655"/>
      <c r="CU45" s="655"/>
      <c r="CV45" s="655"/>
      <c r="CW45" s="655"/>
      <c r="CX45" s="655"/>
      <c r="CY45" s="656"/>
      <c r="CZ45" s="657">
        <v>10.6</v>
      </c>
      <c r="DA45" s="658"/>
      <c r="DB45" s="658"/>
      <c r="DC45" s="659"/>
      <c r="DD45" s="632">
        <v>127531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1714100</v>
      </c>
      <c r="CS46" s="624"/>
      <c r="CT46" s="624"/>
      <c r="CU46" s="624"/>
      <c r="CV46" s="624"/>
      <c r="CW46" s="624"/>
      <c r="CX46" s="624"/>
      <c r="CY46" s="625"/>
      <c r="CZ46" s="657">
        <v>11.1</v>
      </c>
      <c r="DA46" s="706"/>
      <c r="DB46" s="706"/>
      <c r="DC46" s="707"/>
      <c r="DD46" s="632">
        <v>811584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113746</v>
      </c>
      <c r="CS47" s="655"/>
      <c r="CT47" s="655"/>
      <c r="CU47" s="655"/>
      <c r="CV47" s="655"/>
      <c r="CW47" s="655"/>
      <c r="CX47" s="655"/>
      <c r="CY47" s="656"/>
      <c r="CZ47" s="657">
        <v>0.7</v>
      </c>
      <c r="DA47" s="658"/>
      <c r="DB47" s="658"/>
      <c r="DC47" s="659"/>
      <c r="DD47" s="632">
        <v>9606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15407547</v>
      </c>
      <c r="CS49" s="691"/>
      <c r="CT49" s="691"/>
      <c r="CU49" s="691"/>
      <c r="CV49" s="691"/>
      <c r="CW49" s="691"/>
      <c r="CX49" s="691"/>
      <c r="CY49" s="718"/>
      <c r="CZ49" s="719">
        <v>100</v>
      </c>
      <c r="DA49" s="720"/>
      <c r="DB49" s="720"/>
      <c r="DC49" s="721"/>
      <c r="DD49" s="722">
        <v>10617293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16135</v>
      </c>
      <c r="R7" s="753"/>
      <c r="S7" s="753"/>
      <c r="T7" s="753"/>
      <c r="U7" s="753"/>
      <c r="V7" s="753">
        <v>15071</v>
      </c>
      <c r="W7" s="753"/>
      <c r="X7" s="753"/>
      <c r="Y7" s="753"/>
      <c r="Z7" s="753"/>
      <c r="AA7" s="753">
        <v>1064</v>
      </c>
      <c r="AB7" s="753"/>
      <c r="AC7" s="753"/>
      <c r="AD7" s="753"/>
      <c r="AE7" s="754"/>
      <c r="AF7" s="755">
        <v>423</v>
      </c>
      <c r="AG7" s="756"/>
      <c r="AH7" s="756"/>
      <c r="AI7" s="756"/>
      <c r="AJ7" s="757"/>
      <c r="AK7" s="792">
        <v>792</v>
      </c>
      <c r="AL7" s="793"/>
      <c r="AM7" s="793"/>
      <c r="AN7" s="793"/>
      <c r="AO7" s="793"/>
      <c r="AP7" s="793">
        <v>16305</v>
      </c>
      <c r="AQ7" s="793"/>
      <c r="AR7" s="793"/>
      <c r="AS7" s="793"/>
      <c r="AT7" s="793"/>
      <c r="AU7" s="794" t="s">
        <v>538</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562</v>
      </c>
      <c r="BS7" s="796" t="s">
        <v>563</v>
      </c>
      <c r="BT7" s="797"/>
      <c r="BU7" s="797"/>
      <c r="BV7" s="797"/>
      <c r="BW7" s="797"/>
      <c r="BX7" s="797"/>
      <c r="BY7" s="797"/>
      <c r="BZ7" s="797"/>
      <c r="CA7" s="797"/>
      <c r="CB7" s="797"/>
      <c r="CC7" s="797"/>
      <c r="CD7" s="797"/>
      <c r="CE7" s="797"/>
      <c r="CF7" s="797"/>
      <c r="CG7" s="798"/>
      <c r="CH7" s="789">
        <v>0</v>
      </c>
      <c r="CI7" s="790"/>
      <c r="CJ7" s="790"/>
      <c r="CK7" s="790"/>
      <c r="CL7" s="791"/>
      <c r="CM7" s="789">
        <v>49</v>
      </c>
      <c r="CN7" s="790"/>
      <c r="CO7" s="790"/>
      <c r="CP7" s="790"/>
      <c r="CQ7" s="791"/>
      <c r="CR7" s="789">
        <v>5</v>
      </c>
      <c r="CS7" s="790"/>
      <c r="CT7" s="790"/>
      <c r="CU7" s="790"/>
      <c r="CV7" s="791"/>
      <c r="CW7" s="789" t="s">
        <v>482</v>
      </c>
      <c r="CX7" s="790"/>
      <c r="CY7" s="790"/>
      <c r="CZ7" s="790"/>
      <c r="DA7" s="791"/>
      <c r="DB7" s="789" t="s">
        <v>482</v>
      </c>
      <c r="DC7" s="790"/>
      <c r="DD7" s="790"/>
      <c r="DE7" s="790"/>
      <c r="DF7" s="791"/>
      <c r="DG7" s="789">
        <v>419</v>
      </c>
      <c r="DH7" s="790"/>
      <c r="DI7" s="790"/>
      <c r="DJ7" s="790"/>
      <c r="DK7" s="791"/>
      <c r="DL7" s="789" t="s">
        <v>482</v>
      </c>
      <c r="DM7" s="790"/>
      <c r="DN7" s="790"/>
      <c r="DO7" s="790"/>
      <c r="DP7" s="791"/>
      <c r="DQ7" s="789">
        <v>407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73</v>
      </c>
      <c r="R8" s="777"/>
      <c r="S8" s="777"/>
      <c r="T8" s="777"/>
      <c r="U8" s="777"/>
      <c r="V8" s="777">
        <v>70</v>
      </c>
      <c r="W8" s="777"/>
      <c r="X8" s="777"/>
      <c r="Y8" s="777"/>
      <c r="Z8" s="777"/>
      <c r="AA8" s="777">
        <v>3</v>
      </c>
      <c r="AB8" s="777"/>
      <c r="AC8" s="777"/>
      <c r="AD8" s="777"/>
      <c r="AE8" s="778"/>
      <c r="AF8" s="779">
        <v>3</v>
      </c>
      <c r="AG8" s="780"/>
      <c r="AH8" s="780"/>
      <c r="AI8" s="780"/>
      <c r="AJ8" s="781"/>
      <c r="AK8" s="782">
        <v>2</v>
      </c>
      <c r="AL8" s="783"/>
      <c r="AM8" s="783"/>
      <c r="AN8" s="783"/>
      <c r="AO8" s="783"/>
      <c r="AP8" s="783">
        <v>330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564</v>
      </c>
      <c r="BT8" s="787"/>
      <c r="BU8" s="787"/>
      <c r="BV8" s="787"/>
      <c r="BW8" s="787"/>
      <c r="BX8" s="787"/>
      <c r="BY8" s="787"/>
      <c r="BZ8" s="787"/>
      <c r="CA8" s="787"/>
      <c r="CB8" s="787"/>
      <c r="CC8" s="787"/>
      <c r="CD8" s="787"/>
      <c r="CE8" s="787"/>
      <c r="CF8" s="787"/>
      <c r="CG8" s="788"/>
      <c r="CH8" s="799">
        <v>0</v>
      </c>
      <c r="CI8" s="800"/>
      <c r="CJ8" s="800"/>
      <c r="CK8" s="800"/>
      <c r="CL8" s="801"/>
      <c r="CM8" s="799">
        <v>88</v>
      </c>
      <c r="CN8" s="800"/>
      <c r="CO8" s="800"/>
      <c r="CP8" s="800"/>
      <c r="CQ8" s="801"/>
      <c r="CR8" s="799">
        <v>80</v>
      </c>
      <c r="CS8" s="800"/>
      <c r="CT8" s="800"/>
      <c r="CU8" s="800"/>
      <c r="CV8" s="801"/>
      <c r="CW8" s="799" t="s">
        <v>482</v>
      </c>
      <c r="CX8" s="800"/>
      <c r="CY8" s="800"/>
      <c r="CZ8" s="800"/>
      <c r="DA8" s="801"/>
      <c r="DB8" s="799" t="s">
        <v>482</v>
      </c>
      <c r="DC8" s="800"/>
      <c r="DD8" s="800"/>
      <c r="DE8" s="800"/>
      <c r="DF8" s="801"/>
      <c r="DG8" s="799" t="s">
        <v>482</v>
      </c>
      <c r="DH8" s="800"/>
      <c r="DI8" s="800"/>
      <c r="DJ8" s="800"/>
      <c r="DK8" s="801"/>
      <c r="DL8" s="799" t="s">
        <v>482</v>
      </c>
      <c r="DM8" s="800"/>
      <c r="DN8" s="800"/>
      <c r="DO8" s="800"/>
      <c r="DP8" s="801"/>
      <c r="DQ8" s="799" t="s">
        <v>482</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2</v>
      </c>
      <c r="R9" s="777"/>
      <c r="S9" s="777"/>
      <c r="T9" s="777"/>
      <c r="U9" s="777"/>
      <c r="V9" s="777">
        <v>2</v>
      </c>
      <c r="W9" s="777"/>
      <c r="X9" s="777"/>
      <c r="Y9" s="777"/>
      <c r="Z9" s="777"/>
      <c r="AA9" s="777">
        <v>0</v>
      </c>
      <c r="AB9" s="777"/>
      <c r="AC9" s="777"/>
      <c r="AD9" s="777"/>
      <c r="AE9" s="778"/>
      <c r="AF9" s="779">
        <v>0</v>
      </c>
      <c r="AG9" s="780"/>
      <c r="AH9" s="780"/>
      <c r="AI9" s="780"/>
      <c r="AJ9" s="781"/>
      <c r="AK9" s="782">
        <v>2</v>
      </c>
      <c r="AL9" s="783"/>
      <c r="AM9" s="783"/>
      <c r="AN9" s="783"/>
      <c r="AO9" s="783"/>
      <c r="AP9" s="783" t="s">
        <v>482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565</v>
      </c>
      <c r="BT9" s="787"/>
      <c r="BU9" s="787"/>
      <c r="BV9" s="787"/>
      <c r="BW9" s="787"/>
      <c r="BX9" s="787"/>
      <c r="BY9" s="787"/>
      <c r="BZ9" s="787"/>
      <c r="CA9" s="787"/>
      <c r="CB9" s="787"/>
      <c r="CC9" s="787"/>
      <c r="CD9" s="787"/>
      <c r="CE9" s="787"/>
      <c r="CF9" s="787"/>
      <c r="CG9" s="788"/>
      <c r="CH9" s="799">
        <v>-20</v>
      </c>
      <c r="CI9" s="800"/>
      <c r="CJ9" s="800"/>
      <c r="CK9" s="800"/>
      <c r="CL9" s="801"/>
      <c r="CM9" s="799">
        <v>533</v>
      </c>
      <c r="CN9" s="800"/>
      <c r="CO9" s="800"/>
      <c r="CP9" s="800"/>
      <c r="CQ9" s="801"/>
      <c r="CR9" s="799">
        <v>410</v>
      </c>
      <c r="CS9" s="800"/>
      <c r="CT9" s="800"/>
      <c r="CU9" s="800"/>
      <c r="CV9" s="801"/>
      <c r="CW9" s="799" t="s">
        <v>482</v>
      </c>
      <c r="CX9" s="800"/>
      <c r="CY9" s="800"/>
      <c r="CZ9" s="800"/>
      <c r="DA9" s="801"/>
      <c r="DB9" s="799">
        <v>55</v>
      </c>
      <c r="DC9" s="800"/>
      <c r="DD9" s="800"/>
      <c r="DE9" s="800"/>
      <c r="DF9" s="801"/>
      <c r="DG9" s="799" t="s">
        <v>482</v>
      </c>
      <c r="DH9" s="800"/>
      <c r="DI9" s="800"/>
      <c r="DJ9" s="800"/>
      <c r="DK9" s="801"/>
      <c r="DL9" s="799" t="s">
        <v>482</v>
      </c>
      <c r="DM9" s="800"/>
      <c r="DN9" s="800"/>
      <c r="DO9" s="800"/>
      <c r="DP9" s="801"/>
      <c r="DQ9" s="799" t="s">
        <v>482</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178</v>
      </c>
      <c r="R10" s="777"/>
      <c r="S10" s="777"/>
      <c r="T10" s="777"/>
      <c r="U10" s="777"/>
      <c r="V10" s="777">
        <v>178</v>
      </c>
      <c r="W10" s="777"/>
      <c r="X10" s="777"/>
      <c r="Y10" s="777"/>
      <c r="Z10" s="777"/>
      <c r="AA10" s="777" t="s">
        <v>566</v>
      </c>
      <c r="AB10" s="777"/>
      <c r="AC10" s="777"/>
      <c r="AD10" s="777"/>
      <c r="AE10" s="778"/>
      <c r="AF10" s="779" t="s">
        <v>482</v>
      </c>
      <c r="AG10" s="780"/>
      <c r="AH10" s="780"/>
      <c r="AI10" s="780"/>
      <c r="AJ10" s="781"/>
      <c r="AK10" s="782">
        <v>148</v>
      </c>
      <c r="AL10" s="783"/>
      <c r="AM10" s="783"/>
      <c r="AN10" s="783"/>
      <c r="AO10" s="783"/>
      <c r="AP10" s="783" t="s">
        <v>482</v>
      </c>
      <c r="AQ10" s="783"/>
      <c r="AR10" s="783"/>
      <c r="AS10" s="783"/>
      <c r="AT10" s="783"/>
      <c r="AU10" s="784" t="s">
        <v>539</v>
      </c>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366</v>
      </c>
      <c r="C11" s="774"/>
      <c r="D11" s="774"/>
      <c r="E11" s="774"/>
      <c r="F11" s="774"/>
      <c r="G11" s="774"/>
      <c r="H11" s="774"/>
      <c r="I11" s="774"/>
      <c r="J11" s="774"/>
      <c r="K11" s="774"/>
      <c r="L11" s="774"/>
      <c r="M11" s="774"/>
      <c r="N11" s="774"/>
      <c r="O11" s="774"/>
      <c r="P11" s="775"/>
      <c r="Q11" s="776">
        <v>252</v>
      </c>
      <c r="R11" s="777"/>
      <c r="S11" s="777"/>
      <c r="T11" s="777"/>
      <c r="U11" s="777"/>
      <c r="V11" s="777">
        <v>250</v>
      </c>
      <c r="W11" s="777"/>
      <c r="X11" s="777"/>
      <c r="Y11" s="777"/>
      <c r="Z11" s="777"/>
      <c r="AA11" s="777">
        <v>2</v>
      </c>
      <c r="AB11" s="777"/>
      <c r="AC11" s="777"/>
      <c r="AD11" s="777"/>
      <c r="AE11" s="778"/>
      <c r="AF11" s="779">
        <v>2</v>
      </c>
      <c r="AG11" s="780"/>
      <c r="AH11" s="780"/>
      <c r="AI11" s="780"/>
      <c r="AJ11" s="781"/>
      <c r="AK11" s="782">
        <v>140</v>
      </c>
      <c r="AL11" s="783"/>
      <c r="AM11" s="783"/>
      <c r="AN11" s="783"/>
      <c r="AO11" s="783"/>
      <c r="AP11" s="783">
        <v>163</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16498</v>
      </c>
      <c r="R23" s="812"/>
      <c r="S23" s="812"/>
      <c r="T23" s="812"/>
      <c r="U23" s="812"/>
      <c r="V23" s="812">
        <v>15429</v>
      </c>
      <c r="W23" s="812"/>
      <c r="X23" s="812"/>
      <c r="Y23" s="812"/>
      <c r="Z23" s="812"/>
      <c r="AA23" s="812">
        <v>1069</v>
      </c>
      <c r="AB23" s="812"/>
      <c r="AC23" s="812"/>
      <c r="AD23" s="812"/>
      <c r="AE23" s="813"/>
      <c r="AF23" s="814">
        <v>428</v>
      </c>
      <c r="AG23" s="812"/>
      <c r="AH23" s="812"/>
      <c r="AI23" s="812"/>
      <c r="AJ23" s="815"/>
      <c r="AK23" s="816"/>
      <c r="AL23" s="817"/>
      <c r="AM23" s="817"/>
      <c r="AN23" s="817"/>
      <c r="AO23" s="817"/>
      <c r="AP23" s="812">
        <v>16798</v>
      </c>
      <c r="AQ23" s="812"/>
      <c r="AR23" s="812"/>
      <c r="AS23" s="812"/>
      <c r="AT23" s="812"/>
      <c r="AU23" s="818"/>
      <c r="AV23" s="818"/>
      <c r="AW23" s="818"/>
      <c r="AX23" s="818"/>
      <c r="AY23" s="819"/>
      <c r="AZ23" s="827" t="s">
        <v>482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3131</v>
      </c>
      <c r="R28" s="841"/>
      <c r="S28" s="841"/>
      <c r="T28" s="841"/>
      <c r="U28" s="841"/>
      <c r="V28" s="841">
        <v>3106</v>
      </c>
      <c r="W28" s="841"/>
      <c r="X28" s="841"/>
      <c r="Y28" s="841"/>
      <c r="Z28" s="841"/>
      <c r="AA28" s="841">
        <v>25</v>
      </c>
      <c r="AB28" s="841"/>
      <c r="AC28" s="841"/>
      <c r="AD28" s="841"/>
      <c r="AE28" s="842"/>
      <c r="AF28" s="843">
        <v>25</v>
      </c>
      <c r="AG28" s="841"/>
      <c r="AH28" s="841"/>
      <c r="AI28" s="841"/>
      <c r="AJ28" s="844"/>
      <c r="AK28" s="845">
        <v>239</v>
      </c>
      <c r="AL28" s="836"/>
      <c r="AM28" s="836"/>
      <c r="AN28" s="836"/>
      <c r="AO28" s="836"/>
      <c r="AP28" s="836" t="s">
        <v>482</v>
      </c>
      <c r="AQ28" s="836"/>
      <c r="AR28" s="836"/>
      <c r="AS28" s="836"/>
      <c r="AT28" s="836"/>
      <c r="AU28" s="836" t="s">
        <v>482</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108</v>
      </c>
      <c r="R29" s="777"/>
      <c r="S29" s="777"/>
      <c r="T29" s="777"/>
      <c r="U29" s="777"/>
      <c r="V29" s="777">
        <v>98</v>
      </c>
      <c r="W29" s="777"/>
      <c r="X29" s="777"/>
      <c r="Y29" s="777"/>
      <c r="Z29" s="777"/>
      <c r="AA29" s="777">
        <v>9</v>
      </c>
      <c r="AB29" s="777"/>
      <c r="AC29" s="777"/>
      <c r="AD29" s="777"/>
      <c r="AE29" s="778"/>
      <c r="AF29" s="779">
        <v>9</v>
      </c>
      <c r="AG29" s="780"/>
      <c r="AH29" s="780"/>
      <c r="AI29" s="780"/>
      <c r="AJ29" s="781"/>
      <c r="AK29" s="848">
        <v>32</v>
      </c>
      <c r="AL29" s="849"/>
      <c r="AM29" s="849"/>
      <c r="AN29" s="849"/>
      <c r="AO29" s="849"/>
      <c r="AP29" s="849" t="s">
        <v>482</v>
      </c>
      <c r="AQ29" s="849"/>
      <c r="AR29" s="849"/>
      <c r="AS29" s="849"/>
      <c r="AT29" s="849"/>
      <c r="AU29" s="849" t="s">
        <v>482</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288</v>
      </c>
      <c r="R30" s="777"/>
      <c r="S30" s="777"/>
      <c r="T30" s="777"/>
      <c r="U30" s="777"/>
      <c r="V30" s="777">
        <v>285</v>
      </c>
      <c r="W30" s="777"/>
      <c r="X30" s="777"/>
      <c r="Y30" s="777"/>
      <c r="Z30" s="777"/>
      <c r="AA30" s="777">
        <v>4</v>
      </c>
      <c r="AB30" s="777"/>
      <c r="AC30" s="777"/>
      <c r="AD30" s="777"/>
      <c r="AE30" s="778"/>
      <c r="AF30" s="779">
        <v>4</v>
      </c>
      <c r="AG30" s="780"/>
      <c r="AH30" s="780"/>
      <c r="AI30" s="780"/>
      <c r="AJ30" s="781"/>
      <c r="AK30" s="848">
        <v>88</v>
      </c>
      <c r="AL30" s="849"/>
      <c r="AM30" s="849"/>
      <c r="AN30" s="849"/>
      <c r="AO30" s="849"/>
      <c r="AP30" s="849" t="s">
        <v>482</v>
      </c>
      <c r="AQ30" s="849"/>
      <c r="AR30" s="849"/>
      <c r="AS30" s="849"/>
      <c r="AT30" s="849"/>
      <c r="AU30" s="849" t="s">
        <v>482</v>
      </c>
      <c r="AV30" s="849"/>
      <c r="AW30" s="849"/>
      <c r="AX30" s="849"/>
      <c r="AY30" s="849"/>
      <c r="AZ30" s="850" t="s">
        <v>482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251</v>
      </c>
      <c r="R31" s="777"/>
      <c r="S31" s="777"/>
      <c r="T31" s="777"/>
      <c r="U31" s="777"/>
      <c r="V31" s="777">
        <v>235</v>
      </c>
      <c r="W31" s="777"/>
      <c r="X31" s="777"/>
      <c r="Y31" s="777"/>
      <c r="Z31" s="777"/>
      <c r="AA31" s="777">
        <v>16</v>
      </c>
      <c r="AB31" s="777"/>
      <c r="AC31" s="777"/>
      <c r="AD31" s="777"/>
      <c r="AE31" s="778"/>
      <c r="AF31" s="779">
        <v>436</v>
      </c>
      <c r="AG31" s="780"/>
      <c r="AH31" s="780"/>
      <c r="AI31" s="780"/>
      <c r="AJ31" s="781"/>
      <c r="AK31" s="848">
        <v>419</v>
      </c>
      <c r="AL31" s="849"/>
      <c r="AM31" s="849"/>
      <c r="AN31" s="849"/>
      <c r="AO31" s="849"/>
      <c r="AP31" s="849">
        <v>1812</v>
      </c>
      <c r="AQ31" s="849"/>
      <c r="AR31" s="849"/>
      <c r="AS31" s="849"/>
      <c r="AT31" s="849"/>
      <c r="AU31" s="849">
        <v>1123</v>
      </c>
      <c r="AV31" s="849"/>
      <c r="AW31" s="849"/>
      <c r="AX31" s="849"/>
      <c r="AY31" s="849"/>
      <c r="AZ31" s="850" t="s">
        <v>482</v>
      </c>
      <c r="BA31" s="850"/>
      <c r="BB31" s="850"/>
      <c r="BC31" s="850"/>
      <c r="BD31" s="850"/>
      <c r="BE31" s="846" t="s">
        <v>540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74</v>
      </c>
      <c r="R32" s="777"/>
      <c r="S32" s="777"/>
      <c r="T32" s="777"/>
      <c r="U32" s="777"/>
      <c r="V32" s="777">
        <v>63</v>
      </c>
      <c r="W32" s="777"/>
      <c r="X32" s="777"/>
      <c r="Y32" s="777"/>
      <c r="Z32" s="777"/>
      <c r="AA32" s="777">
        <v>10</v>
      </c>
      <c r="AB32" s="777"/>
      <c r="AC32" s="777"/>
      <c r="AD32" s="777"/>
      <c r="AE32" s="778"/>
      <c r="AF32" s="779">
        <v>10</v>
      </c>
      <c r="AG32" s="780"/>
      <c r="AH32" s="780"/>
      <c r="AI32" s="780"/>
      <c r="AJ32" s="781"/>
      <c r="AK32" s="848" t="s">
        <v>482</v>
      </c>
      <c r="AL32" s="849"/>
      <c r="AM32" s="849"/>
      <c r="AN32" s="849"/>
      <c r="AO32" s="849"/>
      <c r="AP32" s="849">
        <v>77</v>
      </c>
      <c r="AQ32" s="849"/>
      <c r="AR32" s="849"/>
      <c r="AS32" s="849"/>
      <c r="AT32" s="849"/>
      <c r="AU32" s="849" t="s">
        <v>482</v>
      </c>
      <c r="AV32" s="849"/>
      <c r="AW32" s="849"/>
      <c r="AX32" s="849"/>
      <c r="AY32" s="849"/>
      <c r="AZ32" s="850" t="s">
        <v>482</v>
      </c>
      <c r="BA32" s="850"/>
      <c r="BB32" s="850"/>
      <c r="BC32" s="850"/>
      <c r="BD32" s="850"/>
      <c r="BE32" s="846" t="s">
        <v>541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19</v>
      </c>
      <c r="R33" s="777"/>
      <c r="S33" s="777"/>
      <c r="T33" s="777"/>
      <c r="U33" s="777"/>
      <c r="V33" s="777">
        <v>15</v>
      </c>
      <c r="W33" s="777"/>
      <c r="X33" s="777"/>
      <c r="Y33" s="777"/>
      <c r="Z33" s="777"/>
      <c r="AA33" s="777">
        <v>4</v>
      </c>
      <c r="AB33" s="777"/>
      <c r="AC33" s="777"/>
      <c r="AD33" s="777"/>
      <c r="AE33" s="778"/>
      <c r="AF33" s="779">
        <v>4</v>
      </c>
      <c r="AG33" s="780"/>
      <c r="AH33" s="780"/>
      <c r="AI33" s="780"/>
      <c r="AJ33" s="781"/>
      <c r="AK33" s="848" t="s">
        <v>482</v>
      </c>
      <c r="AL33" s="849"/>
      <c r="AM33" s="849"/>
      <c r="AN33" s="849"/>
      <c r="AO33" s="849"/>
      <c r="AP33" s="849" t="s">
        <v>482</v>
      </c>
      <c r="AQ33" s="849"/>
      <c r="AR33" s="849"/>
      <c r="AS33" s="849"/>
      <c r="AT33" s="849"/>
      <c r="AU33" s="849" t="s">
        <v>482</v>
      </c>
      <c r="AV33" s="849"/>
      <c r="AW33" s="849"/>
      <c r="AX33" s="849"/>
      <c r="AY33" s="849"/>
      <c r="AZ33" s="850" t="s">
        <v>482</v>
      </c>
      <c r="BA33" s="850"/>
      <c r="BB33" s="850"/>
      <c r="BC33" s="850"/>
      <c r="BD33" s="850"/>
      <c r="BE33" s="846" t="s">
        <v>541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13</v>
      </c>
      <c r="R34" s="777"/>
      <c r="S34" s="777"/>
      <c r="T34" s="777"/>
      <c r="U34" s="777"/>
      <c r="V34" s="777">
        <v>11</v>
      </c>
      <c r="W34" s="777"/>
      <c r="X34" s="777"/>
      <c r="Y34" s="777"/>
      <c r="Z34" s="777"/>
      <c r="AA34" s="777">
        <v>2</v>
      </c>
      <c r="AB34" s="777"/>
      <c r="AC34" s="777"/>
      <c r="AD34" s="777"/>
      <c r="AE34" s="778"/>
      <c r="AF34" s="779">
        <v>2</v>
      </c>
      <c r="AG34" s="780"/>
      <c r="AH34" s="780"/>
      <c r="AI34" s="780"/>
      <c r="AJ34" s="781"/>
      <c r="AK34" s="848">
        <v>2</v>
      </c>
      <c r="AL34" s="849"/>
      <c r="AM34" s="849"/>
      <c r="AN34" s="849"/>
      <c r="AO34" s="849"/>
      <c r="AP34" s="849">
        <v>117</v>
      </c>
      <c r="AQ34" s="849"/>
      <c r="AR34" s="849"/>
      <c r="AS34" s="849"/>
      <c r="AT34" s="849"/>
      <c r="AU34" s="849" t="s">
        <v>482</v>
      </c>
      <c r="AV34" s="849"/>
      <c r="AW34" s="849"/>
      <c r="AX34" s="849"/>
      <c r="AY34" s="849"/>
      <c r="AZ34" s="850" t="s">
        <v>482</v>
      </c>
      <c r="BA34" s="850"/>
      <c r="BB34" s="850"/>
      <c r="BC34" s="850"/>
      <c r="BD34" s="850"/>
      <c r="BE34" s="846" t="s">
        <v>541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92</v>
      </c>
      <c r="R35" s="777"/>
      <c r="S35" s="777"/>
      <c r="T35" s="777"/>
      <c r="U35" s="777"/>
      <c r="V35" s="777">
        <v>90</v>
      </c>
      <c r="W35" s="777"/>
      <c r="X35" s="777"/>
      <c r="Y35" s="777"/>
      <c r="Z35" s="777"/>
      <c r="AA35" s="777">
        <v>2</v>
      </c>
      <c r="AB35" s="777"/>
      <c r="AC35" s="777"/>
      <c r="AD35" s="777"/>
      <c r="AE35" s="778"/>
      <c r="AF35" s="779">
        <v>2</v>
      </c>
      <c r="AG35" s="780"/>
      <c r="AH35" s="780"/>
      <c r="AI35" s="780"/>
      <c r="AJ35" s="781"/>
      <c r="AK35" s="848">
        <v>49</v>
      </c>
      <c r="AL35" s="849"/>
      <c r="AM35" s="849"/>
      <c r="AN35" s="849"/>
      <c r="AO35" s="849"/>
      <c r="AP35" s="849">
        <v>563</v>
      </c>
      <c r="AQ35" s="849"/>
      <c r="AR35" s="849"/>
      <c r="AS35" s="849"/>
      <c r="AT35" s="849"/>
      <c r="AU35" s="849">
        <v>364</v>
      </c>
      <c r="AV35" s="849"/>
      <c r="AW35" s="849"/>
      <c r="AX35" s="849"/>
      <c r="AY35" s="849"/>
      <c r="AZ35" s="850" t="s">
        <v>482</v>
      </c>
      <c r="BA35" s="850"/>
      <c r="BB35" s="850"/>
      <c r="BC35" s="850"/>
      <c r="BD35" s="850"/>
      <c r="BE35" s="846" t="s">
        <v>541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172</v>
      </c>
      <c r="R36" s="777"/>
      <c r="S36" s="777"/>
      <c r="T36" s="777"/>
      <c r="U36" s="777"/>
      <c r="V36" s="777">
        <v>171</v>
      </c>
      <c r="W36" s="777"/>
      <c r="X36" s="777"/>
      <c r="Y36" s="777"/>
      <c r="Z36" s="777"/>
      <c r="AA36" s="777">
        <v>1</v>
      </c>
      <c r="AB36" s="777"/>
      <c r="AC36" s="777"/>
      <c r="AD36" s="777"/>
      <c r="AE36" s="778"/>
      <c r="AF36" s="779">
        <v>1</v>
      </c>
      <c r="AG36" s="780"/>
      <c r="AH36" s="780"/>
      <c r="AI36" s="780"/>
      <c r="AJ36" s="781"/>
      <c r="AK36" s="848">
        <v>101</v>
      </c>
      <c r="AL36" s="849"/>
      <c r="AM36" s="849"/>
      <c r="AN36" s="849"/>
      <c r="AO36" s="849"/>
      <c r="AP36" s="849">
        <v>632</v>
      </c>
      <c r="AQ36" s="849"/>
      <c r="AR36" s="849"/>
      <c r="AS36" s="849"/>
      <c r="AT36" s="849"/>
      <c r="AU36" s="849">
        <v>510</v>
      </c>
      <c r="AV36" s="849"/>
      <c r="AW36" s="849"/>
      <c r="AX36" s="849"/>
      <c r="AY36" s="849"/>
      <c r="AZ36" s="850" t="s">
        <v>482</v>
      </c>
      <c r="BA36" s="850"/>
      <c r="BB36" s="850"/>
      <c r="BC36" s="850"/>
      <c r="BD36" s="850"/>
      <c r="BE36" s="846" t="s">
        <v>541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389</v>
      </c>
      <c r="C37" s="774"/>
      <c r="D37" s="774"/>
      <c r="E37" s="774"/>
      <c r="F37" s="774"/>
      <c r="G37" s="774"/>
      <c r="H37" s="774"/>
      <c r="I37" s="774"/>
      <c r="J37" s="774"/>
      <c r="K37" s="774"/>
      <c r="L37" s="774"/>
      <c r="M37" s="774"/>
      <c r="N37" s="774"/>
      <c r="O37" s="774"/>
      <c r="P37" s="775"/>
      <c r="Q37" s="776">
        <v>703</v>
      </c>
      <c r="R37" s="777"/>
      <c r="S37" s="777"/>
      <c r="T37" s="777"/>
      <c r="U37" s="777"/>
      <c r="V37" s="777">
        <v>693</v>
      </c>
      <c r="W37" s="777"/>
      <c r="X37" s="777"/>
      <c r="Y37" s="777"/>
      <c r="Z37" s="777"/>
      <c r="AA37" s="777">
        <v>10</v>
      </c>
      <c r="AB37" s="777"/>
      <c r="AC37" s="777"/>
      <c r="AD37" s="777"/>
      <c r="AE37" s="778"/>
      <c r="AF37" s="779">
        <v>10</v>
      </c>
      <c r="AG37" s="780"/>
      <c r="AH37" s="780"/>
      <c r="AI37" s="780"/>
      <c r="AJ37" s="781"/>
      <c r="AK37" s="848">
        <v>85</v>
      </c>
      <c r="AL37" s="849"/>
      <c r="AM37" s="849"/>
      <c r="AN37" s="849"/>
      <c r="AO37" s="849"/>
      <c r="AP37" s="849">
        <v>1604</v>
      </c>
      <c r="AQ37" s="849"/>
      <c r="AR37" s="849"/>
      <c r="AS37" s="849"/>
      <c r="AT37" s="849"/>
      <c r="AU37" s="849">
        <v>1345</v>
      </c>
      <c r="AV37" s="849"/>
      <c r="AW37" s="849"/>
      <c r="AX37" s="849"/>
      <c r="AY37" s="849"/>
      <c r="AZ37" s="850" t="s">
        <v>482</v>
      </c>
      <c r="BA37" s="850"/>
      <c r="BB37" s="850"/>
      <c r="BC37" s="850"/>
      <c r="BD37" s="850"/>
      <c r="BE37" s="846" t="s">
        <v>541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390</v>
      </c>
      <c r="C38" s="774"/>
      <c r="D38" s="774"/>
      <c r="E38" s="774"/>
      <c r="F38" s="774"/>
      <c r="G38" s="774"/>
      <c r="H38" s="774"/>
      <c r="I38" s="774"/>
      <c r="J38" s="774"/>
      <c r="K38" s="774"/>
      <c r="L38" s="774"/>
      <c r="M38" s="774"/>
      <c r="N38" s="774"/>
      <c r="O38" s="774"/>
      <c r="P38" s="775"/>
      <c r="Q38" s="776">
        <v>1291</v>
      </c>
      <c r="R38" s="777"/>
      <c r="S38" s="777"/>
      <c r="T38" s="777"/>
      <c r="U38" s="777"/>
      <c r="V38" s="777">
        <v>1273</v>
      </c>
      <c r="W38" s="777"/>
      <c r="X38" s="777"/>
      <c r="Y38" s="777"/>
      <c r="Z38" s="777"/>
      <c r="AA38" s="777">
        <v>6</v>
      </c>
      <c r="AB38" s="777"/>
      <c r="AC38" s="777"/>
      <c r="AD38" s="777"/>
      <c r="AE38" s="778"/>
      <c r="AF38" s="779">
        <v>17</v>
      </c>
      <c r="AG38" s="780"/>
      <c r="AH38" s="780"/>
      <c r="AI38" s="780"/>
      <c r="AJ38" s="781"/>
      <c r="AK38" s="848">
        <v>607</v>
      </c>
      <c r="AL38" s="849"/>
      <c r="AM38" s="849"/>
      <c r="AN38" s="849"/>
      <c r="AO38" s="849"/>
      <c r="AP38" s="849">
        <v>4965</v>
      </c>
      <c r="AQ38" s="849"/>
      <c r="AR38" s="849"/>
      <c r="AS38" s="849"/>
      <c r="AT38" s="849"/>
      <c r="AU38" s="849">
        <v>4266</v>
      </c>
      <c r="AV38" s="849"/>
      <c r="AW38" s="849"/>
      <c r="AX38" s="849"/>
      <c r="AY38" s="849"/>
      <c r="AZ38" s="850" t="s">
        <v>482</v>
      </c>
      <c r="BA38" s="850"/>
      <c r="BB38" s="850"/>
      <c r="BC38" s="850"/>
      <c r="BD38" s="850"/>
      <c r="BE38" s="846" t="s">
        <v>541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391</v>
      </c>
      <c r="C39" s="774"/>
      <c r="D39" s="774"/>
      <c r="E39" s="774"/>
      <c r="F39" s="774"/>
      <c r="G39" s="774"/>
      <c r="H39" s="774"/>
      <c r="I39" s="774"/>
      <c r="J39" s="774"/>
      <c r="K39" s="774"/>
      <c r="L39" s="774"/>
      <c r="M39" s="774"/>
      <c r="N39" s="774"/>
      <c r="O39" s="774"/>
      <c r="P39" s="775"/>
      <c r="Q39" s="776">
        <v>123</v>
      </c>
      <c r="R39" s="777"/>
      <c r="S39" s="777"/>
      <c r="T39" s="777"/>
      <c r="U39" s="777"/>
      <c r="V39" s="777">
        <v>119</v>
      </c>
      <c r="W39" s="777"/>
      <c r="X39" s="777"/>
      <c r="Y39" s="777"/>
      <c r="Z39" s="777"/>
      <c r="AA39" s="777">
        <v>3</v>
      </c>
      <c r="AB39" s="777"/>
      <c r="AC39" s="777"/>
      <c r="AD39" s="777"/>
      <c r="AE39" s="778"/>
      <c r="AF39" s="779">
        <v>3</v>
      </c>
      <c r="AG39" s="780"/>
      <c r="AH39" s="780"/>
      <c r="AI39" s="780"/>
      <c r="AJ39" s="781"/>
      <c r="AK39" s="848">
        <v>31</v>
      </c>
      <c r="AL39" s="849"/>
      <c r="AM39" s="849"/>
      <c r="AN39" s="849"/>
      <c r="AO39" s="849"/>
      <c r="AP39" s="849">
        <v>352</v>
      </c>
      <c r="AQ39" s="849"/>
      <c r="AR39" s="849"/>
      <c r="AS39" s="849"/>
      <c r="AT39" s="849"/>
      <c r="AU39" s="849">
        <v>153</v>
      </c>
      <c r="AV39" s="849"/>
      <c r="AW39" s="849"/>
      <c r="AX39" s="849"/>
      <c r="AY39" s="849"/>
      <c r="AZ39" s="850" t="s">
        <v>482</v>
      </c>
      <c r="BA39" s="850"/>
      <c r="BB39" s="850"/>
      <c r="BC39" s="850"/>
      <c r="BD39" s="850"/>
      <c r="BE39" s="846" t="s">
        <v>541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524</v>
      </c>
      <c r="AG63" s="860"/>
      <c r="AH63" s="860"/>
      <c r="AI63" s="860"/>
      <c r="AJ63" s="861"/>
      <c r="AK63" s="862"/>
      <c r="AL63" s="857"/>
      <c r="AM63" s="857"/>
      <c r="AN63" s="857"/>
      <c r="AO63" s="857"/>
      <c r="AP63" s="860">
        <v>10122</v>
      </c>
      <c r="AQ63" s="860"/>
      <c r="AR63" s="860"/>
      <c r="AS63" s="860"/>
      <c r="AT63" s="860"/>
      <c r="AU63" s="860">
        <v>7761</v>
      </c>
      <c r="AV63" s="860"/>
      <c r="AW63" s="860"/>
      <c r="AX63" s="860"/>
      <c r="AY63" s="860"/>
      <c r="AZ63" s="864"/>
      <c r="BA63" s="864"/>
      <c r="BB63" s="864"/>
      <c r="BC63" s="864"/>
      <c r="BD63" s="864"/>
      <c r="BE63" s="865"/>
      <c r="BF63" s="865"/>
      <c r="BG63" s="865"/>
      <c r="BH63" s="865"/>
      <c r="BI63" s="866"/>
      <c r="BJ63" s="867" t="s">
        <v>482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748</v>
      </c>
      <c r="R68" s="884"/>
      <c r="S68" s="884"/>
      <c r="T68" s="884"/>
      <c r="U68" s="884"/>
      <c r="V68" s="884">
        <v>643</v>
      </c>
      <c r="W68" s="884"/>
      <c r="X68" s="884"/>
      <c r="Y68" s="884"/>
      <c r="Z68" s="884"/>
      <c r="AA68" s="884">
        <v>104</v>
      </c>
      <c r="AB68" s="884"/>
      <c r="AC68" s="884"/>
      <c r="AD68" s="884"/>
      <c r="AE68" s="884"/>
      <c r="AF68" s="884">
        <v>104</v>
      </c>
      <c r="AG68" s="884"/>
      <c r="AH68" s="884"/>
      <c r="AI68" s="884"/>
      <c r="AJ68" s="884"/>
      <c r="AK68" s="884">
        <v>4</v>
      </c>
      <c r="AL68" s="884"/>
      <c r="AM68" s="884"/>
      <c r="AN68" s="884"/>
      <c r="AO68" s="884"/>
      <c r="AP68" s="884" t="s">
        <v>556</v>
      </c>
      <c r="AQ68" s="884"/>
      <c r="AR68" s="884"/>
      <c r="AS68" s="884"/>
      <c r="AT68" s="884"/>
      <c r="AU68" s="884" t="s">
        <v>556</v>
      </c>
      <c r="AV68" s="884"/>
      <c r="AW68" s="884"/>
      <c r="AX68" s="884"/>
      <c r="AY68" s="884"/>
      <c r="AZ68" s="885" t="s">
        <v>557</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196</v>
      </c>
      <c r="R69" s="849"/>
      <c r="S69" s="849"/>
      <c r="T69" s="849"/>
      <c r="U69" s="849"/>
      <c r="V69" s="849">
        <v>189</v>
      </c>
      <c r="W69" s="849"/>
      <c r="X69" s="849"/>
      <c r="Y69" s="849"/>
      <c r="Z69" s="849"/>
      <c r="AA69" s="849">
        <v>7</v>
      </c>
      <c r="AB69" s="849"/>
      <c r="AC69" s="849"/>
      <c r="AD69" s="849"/>
      <c r="AE69" s="849"/>
      <c r="AF69" s="849">
        <v>7</v>
      </c>
      <c r="AG69" s="849"/>
      <c r="AH69" s="849"/>
      <c r="AI69" s="849"/>
      <c r="AJ69" s="849"/>
      <c r="AK69" s="849" t="s">
        <v>556</v>
      </c>
      <c r="AL69" s="849"/>
      <c r="AM69" s="849"/>
      <c r="AN69" s="849"/>
      <c r="AO69" s="849"/>
      <c r="AP69" s="849">
        <v>137</v>
      </c>
      <c r="AQ69" s="849"/>
      <c r="AR69" s="849"/>
      <c r="AS69" s="849"/>
      <c r="AT69" s="849"/>
      <c r="AU69" s="849">
        <v>68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73</v>
      </c>
      <c r="R70" s="849"/>
      <c r="S70" s="849"/>
      <c r="T70" s="849"/>
      <c r="U70" s="849"/>
      <c r="V70" s="849">
        <v>71</v>
      </c>
      <c r="W70" s="849"/>
      <c r="X70" s="849"/>
      <c r="Y70" s="849"/>
      <c r="Z70" s="849"/>
      <c r="AA70" s="849">
        <v>3</v>
      </c>
      <c r="AB70" s="849"/>
      <c r="AC70" s="849"/>
      <c r="AD70" s="849"/>
      <c r="AE70" s="849"/>
      <c r="AF70" s="849">
        <v>3</v>
      </c>
      <c r="AG70" s="849"/>
      <c r="AH70" s="849"/>
      <c r="AI70" s="849"/>
      <c r="AJ70" s="849"/>
      <c r="AK70" s="849" t="s">
        <v>556</v>
      </c>
      <c r="AL70" s="849"/>
      <c r="AM70" s="849"/>
      <c r="AN70" s="849"/>
      <c r="AO70" s="849"/>
      <c r="AP70" s="849" t="s">
        <v>556</v>
      </c>
      <c r="AQ70" s="849"/>
      <c r="AR70" s="849"/>
      <c r="AS70" s="849"/>
      <c r="AT70" s="849"/>
      <c r="AU70" s="849" t="s">
        <v>556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1</v>
      </c>
      <c r="R71" s="849"/>
      <c r="S71" s="849"/>
      <c r="T71" s="849"/>
      <c r="U71" s="849"/>
      <c r="V71" s="849">
        <v>1</v>
      </c>
      <c r="W71" s="849"/>
      <c r="X71" s="849"/>
      <c r="Y71" s="849"/>
      <c r="Z71" s="849"/>
      <c r="AA71" s="849" t="s">
        <v>567</v>
      </c>
      <c r="AB71" s="849"/>
      <c r="AC71" s="849"/>
      <c r="AD71" s="849"/>
      <c r="AE71" s="849"/>
      <c r="AF71" s="849" t="s">
        <v>567</v>
      </c>
      <c r="AG71" s="849"/>
      <c r="AH71" s="849"/>
      <c r="AI71" s="849"/>
      <c r="AJ71" s="849"/>
      <c r="AK71" s="849" t="s">
        <v>556</v>
      </c>
      <c r="AL71" s="849"/>
      <c r="AM71" s="849"/>
      <c r="AN71" s="849"/>
      <c r="AO71" s="849"/>
      <c r="AP71" s="849" t="s">
        <v>556</v>
      </c>
      <c r="AQ71" s="849"/>
      <c r="AR71" s="849"/>
      <c r="AS71" s="849"/>
      <c r="AT71" s="849"/>
      <c r="AU71" s="849" t="s">
        <v>556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3</v>
      </c>
      <c r="R72" s="849"/>
      <c r="S72" s="849"/>
      <c r="T72" s="849"/>
      <c r="U72" s="849"/>
      <c r="V72" s="849">
        <v>3</v>
      </c>
      <c r="W72" s="849"/>
      <c r="X72" s="849"/>
      <c r="Y72" s="849"/>
      <c r="Z72" s="849"/>
      <c r="AA72" s="849">
        <v>1</v>
      </c>
      <c r="AB72" s="849"/>
      <c r="AC72" s="849"/>
      <c r="AD72" s="849"/>
      <c r="AE72" s="849"/>
      <c r="AF72" s="849">
        <v>1</v>
      </c>
      <c r="AG72" s="849"/>
      <c r="AH72" s="849"/>
      <c r="AI72" s="849"/>
      <c r="AJ72" s="849"/>
      <c r="AK72" s="849" t="s">
        <v>556</v>
      </c>
      <c r="AL72" s="849"/>
      <c r="AM72" s="849"/>
      <c r="AN72" s="849"/>
      <c r="AO72" s="849"/>
      <c r="AP72" s="849" t="s">
        <v>556</v>
      </c>
      <c r="AQ72" s="849"/>
      <c r="AR72" s="849"/>
      <c r="AS72" s="849"/>
      <c r="AT72" s="849"/>
      <c r="AU72" s="849" t="s">
        <v>556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9274</v>
      </c>
      <c r="R73" s="849"/>
      <c r="S73" s="849"/>
      <c r="T73" s="849"/>
      <c r="U73" s="849"/>
      <c r="V73" s="849">
        <v>9247</v>
      </c>
      <c r="W73" s="849"/>
      <c r="X73" s="849"/>
      <c r="Y73" s="849"/>
      <c r="Z73" s="849"/>
      <c r="AA73" s="849">
        <v>27</v>
      </c>
      <c r="AB73" s="849"/>
      <c r="AC73" s="849"/>
      <c r="AD73" s="849"/>
      <c r="AE73" s="849"/>
      <c r="AF73" s="849">
        <v>27</v>
      </c>
      <c r="AG73" s="849"/>
      <c r="AH73" s="849"/>
      <c r="AI73" s="849"/>
      <c r="AJ73" s="849"/>
      <c r="AK73" s="849">
        <v>1475</v>
      </c>
      <c r="AL73" s="849"/>
      <c r="AM73" s="849"/>
      <c r="AN73" s="849"/>
      <c r="AO73" s="849"/>
      <c r="AP73" s="849" t="s">
        <v>556</v>
      </c>
      <c r="AQ73" s="849"/>
      <c r="AR73" s="849"/>
      <c r="AS73" s="849"/>
      <c r="AT73" s="849"/>
      <c r="AU73" s="849" t="s">
        <v>556</v>
      </c>
      <c r="AV73" s="849"/>
      <c r="AW73" s="849"/>
      <c r="AX73" s="849"/>
      <c r="AY73" s="849"/>
      <c r="AZ73" s="895" t="s">
        <v>558</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3040</v>
      </c>
      <c r="R74" s="849"/>
      <c r="S74" s="849"/>
      <c r="T74" s="849"/>
      <c r="U74" s="849"/>
      <c r="V74" s="849">
        <v>2967</v>
      </c>
      <c r="W74" s="849"/>
      <c r="X74" s="849"/>
      <c r="Y74" s="849"/>
      <c r="Z74" s="849"/>
      <c r="AA74" s="849">
        <v>74</v>
      </c>
      <c r="AB74" s="849"/>
      <c r="AC74" s="849"/>
      <c r="AD74" s="849"/>
      <c r="AE74" s="849"/>
      <c r="AF74" s="849">
        <v>74</v>
      </c>
      <c r="AG74" s="849"/>
      <c r="AH74" s="849"/>
      <c r="AI74" s="849"/>
      <c r="AJ74" s="849"/>
      <c r="AK74" s="849">
        <v>260</v>
      </c>
      <c r="AL74" s="849"/>
      <c r="AM74" s="849"/>
      <c r="AN74" s="849"/>
      <c r="AO74" s="849"/>
      <c r="AP74" s="849">
        <v>1672</v>
      </c>
      <c r="AQ74" s="849"/>
      <c r="AR74" s="849"/>
      <c r="AS74" s="849"/>
      <c r="AT74" s="849"/>
      <c r="AU74" s="849">
        <v>141</v>
      </c>
      <c r="AV74" s="849"/>
      <c r="AW74" s="849"/>
      <c r="AX74" s="849"/>
      <c r="AY74" s="849"/>
      <c r="AZ74" s="895" t="s">
        <v>559</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3</v>
      </c>
      <c r="R75" s="898"/>
      <c r="S75" s="898"/>
      <c r="T75" s="898"/>
      <c r="U75" s="848"/>
      <c r="V75" s="899">
        <v>1</v>
      </c>
      <c r="W75" s="898"/>
      <c r="X75" s="898"/>
      <c r="Y75" s="898"/>
      <c r="Z75" s="848"/>
      <c r="AA75" s="899">
        <v>2</v>
      </c>
      <c r="AB75" s="898"/>
      <c r="AC75" s="898"/>
      <c r="AD75" s="898"/>
      <c r="AE75" s="848"/>
      <c r="AF75" s="899">
        <v>2</v>
      </c>
      <c r="AG75" s="898"/>
      <c r="AH75" s="898"/>
      <c r="AI75" s="898"/>
      <c r="AJ75" s="848"/>
      <c r="AK75" s="899" t="s">
        <v>556</v>
      </c>
      <c r="AL75" s="898"/>
      <c r="AM75" s="898"/>
      <c r="AN75" s="898"/>
      <c r="AO75" s="848"/>
      <c r="AP75" s="899" t="s">
        <v>556</v>
      </c>
      <c r="AQ75" s="898"/>
      <c r="AR75" s="898"/>
      <c r="AS75" s="898"/>
      <c r="AT75" s="848"/>
      <c r="AU75" s="899" t="s">
        <v>556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751</v>
      </c>
      <c r="R76" s="898"/>
      <c r="S76" s="898"/>
      <c r="T76" s="898"/>
      <c r="U76" s="848"/>
      <c r="V76" s="899">
        <v>736</v>
      </c>
      <c r="W76" s="898"/>
      <c r="X76" s="898"/>
      <c r="Y76" s="898"/>
      <c r="Z76" s="848"/>
      <c r="AA76" s="899">
        <v>15</v>
      </c>
      <c r="AB76" s="898"/>
      <c r="AC76" s="898"/>
      <c r="AD76" s="898"/>
      <c r="AE76" s="848"/>
      <c r="AF76" s="899">
        <v>15</v>
      </c>
      <c r="AG76" s="898"/>
      <c r="AH76" s="898"/>
      <c r="AI76" s="898"/>
      <c r="AJ76" s="848"/>
      <c r="AK76" s="899" t="s">
        <v>556</v>
      </c>
      <c r="AL76" s="898"/>
      <c r="AM76" s="898"/>
      <c r="AN76" s="898"/>
      <c r="AO76" s="848"/>
      <c r="AP76" s="899">
        <v>500</v>
      </c>
      <c r="AQ76" s="898"/>
      <c r="AR76" s="898"/>
      <c r="AS76" s="898"/>
      <c r="AT76" s="848"/>
      <c r="AU76" s="899">
        <v>295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248</v>
      </c>
      <c r="R77" s="898"/>
      <c r="S77" s="898"/>
      <c r="T77" s="898"/>
      <c r="U77" s="848"/>
      <c r="V77" s="899">
        <v>241</v>
      </c>
      <c r="W77" s="898"/>
      <c r="X77" s="898"/>
      <c r="Y77" s="898"/>
      <c r="Z77" s="848"/>
      <c r="AA77" s="899">
        <v>7</v>
      </c>
      <c r="AB77" s="898"/>
      <c r="AC77" s="898"/>
      <c r="AD77" s="898"/>
      <c r="AE77" s="848"/>
      <c r="AF77" s="899">
        <v>7</v>
      </c>
      <c r="AG77" s="898"/>
      <c r="AH77" s="898"/>
      <c r="AI77" s="898"/>
      <c r="AJ77" s="848"/>
      <c r="AK77" s="899">
        <v>7</v>
      </c>
      <c r="AL77" s="898"/>
      <c r="AM77" s="898"/>
      <c r="AN77" s="898"/>
      <c r="AO77" s="848"/>
      <c r="AP77" s="899">
        <v>489</v>
      </c>
      <c r="AQ77" s="898"/>
      <c r="AR77" s="898"/>
      <c r="AS77" s="898"/>
      <c r="AT77" s="848"/>
      <c r="AU77" s="899">
        <v>191</v>
      </c>
      <c r="AV77" s="898"/>
      <c r="AW77" s="898"/>
      <c r="AX77" s="898"/>
      <c r="AY77" s="848"/>
      <c r="AZ77" s="895" t="s">
        <v>560</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552</v>
      </c>
      <c r="C78" s="892"/>
      <c r="D78" s="892"/>
      <c r="E78" s="892"/>
      <c r="F78" s="892"/>
      <c r="G78" s="892"/>
      <c r="H78" s="892"/>
      <c r="I78" s="892"/>
      <c r="J78" s="892"/>
      <c r="K78" s="892"/>
      <c r="L78" s="892"/>
      <c r="M78" s="892"/>
      <c r="N78" s="892"/>
      <c r="O78" s="892"/>
      <c r="P78" s="893"/>
      <c r="Q78" s="894">
        <v>6607</v>
      </c>
      <c r="R78" s="849"/>
      <c r="S78" s="849"/>
      <c r="T78" s="849"/>
      <c r="U78" s="849"/>
      <c r="V78" s="849">
        <v>6420</v>
      </c>
      <c r="W78" s="849"/>
      <c r="X78" s="849"/>
      <c r="Y78" s="849"/>
      <c r="Z78" s="849"/>
      <c r="AA78" s="849">
        <v>187</v>
      </c>
      <c r="AB78" s="849"/>
      <c r="AC78" s="849"/>
      <c r="AD78" s="849"/>
      <c r="AE78" s="849"/>
      <c r="AF78" s="849">
        <v>187</v>
      </c>
      <c r="AG78" s="849"/>
      <c r="AH78" s="849"/>
      <c r="AI78" s="849"/>
      <c r="AJ78" s="849"/>
      <c r="AK78" s="849" t="s">
        <v>556</v>
      </c>
      <c r="AL78" s="849"/>
      <c r="AM78" s="849"/>
      <c r="AN78" s="849"/>
      <c r="AO78" s="849"/>
      <c r="AP78" s="849" t="s">
        <v>556</v>
      </c>
      <c r="AQ78" s="849"/>
      <c r="AR78" s="849"/>
      <c r="AS78" s="849"/>
      <c r="AT78" s="849"/>
      <c r="AU78" s="849" t="s">
        <v>556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553</v>
      </c>
      <c r="C79" s="892"/>
      <c r="D79" s="892"/>
      <c r="E79" s="892"/>
      <c r="F79" s="892"/>
      <c r="G79" s="892"/>
      <c r="H79" s="892"/>
      <c r="I79" s="892"/>
      <c r="J79" s="892"/>
      <c r="K79" s="892"/>
      <c r="L79" s="892"/>
      <c r="M79" s="892"/>
      <c r="N79" s="892"/>
      <c r="O79" s="892"/>
      <c r="P79" s="893"/>
      <c r="Q79" s="894">
        <v>256</v>
      </c>
      <c r="R79" s="849"/>
      <c r="S79" s="849"/>
      <c r="T79" s="849"/>
      <c r="U79" s="849"/>
      <c r="V79" s="849">
        <v>247</v>
      </c>
      <c r="W79" s="849"/>
      <c r="X79" s="849"/>
      <c r="Y79" s="849"/>
      <c r="Z79" s="849"/>
      <c r="AA79" s="849">
        <v>9</v>
      </c>
      <c r="AB79" s="849"/>
      <c r="AC79" s="849"/>
      <c r="AD79" s="849"/>
      <c r="AE79" s="849"/>
      <c r="AF79" s="849">
        <v>9</v>
      </c>
      <c r="AG79" s="849"/>
      <c r="AH79" s="849"/>
      <c r="AI79" s="849"/>
      <c r="AJ79" s="849"/>
      <c r="AK79" s="849" t="s">
        <v>556</v>
      </c>
      <c r="AL79" s="849"/>
      <c r="AM79" s="849"/>
      <c r="AN79" s="849"/>
      <c r="AO79" s="849"/>
      <c r="AP79" s="849" t="s">
        <v>556</v>
      </c>
      <c r="AQ79" s="849"/>
      <c r="AR79" s="849"/>
      <c r="AS79" s="849"/>
      <c r="AT79" s="849"/>
      <c r="AU79" s="849" t="s">
        <v>556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554</v>
      </c>
      <c r="C80" s="892"/>
      <c r="D80" s="892"/>
      <c r="E80" s="892"/>
      <c r="F80" s="892"/>
      <c r="G80" s="892"/>
      <c r="H80" s="892"/>
      <c r="I80" s="892"/>
      <c r="J80" s="892"/>
      <c r="K80" s="892"/>
      <c r="L80" s="892"/>
      <c r="M80" s="892"/>
      <c r="N80" s="892"/>
      <c r="O80" s="892"/>
      <c r="P80" s="893"/>
      <c r="Q80" s="894">
        <v>250</v>
      </c>
      <c r="R80" s="849"/>
      <c r="S80" s="849"/>
      <c r="T80" s="849"/>
      <c r="U80" s="849"/>
      <c r="V80" s="849">
        <v>225</v>
      </c>
      <c r="W80" s="849"/>
      <c r="X80" s="849"/>
      <c r="Y80" s="849"/>
      <c r="Z80" s="849"/>
      <c r="AA80" s="849">
        <v>26</v>
      </c>
      <c r="AB80" s="849"/>
      <c r="AC80" s="849"/>
      <c r="AD80" s="849"/>
      <c r="AE80" s="849"/>
      <c r="AF80" s="849">
        <v>26</v>
      </c>
      <c r="AG80" s="849"/>
      <c r="AH80" s="849"/>
      <c r="AI80" s="849"/>
      <c r="AJ80" s="849"/>
      <c r="AK80" s="849" t="s">
        <v>556</v>
      </c>
      <c r="AL80" s="849"/>
      <c r="AM80" s="849"/>
      <c r="AN80" s="849"/>
      <c r="AO80" s="849"/>
      <c r="AP80" s="849" t="s">
        <v>556</v>
      </c>
      <c r="AQ80" s="849"/>
      <c r="AR80" s="849"/>
      <c r="AS80" s="849"/>
      <c r="AT80" s="849"/>
      <c r="AU80" s="849" t="s">
        <v>556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555</v>
      </c>
      <c r="C81" s="892"/>
      <c r="D81" s="892"/>
      <c r="E81" s="892"/>
      <c r="F81" s="892"/>
      <c r="G81" s="892"/>
      <c r="H81" s="892"/>
      <c r="I81" s="892"/>
      <c r="J81" s="892"/>
      <c r="K81" s="892"/>
      <c r="L81" s="892"/>
      <c r="M81" s="892"/>
      <c r="N81" s="892"/>
      <c r="O81" s="892"/>
      <c r="P81" s="893"/>
      <c r="Q81" s="894">
        <v>242051</v>
      </c>
      <c r="R81" s="849"/>
      <c r="S81" s="849"/>
      <c r="T81" s="849"/>
      <c r="U81" s="849"/>
      <c r="V81" s="849">
        <v>233409</v>
      </c>
      <c r="W81" s="849"/>
      <c r="X81" s="849"/>
      <c r="Y81" s="849"/>
      <c r="Z81" s="849"/>
      <c r="AA81" s="849">
        <v>8642</v>
      </c>
      <c r="AB81" s="849"/>
      <c r="AC81" s="849"/>
      <c r="AD81" s="849"/>
      <c r="AE81" s="849"/>
      <c r="AF81" s="849">
        <v>8642</v>
      </c>
      <c r="AG81" s="849"/>
      <c r="AH81" s="849"/>
      <c r="AI81" s="849"/>
      <c r="AJ81" s="849"/>
      <c r="AK81" s="849">
        <v>287</v>
      </c>
      <c r="AL81" s="849"/>
      <c r="AM81" s="849"/>
      <c r="AN81" s="849"/>
      <c r="AO81" s="849"/>
      <c r="AP81" s="849" t="s">
        <v>556</v>
      </c>
      <c r="AQ81" s="849"/>
      <c r="AR81" s="849"/>
      <c r="AS81" s="849"/>
      <c r="AT81" s="849"/>
      <c r="AU81" s="849" t="s">
        <v>556</v>
      </c>
      <c r="AV81" s="849"/>
      <c r="AW81" s="849"/>
      <c r="AX81" s="849"/>
      <c r="AY81" s="849"/>
      <c r="AZ81" s="895" t="s">
        <v>561</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9104</v>
      </c>
      <c r="AG88" s="860"/>
      <c r="AH88" s="860"/>
      <c r="AI88" s="860"/>
      <c r="AJ88" s="860"/>
      <c r="AK88" s="857"/>
      <c r="AL88" s="857"/>
      <c r="AM88" s="857"/>
      <c r="AN88" s="857"/>
      <c r="AO88" s="857"/>
      <c r="AP88" s="860">
        <v>2798</v>
      </c>
      <c r="AQ88" s="860"/>
      <c r="AR88" s="860"/>
      <c r="AS88" s="860"/>
      <c r="AT88" s="860"/>
      <c r="AU88" s="860">
        <v>696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495</v>
      </c>
      <c r="CS102" s="868"/>
      <c r="CT102" s="868"/>
      <c r="CU102" s="868"/>
      <c r="CV102" s="911"/>
      <c r="CW102" s="910" t="s">
        <v>482</v>
      </c>
      <c r="CX102" s="868"/>
      <c r="CY102" s="868"/>
      <c r="CZ102" s="868"/>
      <c r="DA102" s="911"/>
      <c r="DB102" s="910">
        <v>55</v>
      </c>
      <c r="DC102" s="868"/>
      <c r="DD102" s="868"/>
      <c r="DE102" s="868"/>
      <c r="DF102" s="911"/>
      <c r="DG102" s="910">
        <v>419</v>
      </c>
      <c r="DH102" s="868"/>
      <c r="DI102" s="868"/>
      <c r="DJ102" s="868"/>
      <c r="DK102" s="911"/>
      <c r="DL102" s="910" t="s">
        <v>482</v>
      </c>
      <c r="DM102" s="868"/>
      <c r="DN102" s="868"/>
      <c r="DO102" s="868"/>
      <c r="DP102" s="911"/>
      <c r="DQ102" s="910">
        <v>407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285</v>
      </c>
      <c r="AG109" s="913"/>
      <c r="AH109" s="913"/>
      <c r="AI109" s="913"/>
      <c r="AJ109" s="914"/>
      <c r="AK109" s="912" t="s">
        <v>284</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285</v>
      </c>
      <c r="BW109" s="913"/>
      <c r="BX109" s="913"/>
      <c r="BY109" s="913"/>
      <c r="BZ109" s="914"/>
      <c r="CA109" s="912" t="s">
        <v>284</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285</v>
      </c>
      <c r="DM109" s="913"/>
      <c r="DN109" s="913"/>
      <c r="DO109" s="913"/>
      <c r="DP109" s="914"/>
      <c r="DQ109" s="912" t="s">
        <v>284</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1986253</v>
      </c>
      <c r="AB110" s="920"/>
      <c r="AC110" s="920"/>
      <c r="AD110" s="920"/>
      <c r="AE110" s="921"/>
      <c r="AF110" s="922">
        <v>1979309</v>
      </c>
      <c r="AG110" s="920"/>
      <c r="AH110" s="920"/>
      <c r="AI110" s="920"/>
      <c r="AJ110" s="921"/>
      <c r="AK110" s="922">
        <v>1914431</v>
      </c>
      <c r="AL110" s="920"/>
      <c r="AM110" s="920"/>
      <c r="AN110" s="920"/>
      <c r="AO110" s="921"/>
      <c r="AP110" s="923">
        <v>22.5</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17380074</v>
      </c>
      <c r="BR110" s="957"/>
      <c r="BS110" s="957"/>
      <c r="BT110" s="957"/>
      <c r="BU110" s="957"/>
      <c r="BV110" s="957">
        <v>17362486</v>
      </c>
      <c r="BW110" s="957"/>
      <c r="BX110" s="957"/>
      <c r="BY110" s="957"/>
      <c r="BZ110" s="957"/>
      <c r="CA110" s="957">
        <v>16797644</v>
      </c>
      <c r="CB110" s="957"/>
      <c r="CC110" s="957"/>
      <c r="CD110" s="957"/>
      <c r="CE110" s="957"/>
      <c r="CF110" s="971">
        <v>197.4</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7312909</v>
      </c>
      <c r="BR112" s="950"/>
      <c r="BS112" s="950"/>
      <c r="BT112" s="950"/>
      <c r="BU112" s="950"/>
      <c r="BV112" s="950">
        <v>7369306</v>
      </c>
      <c r="BW112" s="950"/>
      <c r="BX112" s="950"/>
      <c r="BY112" s="950"/>
      <c r="BZ112" s="950"/>
      <c r="CA112" s="950">
        <v>7760776</v>
      </c>
      <c r="CB112" s="950"/>
      <c r="CC112" s="950"/>
      <c r="CD112" s="950"/>
      <c r="CE112" s="950"/>
      <c r="CF112" s="944">
        <v>91.2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635568</v>
      </c>
      <c r="AB113" s="964"/>
      <c r="AC113" s="964"/>
      <c r="AD113" s="964"/>
      <c r="AE113" s="965"/>
      <c r="AF113" s="966">
        <v>584913</v>
      </c>
      <c r="AG113" s="964"/>
      <c r="AH113" s="964"/>
      <c r="AI113" s="964"/>
      <c r="AJ113" s="965"/>
      <c r="AK113" s="966">
        <v>727612</v>
      </c>
      <c r="AL113" s="964"/>
      <c r="AM113" s="964"/>
      <c r="AN113" s="964"/>
      <c r="AO113" s="965"/>
      <c r="AP113" s="967">
        <v>8.6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771021</v>
      </c>
      <c r="BR113" s="950"/>
      <c r="BS113" s="950"/>
      <c r="BT113" s="950"/>
      <c r="BU113" s="950"/>
      <c r="BV113" s="950">
        <v>736261</v>
      </c>
      <c r="BW113" s="950"/>
      <c r="BX113" s="950"/>
      <c r="BY113" s="950"/>
      <c r="BZ113" s="950"/>
      <c r="CA113" s="950">
        <v>695512</v>
      </c>
      <c r="CB113" s="950"/>
      <c r="CC113" s="950"/>
      <c r="CD113" s="950"/>
      <c r="CE113" s="950"/>
      <c r="CF113" s="944">
        <v>8.1999999999999993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134256</v>
      </c>
      <c r="AB114" s="989"/>
      <c r="AC114" s="989"/>
      <c r="AD114" s="989"/>
      <c r="AE114" s="990"/>
      <c r="AF114" s="991">
        <v>128205</v>
      </c>
      <c r="AG114" s="989"/>
      <c r="AH114" s="989"/>
      <c r="AI114" s="989"/>
      <c r="AJ114" s="990"/>
      <c r="AK114" s="991">
        <v>122782</v>
      </c>
      <c r="AL114" s="989"/>
      <c r="AM114" s="989"/>
      <c r="AN114" s="989"/>
      <c r="AO114" s="990"/>
      <c r="AP114" s="992">
        <v>1.4</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1900384</v>
      </c>
      <c r="BR114" s="950"/>
      <c r="BS114" s="950"/>
      <c r="BT114" s="950"/>
      <c r="BU114" s="950"/>
      <c r="BV114" s="950">
        <v>1870375</v>
      </c>
      <c r="BW114" s="950"/>
      <c r="BX114" s="950"/>
      <c r="BY114" s="950"/>
      <c r="BZ114" s="950"/>
      <c r="CA114" s="950">
        <v>2069435</v>
      </c>
      <c r="CB114" s="950"/>
      <c r="CC114" s="950"/>
      <c r="CD114" s="950"/>
      <c r="CE114" s="950"/>
      <c r="CF114" s="944">
        <v>24.3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313104</v>
      </c>
      <c r="BR115" s="950"/>
      <c r="BS115" s="950"/>
      <c r="BT115" s="950"/>
      <c r="BU115" s="950"/>
      <c r="BV115" s="950">
        <v>314140</v>
      </c>
      <c r="BW115" s="950"/>
      <c r="BX115" s="950"/>
      <c r="BY115" s="950"/>
      <c r="BZ115" s="950"/>
      <c r="CA115" s="950">
        <v>406875</v>
      </c>
      <c r="CB115" s="950"/>
      <c r="CC115" s="950"/>
      <c r="CD115" s="950"/>
      <c r="CE115" s="950"/>
      <c r="CF115" s="944">
        <v>4.8</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2756077</v>
      </c>
      <c r="AB117" s="996"/>
      <c r="AC117" s="996"/>
      <c r="AD117" s="996"/>
      <c r="AE117" s="997"/>
      <c r="AF117" s="995">
        <v>2692427</v>
      </c>
      <c r="AG117" s="996"/>
      <c r="AH117" s="996"/>
      <c r="AI117" s="996"/>
      <c r="AJ117" s="997"/>
      <c r="AK117" s="995">
        <v>2764825</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285</v>
      </c>
      <c r="AG118" s="913"/>
      <c r="AH118" s="913"/>
      <c r="AI118" s="913"/>
      <c r="AJ118" s="914"/>
      <c r="AK118" s="912" t="s">
        <v>284</v>
      </c>
      <c r="AL118" s="913"/>
      <c r="AM118" s="913"/>
      <c r="AN118" s="913"/>
      <c r="AO118" s="914"/>
      <c r="AP118" s="1020" t="s">
        <v>407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27677492</v>
      </c>
      <c r="BR118" s="1016"/>
      <c r="BS118" s="1016"/>
      <c r="BT118" s="1016"/>
      <c r="BU118" s="1016"/>
      <c r="BV118" s="1016">
        <v>27652568</v>
      </c>
      <c r="BW118" s="1016"/>
      <c r="BX118" s="1016"/>
      <c r="BY118" s="1016"/>
      <c r="BZ118" s="1016"/>
      <c r="CA118" s="1016">
        <v>27730242</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9848927</v>
      </c>
      <c r="BR119" s="957"/>
      <c r="BS119" s="957"/>
      <c r="BT119" s="957"/>
      <c r="BU119" s="957"/>
      <c r="BV119" s="957">
        <v>9958499</v>
      </c>
      <c r="BW119" s="957"/>
      <c r="BX119" s="957"/>
      <c r="BY119" s="957"/>
      <c r="BZ119" s="957"/>
      <c r="CA119" s="957">
        <v>9346839</v>
      </c>
      <c r="CB119" s="957"/>
      <c r="CC119" s="957"/>
      <c r="CD119" s="957"/>
      <c r="CE119" s="957"/>
      <c r="CF119" s="971">
        <v>109.8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417872</v>
      </c>
      <c r="BR120" s="950"/>
      <c r="BS120" s="950"/>
      <c r="BT120" s="950"/>
      <c r="BU120" s="950"/>
      <c r="BV120" s="950">
        <v>381328</v>
      </c>
      <c r="BW120" s="950"/>
      <c r="BX120" s="950"/>
      <c r="BY120" s="950"/>
      <c r="BZ120" s="950"/>
      <c r="CA120" s="950">
        <v>341143</v>
      </c>
      <c r="CB120" s="950"/>
      <c r="CC120" s="950"/>
      <c r="CD120" s="950"/>
      <c r="CE120" s="950"/>
      <c r="CF120" s="944">
        <v>4</v>
      </c>
      <c r="CG120" s="945"/>
      <c r="CH120" s="945"/>
      <c r="CI120" s="945"/>
      <c r="CJ120" s="945"/>
      <c r="CK120" s="1043" t="s">
        <v>441</v>
      </c>
      <c r="CL120" s="1044"/>
      <c r="CM120" s="1044"/>
      <c r="CN120" s="1044"/>
      <c r="CO120" s="1045"/>
      <c r="CP120" s="1051" t="s">
        <v>390</v>
      </c>
      <c r="CQ120" s="1052"/>
      <c r="CR120" s="1052"/>
      <c r="CS120" s="1052"/>
      <c r="CT120" s="1052"/>
      <c r="CU120" s="1052"/>
      <c r="CV120" s="1052"/>
      <c r="CW120" s="1052"/>
      <c r="CX120" s="1052"/>
      <c r="CY120" s="1052"/>
      <c r="CZ120" s="1052"/>
      <c r="DA120" s="1052"/>
      <c r="DB120" s="1052"/>
      <c r="DC120" s="1052"/>
      <c r="DD120" s="1052"/>
      <c r="DE120" s="1052"/>
      <c r="DF120" s="1053"/>
      <c r="DG120" s="956">
        <v>4055905</v>
      </c>
      <c r="DH120" s="957"/>
      <c r="DI120" s="957"/>
      <c r="DJ120" s="957"/>
      <c r="DK120" s="957"/>
      <c r="DL120" s="957">
        <v>4253091</v>
      </c>
      <c r="DM120" s="957"/>
      <c r="DN120" s="957"/>
      <c r="DO120" s="957"/>
      <c r="DP120" s="957"/>
      <c r="DQ120" s="957">
        <v>4265952</v>
      </c>
      <c r="DR120" s="957"/>
      <c r="DS120" s="957"/>
      <c r="DT120" s="957"/>
      <c r="DU120" s="957"/>
      <c r="DV120" s="958">
        <v>50.1</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19272100</v>
      </c>
      <c r="BR121" s="1016"/>
      <c r="BS121" s="1016"/>
      <c r="BT121" s="1016"/>
      <c r="BU121" s="1016"/>
      <c r="BV121" s="1016">
        <v>20143793</v>
      </c>
      <c r="BW121" s="1016"/>
      <c r="BX121" s="1016"/>
      <c r="BY121" s="1016"/>
      <c r="BZ121" s="1016"/>
      <c r="CA121" s="1016">
        <v>20398532</v>
      </c>
      <c r="CB121" s="1016"/>
      <c r="CC121" s="1016"/>
      <c r="CD121" s="1016"/>
      <c r="CE121" s="1016"/>
      <c r="CF121" s="1054">
        <v>239.7</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881409</v>
      </c>
      <c r="DH121" s="950"/>
      <c r="DI121" s="950"/>
      <c r="DJ121" s="950"/>
      <c r="DK121" s="950"/>
      <c r="DL121" s="950">
        <v>1063499</v>
      </c>
      <c r="DM121" s="950"/>
      <c r="DN121" s="950"/>
      <c r="DO121" s="950"/>
      <c r="DP121" s="950"/>
      <c r="DQ121" s="950">
        <v>1344551</v>
      </c>
      <c r="DR121" s="950"/>
      <c r="DS121" s="950"/>
      <c r="DT121" s="950"/>
      <c r="DU121" s="950"/>
      <c r="DV121" s="951">
        <v>15.8</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29538899</v>
      </c>
      <c r="BR122" s="1065"/>
      <c r="BS122" s="1065"/>
      <c r="BT122" s="1065"/>
      <c r="BU122" s="1065"/>
      <c r="BV122" s="1065">
        <v>30483620</v>
      </c>
      <c r="BW122" s="1065"/>
      <c r="BX122" s="1065"/>
      <c r="BY122" s="1065"/>
      <c r="BZ122" s="1065"/>
      <c r="CA122" s="1065">
        <v>30086514</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1333812</v>
      </c>
      <c r="DH122" s="950"/>
      <c r="DI122" s="950"/>
      <c r="DJ122" s="950"/>
      <c r="DK122" s="950"/>
      <c r="DL122" s="950">
        <v>965667</v>
      </c>
      <c r="DM122" s="950"/>
      <c r="DN122" s="950"/>
      <c r="DO122" s="950"/>
      <c r="DP122" s="950"/>
      <c r="DQ122" s="950">
        <v>1123487</v>
      </c>
      <c r="DR122" s="950"/>
      <c r="DS122" s="950"/>
      <c r="DT122" s="950"/>
      <c r="DU122" s="950"/>
      <c r="DV122" s="951">
        <v>13.2</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388</v>
      </c>
      <c r="CQ123" s="1038"/>
      <c r="CR123" s="1038"/>
      <c r="CS123" s="1038"/>
      <c r="CT123" s="1038"/>
      <c r="CU123" s="1038"/>
      <c r="CV123" s="1038"/>
      <c r="CW123" s="1038"/>
      <c r="CX123" s="1038"/>
      <c r="CY123" s="1038"/>
      <c r="CZ123" s="1038"/>
      <c r="DA123" s="1038"/>
      <c r="DB123" s="1038"/>
      <c r="DC123" s="1038"/>
      <c r="DD123" s="1038"/>
      <c r="DE123" s="1038"/>
      <c r="DF123" s="1039"/>
      <c r="DG123" s="988">
        <v>526575</v>
      </c>
      <c r="DH123" s="989"/>
      <c r="DI123" s="989"/>
      <c r="DJ123" s="989"/>
      <c r="DK123" s="990"/>
      <c r="DL123" s="991">
        <v>527257</v>
      </c>
      <c r="DM123" s="989"/>
      <c r="DN123" s="989"/>
      <c r="DO123" s="989"/>
      <c r="DP123" s="990"/>
      <c r="DQ123" s="991">
        <v>510071</v>
      </c>
      <c r="DR123" s="989"/>
      <c r="DS123" s="989"/>
      <c r="DT123" s="989"/>
      <c r="DU123" s="990"/>
      <c r="DV123" s="992">
        <v>6</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515208</v>
      </c>
      <c r="DH124" s="1028"/>
      <c r="DI124" s="1028"/>
      <c r="DJ124" s="1028"/>
      <c r="DK124" s="1029"/>
      <c r="DL124" s="1030">
        <v>559792</v>
      </c>
      <c r="DM124" s="1028"/>
      <c r="DN124" s="1028"/>
      <c r="DO124" s="1028"/>
      <c r="DP124" s="1029"/>
      <c r="DQ124" s="1030">
        <v>516715</v>
      </c>
      <c r="DR124" s="1028"/>
      <c r="DS124" s="1028"/>
      <c r="DT124" s="1028"/>
      <c r="DU124" s="1029"/>
      <c r="DV124" s="1031">
        <v>6.1</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v>313104</v>
      </c>
      <c r="DH126" s="950"/>
      <c r="DI126" s="950"/>
      <c r="DJ126" s="950"/>
      <c r="DK126" s="950"/>
      <c r="DL126" s="950">
        <v>314140</v>
      </c>
      <c r="DM126" s="950"/>
      <c r="DN126" s="950"/>
      <c r="DO126" s="950"/>
      <c r="DP126" s="950"/>
      <c r="DQ126" s="950">
        <v>406875</v>
      </c>
      <c r="DR126" s="950"/>
      <c r="DS126" s="950"/>
      <c r="DT126" s="950"/>
      <c r="DU126" s="950"/>
      <c r="DV126" s="951">
        <v>4.8</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13.24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46852</v>
      </c>
      <c r="AB128" s="1120"/>
      <c r="AC128" s="1120"/>
      <c r="AD128" s="1120"/>
      <c r="AE128" s="1121"/>
      <c r="AF128" s="1122">
        <v>39444</v>
      </c>
      <c r="AG128" s="1120"/>
      <c r="AH128" s="1120"/>
      <c r="AI128" s="1120"/>
      <c r="AJ128" s="1121"/>
      <c r="AK128" s="1122">
        <v>51224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108</v>
      </c>
      <c r="BG128" s="1097"/>
      <c r="BH128" s="1097"/>
      <c r="BI128" s="1097"/>
      <c r="BJ128" s="1097"/>
      <c r="BK128" s="1097"/>
      <c r="BL128" s="1098"/>
      <c r="BM128" s="1096">
        <v>18.239999999999998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10959200</v>
      </c>
      <c r="AB129" s="989"/>
      <c r="AC129" s="989"/>
      <c r="AD129" s="989"/>
      <c r="AE129" s="990"/>
      <c r="AF129" s="991">
        <v>10699715</v>
      </c>
      <c r="AG129" s="989"/>
      <c r="AH129" s="989"/>
      <c r="AI129" s="989"/>
      <c r="AJ129" s="990"/>
      <c r="AK129" s="991">
        <v>10582922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2037874</v>
      </c>
      <c r="AB130" s="989"/>
      <c r="AC130" s="989"/>
      <c r="AD130" s="989"/>
      <c r="AE130" s="990"/>
      <c r="AF130" s="991">
        <v>2211898</v>
      </c>
      <c r="AG130" s="989"/>
      <c r="AH130" s="989"/>
      <c r="AI130" s="989"/>
      <c r="AJ130" s="990"/>
      <c r="AK130" s="991">
        <v>2073783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8921326</v>
      </c>
      <c r="AB131" s="1028"/>
      <c r="AC131" s="1028"/>
      <c r="AD131" s="1028"/>
      <c r="AE131" s="1029"/>
      <c r="AF131" s="1030">
        <v>8487817</v>
      </c>
      <c r="AG131" s="1028"/>
      <c r="AH131" s="1028"/>
      <c r="AI131" s="1028"/>
      <c r="AJ131" s="1029"/>
      <c r="AK131" s="1030">
        <v>8509139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7.52523784</v>
      </c>
      <c r="AB132" s="1134"/>
      <c r="AC132" s="1134"/>
      <c r="AD132" s="1134"/>
      <c r="AE132" s="1135"/>
      <c r="AF132" s="1136">
        <v>5.1966836699999996</v>
      </c>
      <c r="AG132" s="1134"/>
      <c r="AH132" s="1134"/>
      <c r="AI132" s="1134"/>
      <c r="AJ132" s="1135"/>
      <c r="AK132" s="1136">
        <v>7.5191861360000001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7.5</v>
      </c>
      <c r="AB133" s="1141"/>
      <c r="AC133" s="1141"/>
      <c r="AD133" s="1141"/>
      <c r="AE133" s="1142"/>
      <c r="AF133" s="1140">
        <v>6.5</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2206859</v>
      </c>
      <c r="L9" s="264">
        <v>98187</v>
      </c>
      <c r="M9" s="265">
        <v>64158</v>
      </c>
      <c r="N9" s="266">
        <v>53</v>
      </c>
    </row>
    <row r="10" spans="1:16">
      <c r="A10" s="248"/>
      <c r="B10" s="244"/>
      <c r="C10" s="244"/>
      <c r="D10" s="244"/>
      <c r="E10" s="244"/>
      <c r="F10" s="244"/>
      <c r="G10" s="1149" t="s">
        <v>479</v>
      </c>
      <c r="H10" s="1150"/>
      <c r="I10" s="1150"/>
      <c r="J10" s="1151"/>
      <c r="K10" s="267">
        <v>183903</v>
      </c>
      <c r="L10" s="268">
        <v>8182</v>
      </c>
      <c r="M10" s="269">
        <v>6725</v>
      </c>
      <c r="N10" s="270">
        <v>21.7</v>
      </c>
    </row>
    <row r="11" spans="1:16" ht="13.5" customHeight="1">
      <c r="A11" s="248"/>
      <c r="B11" s="244"/>
      <c r="C11" s="244"/>
      <c r="D11" s="244"/>
      <c r="E11" s="244"/>
      <c r="F11" s="244"/>
      <c r="G11" s="1149" t="s">
        <v>480</v>
      </c>
      <c r="H11" s="1150"/>
      <c r="I11" s="1150"/>
      <c r="J11" s="1151"/>
      <c r="K11" s="267">
        <v>385239</v>
      </c>
      <c r="L11" s="268">
        <v>17140</v>
      </c>
      <c r="M11" s="269">
        <v>8931</v>
      </c>
      <c r="N11" s="270">
        <v>91.9</v>
      </c>
    </row>
    <row r="12" spans="1:16" ht="13.5" customHeight="1">
      <c r="A12" s="248"/>
      <c r="B12" s="244"/>
      <c r="C12" s="244"/>
      <c r="D12" s="244"/>
      <c r="E12" s="244"/>
      <c r="F12" s="244"/>
      <c r="G12" s="1149" t="s">
        <v>481</v>
      </c>
      <c r="H12" s="1150"/>
      <c r="I12" s="1150"/>
      <c r="J12" s="1151"/>
      <c r="K12" s="267" t="s">
        <v>482</v>
      </c>
      <c r="L12" s="268" t="s">
        <v>482</v>
      </c>
      <c r="M12" s="269">
        <v>335</v>
      </c>
      <c r="N12" s="270" t="s">
        <v>482</v>
      </c>
    </row>
    <row r="13" spans="1:16" ht="13.5" customHeight="1">
      <c r="A13" s="248"/>
      <c r="B13" s="244"/>
      <c r="C13" s="244"/>
      <c r="D13" s="244"/>
      <c r="E13" s="244"/>
      <c r="F13" s="244"/>
      <c r="G13" s="1149" t="s">
        <v>483</v>
      </c>
      <c r="H13" s="1150"/>
      <c r="I13" s="1150"/>
      <c r="J13" s="1151"/>
      <c r="K13" s="267" t="s">
        <v>482</v>
      </c>
      <c r="L13" s="268" t="s">
        <v>482</v>
      </c>
      <c r="M13" s="269">
        <v>14</v>
      </c>
      <c r="N13" s="270" t="s">
        <v>482</v>
      </c>
    </row>
    <row r="14" spans="1:16" ht="13.5" customHeight="1">
      <c r="A14" s="248"/>
      <c r="B14" s="244"/>
      <c r="C14" s="244"/>
      <c r="D14" s="244"/>
      <c r="E14" s="244"/>
      <c r="F14" s="244"/>
      <c r="G14" s="1149" t="s">
        <v>484</v>
      </c>
      <c r="H14" s="1150"/>
      <c r="I14" s="1150"/>
      <c r="J14" s="1151"/>
      <c r="K14" s="267">
        <v>27170</v>
      </c>
      <c r="L14" s="268">
        <v>1209</v>
      </c>
      <c r="M14" s="269">
        <v>2685</v>
      </c>
      <c r="N14" s="270">
        <v>-55</v>
      </c>
    </row>
    <row r="15" spans="1:16" ht="13.5" customHeight="1">
      <c r="A15" s="248"/>
      <c r="B15" s="244"/>
      <c r="C15" s="244"/>
      <c r="D15" s="244"/>
      <c r="E15" s="244"/>
      <c r="F15" s="244"/>
      <c r="G15" s="1149" t="s">
        <v>485</v>
      </c>
      <c r="H15" s="1150"/>
      <c r="I15" s="1150"/>
      <c r="J15" s="1151"/>
      <c r="K15" s="267">
        <v>83554</v>
      </c>
      <c r="L15" s="268">
        <v>3717</v>
      </c>
      <c r="M15" s="269">
        <v>1293</v>
      </c>
      <c r="N15" s="270">
        <v>187.5</v>
      </c>
    </row>
    <row r="16" spans="1:16">
      <c r="A16" s="248"/>
      <c r="B16" s="244"/>
      <c r="C16" s="244"/>
      <c r="D16" s="244"/>
      <c r="E16" s="244"/>
      <c r="F16" s="244"/>
      <c r="G16" s="1152" t="s">
        <v>486</v>
      </c>
      <c r="H16" s="1153"/>
      <c r="I16" s="1153"/>
      <c r="J16" s="1154"/>
      <c r="K16" s="268">
        <v>-179497</v>
      </c>
      <c r="L16" s="268">
        <v>-7986</v>
      </c>
      <c r="M16" s="269">
        <v>-6126</v>
      </c>
      <c r="N16" s="270">
        <v>30.4</v>
      </c>
    </row>
    <row r="17" spans="1:16">
      <c r="A17" s="248"/>
      <c r="B17" s="244"/>
      <c r="C17" s="244"/>
      <c r="D17" s="244"/>
      <c r="E17" s="244"/>
      <c r="F17" s="244"/>
      <c r="G17" s="1152" t="s">
        <v>168</v>
      </c>
      <c r="H17" s="1153"/>
      <c r="I17" s="1153"/>
      <c r="J17" s="1154"/>
      <c r="K17" s="268">
        <v>2707228</v>
      </c>
      <c r="L17" s="268">
        <v>120450</v>
      </c>
      <c r="M17" s="269">
        <v>78014</v>
      </c>
      <c r="N17" s="270">
        <v>54.4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12.68</v>
      </c>
      <c r="L21" s="281">
        <v>7.49</v>
      </c>
      <c r="M21" s="282">
        <v>5.19</v>
      </c>
      <c r="N21" s="249"/>
      <c r="O21" s="283"/>
      <c r="P21" s="279"/>
    </row>
    <row r="22" spans="1:16" s="284" customFormat="1">
      <c r="A22" s="279"/>
      <c r="B22" s="249"/>
      <c r="C22" s="249"/>
      <c r="D22" s="249"/>
      <c r="E22" s="249"/>
      <c r="F22" s="249"/>
      <c r="G22" s="1144" t="s">
        <v>492</v>
      </c>
      <c r="H22" s="1145"/>
      <c r="I22" s="1145"/>
      <c r="J22" s="1146"/>
      <c r="K22" s="285">
        <v>92.5</v>
      </c>
      <c r="L22" s="286">
        <v>97.3</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1914431</v>
      </c>
      <c r="L32" s="294">
        <v>85177</v>
      </c>
      <c r="M32" s="295">
        <v>34910</v>
      </c>
      <c r="N32" s="296">
        <v>144</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t="s">
        <v>482</v>
      </c>
      <c r="N34" s="296" t="s">
        <v>482</v>
      </c>
    </row>
    <row r="35" spans="1:16" ht="27" customHeight="1">
      <c r="A35" s="248"/>
      <c r="B35" s="244"/>
      <c r="C35" s="244"/>
      <c r="D35" s="244"/>
      <c r="E35" s="244"/>
      <c r="F35" s="244"/>
      <c r="G35" s="1160" t="s">
        <v>499</v>
      </c>
      <c r="H35" s="1161"/>
      <c r="I35" s="1161"/>
      <c r="J35" s="1162"/>
      <c r="K35" s="294">
        <v>727612</v>
      </c>
      <c r="L35" s="294">
        <v>32373</v>
      </c>
      <c r="M35" s="295">
        <v>14021</v>
      </c>
      <c r="N35" s="296">
        <v>130.9</v>
      </c>
    </row>
    <row r="36" spans="1:16" ht="27" customHeight="1">
      <c r="A36" s="248"/>
      <c r="B36" s="244"/>
      <c r="C36" s="244"/>
      <c r="D36" s="244"/>
      <c r="E36" s="244"/>
      <c r="F36" s="244"/>
      <c r="G36" s="1160" t="s">
        <v>500</v>
      </c>
      <c r="H36" s="1161"/>
      <c r="I36" s="1161"/>
      <c r="J36" s="1162"/>
      <c r="K36" s="294">
        <v>122782</v>
      </c>
      <c r="L36" s="294">
        <v>5463</v>
      </c>
      <c r="M36" s="295">
        <v>2867</v>
      </c>
      <c r="N36" s="296">
        <v>90.5</v>
      </c>
    </row>
    <row r="37" spans="1:16" ht="13.5" customHeight="1">
      <c r="A37" s="248"/>
      <c r="B37" s="244"/>
      <c r="C37" s="244"/>
      <c r="D37" s="244"/>
      <c r="E37" s="244"/>
      <c r="F37" s="244"/>
      <c r="G37" s="1160" t="s">
        <v>501</v>
      </c>
      <c r="H37" s="1161"/>
      <c r="I37" s="1161"/>
      <c r="J37" s="1162"/>
      <c r="K37" s="294" t="s">
        <v>482</v>
      </c>
      <c r="L37" s="294" t="s">
        <v>482</v>
      </c>
      <c r="M37" s="295">
        <v>917</v>
      </c>
      <c r="N37" s="296" t="s">
        <v>482</v>
      </c>
    </row>
    <row r="38" spans="1:16" ht="27" customHeight="1">
      <c r="A38" s="248"/>
      <c r="B38" s="244"/>
      <c r="C38" s="244"/>
      <c r="D38" s="244"/>
      <c r="E38" s="244"/>
      <c r="F38" s="244"/>
      <c r="G38" s="1163" t="s">
        <v>502</v>
      </c>
      <c r="H38" s="1164"/>
      <c r="I38" s="1164"/>
      <c r="J38" s="1165"/>
      <c r="K38" s="297" t="s">
        <v>482</v>
      </c>
      <c r="L38" s="297" t="s">
        <v>482</v>
      </c>
      <c r="M38" s="298">
        <v>2</v>
      </c>
      <c r="N38" s="299" t="s">
        <v>482</v>
      </c>
      <c r="O38" s="293"/>
    </row>
    <row r="39" spans="1:16">
      <c r="A39" s="248"/>
      <c r="B39" s="244"/>
      <c r="C39" s="244"/>
      <c r="D39" s="244"/>
      <c r="E39" s="244"/>
      <c r="F39" s="244"/>
      <c r="G39" s="1163" t="s">
        <v>503</v>
      </c>
      <c r="H39" s="1164"/>
      <c r="I39" s="1164"/>
      <c r="J39" s="1165"/>
      <c r="K39" s="300">
        <v>-51224</v>
      </c>
      <c r="L39" s="300">
        <v>-2279</v>
      </c>
      <c r="M39" s="301">
        <v>-3077</v>
      </c>
      <c r="N39" s="302">
        <v>-25.9</v>
      </c>
      <c r="O39" s="293"/>
    </row>
    <row r="40" spans="1:16" ht="27" customHeight="1">
      <c r="A40" s="248"/>
      <c r="B40" s="244"/>
      <c r="C40" s="244"/>
      <c r="D40" s="244"/>
      <c r="E40" s="244"/>
      <c r="F40" s="244"/>
      <c r="G40" s="1160" t="s">
        <v>504</v>
      </c>
      <c r="H40" s="1161"/>
      <c r="I40" s="1161"/>
      <c r="J40" s="1162"/>
      <c r="K40" s="300">
        <v>-2073783</v>
      </c>
      <c r="L40" s="300">
        <v>-92267</v>
      </c>
      <c r="M40" s="301">
        <v>-35137</v>
      </c>
      <c r="N40" s="302">
        <v>162.6</v>
      </c>
      <c r="O40" s="293"/>
    </row>
    <row r="41" spans="1:16">
      <c r="A41" s="248"/>
      <c r="B41" s="244"/>
      <c r="C41" s="244"/>
      <c r="D41" s="244"/>
      <c r="E41" s="244"/>
      <c r="F41" s="244"/>
      <c r="G41" s="1166" t="s">
        <v>279</v>
      </c>
      <c r="H41" s="1167"/>
      <c r="I41" s="1167"/>
      <c r="J41" s="1168"/>
      <c r="K41" s="294">
        <v>639818</v>
      </c>
      <c r="L41" s="300">
        <v>28467</v>
      </c>
      <c r="M41" s="301">
        <v>14503</v>
      </c>
      <c r="N41" s="302">
        <v>96.3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3317234</v>
      </c>
      <c r="J51" s="320">
        <v>139134</v>
      </c>
      <c r="K51" s="321">
        <v>-19.3</v>
      </c>
      <c r="L51" s="322">
        <v>42839</v>
      </c>
      <c r="M51" s="323">
        <v>-27.8</v>
      </c>
      <c r="N51" s="324">
        <v>8.5</v>
      </c>
    </row>
    <row r="52" spans="1:14">
      <c r="A52" s="248"/>
      <c r="B52" s="244"/>
      <c r="C52" s="244"/>
      <c r="D52" s="244"/>
      <c r="E52" s="244"/>
      <c r="F52" s="244"/>
      <c r="G52" s="325"/>
      <c r="H52" s="326" t="s">
        <v>515</v>
      </c>
      <c r="I52" s="327">
        <v>1822235</v>
      </c>
      <c r="J52" s="328">
        <v>76430</v>
      </c>
      <c r="K52" s="329">
        <v>-47</v>
      </c>
      <c r="L52" s="330">
        <v>22027</v>
      </c>
      <c r="M52" s="331">
        <v>-35.4</v>
      </c>
      <c r="N52" s="332">
        <v>-11.6</v>
      </c>
    </row>
    <row r="53" spans="1:14">
      <c r="A53" s="248"/>
      <c r="B53" s="244"/>
      <c r="C53" s="244"/>
      <c r="D53" s="244"/>
      <c r="E53" s="244"/>
      <c r="F53" s="244"/>
      <c r="G53" s="310" t="s">
        <v>516</v>
      </c>
      <c r="H53" s="311"/>
      <c r="I53" s="319">
        <v>4267858</v>
      </c>
      <c r="J53" s="320">
        <v>180972</v>
      </c>
      <c r="K53" s="321">
        <v>30.1</v>
      </c>
      <c r="L53" s="322">
        <v>46819</v>
      </c>
      <c r="M53" s="323">
        <v>9.3000000000000007</v>
      </c>
      <c r="N53" s="324">
        <v>20.8</v>
      </c>
    </row>
    <row r="54" spans="1:14">
      <c r="A54" s="248"/>
      <c r="B54" s="244"/>
      <c r="C54" s="244"/>
      <c r="D54" s="244"/>
      <c r="E54" s="244"/>
      <c r="F54" s="244"/>
      <c r="G54" s="325"/>
      <c r="H54" s="326" t="s">
        <v>515</v>
      </c>
      <c r="I54" s="327">
        <v>2419210</v>
      </c>
      <c r="J54" s="328">
        <v>102583</v>
      </c>
      <c r="K54" s="329">
        <v>34.200000000000003</v>
      </c>
      <c r="L54" s="330">
        <v>24121</v>
      </c>
      <c r="M54" s="331">
        <v>9.5</v>
      </c>
      <c r="N54" s="332">
        <v>24.7</v>
      </c>
    </row>
    <row r="55" spans="1:14">
      <c r="A55" s="248"/>
      <c r="B55" s="244"/>
      <c r="C55" s="244"/>
      <c r="D55" s="244"/>
      <c r="E55" s="244"/>
      <c r="F55" s="244"/>
      <c r="G55" s="310" t="s">
        <v>517</v>
      </c>
      <c r="H55" s="311"/>
      <c r="I55" s="319">
        <v>2059380</v>
      </c>
      <c r="J55" s="320">
        <v>88568</v>
      </c>
      <c r="K55" s="321">
        <v>-51.1</v>
      </c>
      <c r="L55" s="322">
        <v>53270</v>
      </c>
      <c r="M55" s="323">
        <v>13.8</v>
      </c>
      <c r="N55" s="324">
        <v>-64.900000000000006</v>
      </c>
    </row>
    <row r="56" spans="1:14">
      <c r="A56" s="248"/>
      <c r="B56" s="244"/>
      <c r="C56" s="244"/>
      <c r="D56" s="244"/>
      <c r="E56" s="244"/>
      <c r="F56" s="244"/>
      <c r="G56" s="325"/>
      <c r="H56" s="326" t="s">
        <v>515</v>
      </c>
      <c r="I56" s="327">
        <v>1395781</v>
      </c>
      <c r="J56" s="328">
        <v>60028</v>
      </c>
      <c r="K56" s="329">
        <v>-41.5</v>
      </c>
      <c r="L56" s="330">
        <v>24316</v>
      </c>
      <c r="M56" s="331">
        <v>0.8</v>
      </c>
      <c r="N56" s="332">
        <v>-42.3</v>
      </c>
    </row>
    <row r="57" spans="1:14">
      <c r="A57" s="248"/>
      <c r="B57" s="244"/>
      <c r="C57" s="244"/>
      <c r="D57" s="244"/>
      <c r="E57" s="244"/>
      <c r="F57" s="244"/>
      <c r="G57" s="310" t="s">
        <v>518</v>
      </c>
      <c r="H57" s="311"/>
      <c r="I57" s="319">
        <v>3638976</v>
      </c>
      <c r="J57" s="320">
        <v>159123</v>
      </c>
      <c r="K57" s="321">
        <v>79.7</v>
      </c>
      <c r="L57" s="322">
        <v>53292</v>
      </c>
      <c r="M57" s="323">
        <v>0</v>
      </c>
      <c r="N57" s="324">
        <v>79.7</v>
      </c>
    </row>
    <row r="58" spans="1:14">
      <c r="A58" s="248"/>
      <c r="B58" s="244"/>
      <c r="C58" s="244"/>
      <c r="D58" s="244"/>
      <c r="E58" s="244"/>
      <c r="F58" s="244"/>
      <c r="G58" s="325"/>
      <c r="H58" s="326" t="s">
        <v>515</v>
      </c>
      <c r="I58" s="327">
        <v>993703</v>
      </c>
      <c r="J58" s="328">
        <v>43452</v>
      </c>
      <c r="K58" s="329">
        <v>-27.6</v>
      </c>
      <c r="L58" s="330">
        <v>28900</v>
      </c>
      <c r="M58" s="331">
        <v>18.899999999999999</v>
      </c>
      <c r="N58" s="332">
        <v>-46.5</v>
      </c>
    </row>
    <row r="59" spans="1:14">
      <c r="A59" s="248"/>
      <c r="B59" s="244"/>
      <c r="C59" s="244"/>
      <c r="D59" s="244"/>
      <c r="E59" s="244"/>
      <c r="F59" s="244"/>
      <c r="G59" s="310" t="s">
        <v>519</v>
      </c>
      <c r="H59" s="311"/>
      <c r="I59" s="319">
        <v>3549415</v>
      </c>
      <c r="J59" s="320">
        <v>157920</v>
      </c>
      <c r="K59" s="321">
        <v>-0.8</v>
      </c>
      <c r="L59" s="322">
        <v>56894</v>
      </c>
      <c r="M59" s="323">
        <v>6.8</v>
      </c>
      <c r="N59" s="324">
        <v>-7.6</v>
      </c>
    </row>
    <row r="60" spans="1:14">
      <c r="A60" s="248"/>
      <c r="B60" s="244"/>
      <c r="C60" s="244"/>
      <c r="D60" s="244"/>
      <c r="E60" s="244"/>
      <c r="F60" s="244"/>
      <c r="G60" s="325"/>
      <c r="H60" s="326" t="s">
        <v>515</v>
      </c>
      <c r="I60" s="333">
        <v>1714100</v>
      </c>
      <c r="J60" s="328">
        <v>76264</v>
      </c>
      <c r="K60" s="329">
        <v>75.5</v>
      </c>
      <c r="L60" s="330">
        <v>32548</v>
      </c>
      <c r="M60" s="331">
        <v>12.6</v>
      </c>
      <c r="N60" s="332">
        <v>62.9</v>
      </c>
    </row>
    <row r="61" spans="1:14">
      <c r="A61" s="248"/>
      <c r="B61" s="244"/>
      <c r="C61" s="244"/>
      <c r="D61" s="244"/>
      <c r="E61" s="244"/>
      <c r="F61" s="244"/>
      <c r="G61" s="310" t="s">
        <v>520</v>
      </c>
      <c r="H61" s="334"/>
      <c r="I61" s="335">
        <v>3366573</v>
      </c>
      <c r="J61" s="336">
        <v>145143</v>
      </c>
      <c r="K61" s="337">
        <v>7.7</v>
      </c>
      <c r="L61" s="338">
        <v>50623</v>
      </c>
      <c r="M61" s="339">
        <v>0.4</v>
      </c>
      <c r="N61" s="324">
        <v>7.3</v>
      </c>
    </row>
    <row r="62" spans="1:14">
      <c r="A62" s="248"/>
      <c r="B62" s="244"/>
      <c r="C62" s="244"/>
      <c r="D62" s="244"/>
      <c r="E62" s="244"/>
      <c r="F62" s="244"/>
      <c r="G62" s="325"/>
      <c r="H62" s="326" t="s">
        <v>515</v>
      </c>
      <c r="I62" s="327">
        <v>1669006</v>
      </c>
      <c r="J62" s="328">
        <v>71751</v>
      </c>
      <c r="K62" s="329">
        <v>-1.3</v>
      </c>
      <c r="L62" s="330">
        <v>26382</v>
      </c>
      <c r="M62" s="331">
        <v>1.3</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20.399999999999999</v>
      </c>
      <c r="G47" s="12">
        <v>20.7</v>
      </c>
      <c r="H47" s="12">
        <v>22.57</v>
      </c>
      <c r="I47" s="12">
        <v>23.13</v>
      </c>
      <c r="J47" s="13">
        <v>24.63</v>
      </c>
    </row>
    <row r="48" spans="2:10" ht="57.75" customHeight="1">
      <c r="B48" s="14"/>
      <c r="C48" s="1171" t="s">
        <v>4</v>
      </c>
      <c r="D48" s="1171"/>
      <c r="E48" s="1172"/>
      <c r="F48" s="15">
        <v>5.47</v>
      </c>
      <c r="G48" s="16">
        <v>3.68</v>
      </c>
      <c r="H48" s="16">
        <v>5.26</v>
      </c>
      <c r="I48" s="16">
        <v>4.57</v>
      </c>
      <c r="J48" s="17">
        <v>3.08</v>
      </c>
    </row>
    <row r="49" spans="2:10" ht="57.75" customHeight="1" thickBot="1">
      <c r="B49" s="18"/>
      <c r="C49" s="1173" t="s">
        <v>5</v>
      </c>
      <c r="D49" s="1173"/>
      <c r="E49" s="1174"/>
      <c r="F49" s="19">
        <v>5.14</v>
      </c>
      <c r="G49" s="20">
        <v>0.83</v>
      </c>
      <c r="H49" s="20">
        <v>7.7</v>
      </c>
      <c r="I49" s="20">
        <v>2.02</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美貴</dc:creator>
  <cp:lastModifiedBy>Gifu</cp:lastModifiedBy>
  <dcterms:created xsi:type="dcterms:W3CDTF">2017-05-22T07:37:29Z</dcterms:created>
  <dcterms:modified xsi:type="dcterms:W3CDTF">2017-05-22T07:37:29Z</dcterms:modified>
</cp:coreProperties>
</file>