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25" windowWidth="9735" windowHeight="69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20"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4" i="9"/>
  <c r="CO35" i="9" s="1"/>
  <c r="BW34" i="9"/>
  <c r="BW35" i="9" s="1"/>
  <c r="BW36" i="9" s="1"/>
  <c r="BW37" i="9" s="1"/>
  <c r="BW38" i="9" s="1"/>
  <c r="BW39"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<sst xmlns="http://schemas.openxmlformats.org/spreadsheetml/2006/main" count="1088" uniqueCount="565">
  <si>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</si>
  <si>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</si>
  <si>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</si>
  <si>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</si>
  <si>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</si>
  <si>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</si>
  <si>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</si>
  <si>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</si>
  <si>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</si>
  <si>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</si>
  <si>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</si>
  <si>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</si>
  <si>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</si>
  <si>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</si>
  <si>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</si>
  <si>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</si>
  <si>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</si>
  <si>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</si>
  <si>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</si>
  <si>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</si>
  <si>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</si>
  <si>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</si>
  <si>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</si>
  <si>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</si>
  <si>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</si>
  <si>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</si>
  <si>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</si>
  <si>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</si>
  <si>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</si>
  <si>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</si>
  <si>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</si>
  <si>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</si>
  <si>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</si>
  <si>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</si>
  <si>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</si>
  <si>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</si>
  <si>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</si>
  <si>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</si>
  <si>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</si>
  <si>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</si>
  <si>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</si>
  <si>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</si>
  <si>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</si>
  <si>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</si>
  <si>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</si>
  <si>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</si>
  <si>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</si>
  <si>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</si>
  <si>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</si>
  <si>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</si>
  <si>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</si>
  <si>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</si>
  <si>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</si>
  <si>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</si>
  <si>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</si>
  <si>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</si>
  <si>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</si>
  <si>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</si>
  <si>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</si>
  <si>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</si>
  <si>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</si>
  <si>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</si>
  <si>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</si>
  <si>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</si>
  <si>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</si>
  <si>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</si>
  <si>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</si>
  <si>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</si>
  <si>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</si>
  <si>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</si>
  <si>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</si>
  <si>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</si>
  <si>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</si>
  <si>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</si>
  <si>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</si>
  <si>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</si>
  <si>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</si>
  <si>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</si>
  <si>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</si>
  <si>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</si>
  <si>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</si>
  <si>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</si>
  <si>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</si>
  <si>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</si>
  <si>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</si>
  <si>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</si>
  <si>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</si>
  <si>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</si>
  <si>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</si>
  <si>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</si>
  <si>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</si>
  <si>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</si>
  <si>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</si>
  <si>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</si>
  <si>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</si>
  <si>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</si>
  <si>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</si>
  <si>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</si>
  <si>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</si>
  <si>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</si>
  <si>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</si>
  <si>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</si>
  <si>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</si>
  <si>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</si>
  <si>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</si>
  <si>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</si>
  <si>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</si>
  <si>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</si>
  <si>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</si>
  <si>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</si>
  <si>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</si>
  <si>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</si>
  <si>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</si>
  <si>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</si>
  <si>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</si>
  <si>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</si>
  <si>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</si>
  <si>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</si>
  <si>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</si>
  <si>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</si>
  <si>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</si>
  <si>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</si>
  <si>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</si>
  <si>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</si>
  <si>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</si>
  <si>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</si>
  <si>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</si>
  <si>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</si>
  <si>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</si>
  <si>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</si>
  <si>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</si>
  <si>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</si>
  <si>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</si>
  <si>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</si>
  <si>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</si>
  <si>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</si>
  <si>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</si>
  <si>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</si>
  <si>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</si>
  <si>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</si>
  <si>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</si>
  <si>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</si>
  <si>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</si>
  <si>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</si>
  <si>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</si>
  <si>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</si>
  <si>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</si>
  <si>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</si>
  <si>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</si>
  <si>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</si>
  <si>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</si>
  <si>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</si>
  <si>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</si>
  <si>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</si>
  <si>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</si>
  <si>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</si>
  <si>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</si>
  <si>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</si>
  <si>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</si>
  <si>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</si>
  <si>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</si>
  <si>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</si>
  <si>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</si>
  <si>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</si>
  <si>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</si>
  <si>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</si>
  <si>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</si>
  <si>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</si>
  <si>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</si>
  <si>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</si>
  <si>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</si>
  <si>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</si>
  <si>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</si>
  <si>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</si>
  <si>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</si>
  <si>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</si>
  <si>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</si>
  <si>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</si>
  <si>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</si>
  <si>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</si>
  <si>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</si>
  <si>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</si>
  <si>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</si>
  <si>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</si>
  <si>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</si>
  <si>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</si>
  <si>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</si>
  <si>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</si>
  <si>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</si>
  <si>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</si>
  <si>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</si>
  <si>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</si>
  <si>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</si>
  <si>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岐阜県羽島市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</si>
  <si>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</si>
  <si>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</si>
  <si>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</si>
  <si>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</si>
  <si>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</si>
  <si>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</si>
  <si>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</si>
  <si>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</si>
  <si>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</si>
  <si>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</si>
  <si>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</si>
  <si>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</si>
  <si>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</si>
  <si>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</si>
  <si>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</si>
  <si>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</si>
  <si>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</si>
  <si>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</si>
  <si>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</si>
  <si>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</si>
  <si>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</si>
  <si>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</si>
  <si>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</si>
  <si>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</si>
  <si>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</si>
  <si>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</si>
  <si>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</si>
  <si>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</si>
  <si>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</si>
  <si>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</si>
  <si>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</si>
  <si>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</si>
  <si>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</si>
  <si>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</si>
  <si>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</si>
  <si>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</si>
  <si>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</si>
  <si>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</si>
  <si>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</si>
  <si>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</si>
  <si>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</si>
  <si>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</si>
  <si>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</si>
  <si>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</si>
  <si>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</si>
  <si>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</si>
  <si>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</si>
  <si>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</si>
  <si>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</si>
  <si>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</si>
  <si>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</si>
  <si>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</si>
  <si>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</si>
  <si>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</si>
  <si>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</si>
  <si>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</si>
  <si>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</si>
  <si>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</si>
  <si>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</si>
  <si>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</si>
  <si>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</si>
  <si>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</si>
  <si>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</si>
  <si>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</si>
  <si>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</si>
  <si>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</si>
  <si>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</si>
  <si>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</si>
  <si>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</si>
  <si>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</si>
  <si>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</si>
  <si>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</si>
  <si>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</si>
  <si>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</si>
  <si>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</si>
  <si>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</si>
  <si>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</si>
  <si>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</si>
  <si>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</si>
  <si>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</si>
  <si>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</si>
  <si>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</si>
  <si>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</si>
  <si>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</si>
  <si>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</si>
  <si>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</si>
  <si>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</si>
  <si>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</si>
  <si>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</si>
  <si>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</si>
  <si>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</si>
  <si>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</si>
  <si>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</si>
  <si>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</si>
  <si>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</si>
  <si>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</si>
  <si>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</si>
  <si>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</si>
  <si>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</si>
  <si>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</si>
  <si>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</si>
  <si>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</si>
  <si>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</si>
  <si>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</si>
  <si>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</si>
  <si>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</si>
  <si>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</si>
  <si>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</si>
  <si>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</si>
  <si>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</si>
  <si>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</si>
  <si>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</si>
  <si>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</si>
  <si>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</si>
  <si>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</si>
  <si>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</si>
  <si>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</si>
  <si>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</si>
  <si>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</si>
  <si>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</si>
  <si>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</si>
  <si>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</si>
  <si>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</si>
  <si>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</si>
  <si>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</si>
  <si>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</si>
  <si>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</si>
  <si>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</si>
  <si>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</si>
  <si>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</si>
  <si>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</si>
  <si>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</si>
  <si>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</si>
  <si>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</si>
  <si>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</si>
  <si>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</si>
  <si>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</si>
  <si>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</si>
  <si>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</si>
  <si>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</si>
  <si>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</si>
  <si>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</si>
  <si>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</si>
  <si>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</si>
  <si>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</si>
  <si>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</si>
  <si>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</si>
  <si>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岐阜県羽島市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</si>
  <si>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</si>
  <si>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</si>
  <si>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</si>
  <si>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</si>
  <si>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</si>
  <si>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</si>
  <si>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</si>
  <si>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</si>
  <si>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</si>
  <si>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</si>
  <si>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</si>
  <si>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</si>
  <si>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</si>
  <si>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</si>
  <si>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</si>
  <si>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</si>
  <si>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</si>
  <si>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</si>
  <si>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</si>
  <si>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</si>
  <si>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</si>
  <si>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</si>
  <si>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</si>
  <si>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</si>
  <si>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</si>
  <si>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</si>
  <si>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</si>
  <si>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</si>
  <si>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</si>
  <si>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</si>
  <si>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</si>
  <si>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</si>
  <si>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</si>
  <si>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</si>
  <si>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</si>
  <si>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</si>
  <si>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</si>
  <si>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</si>
  <si>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</si>
  <si>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</si>
  <si>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</si>
  <si>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</si>
  <si>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</si>
  <si>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</si>
  <si>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</si>
  <si>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</si>
  <si>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</si>
  <si>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</si>
  <si>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</si>
  <si>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</si>
  <si>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</si>
  <si>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</si>
  <si>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</si>
  <si>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</si>
  <si>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</si>
  <si>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</si>
  <si>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</si>
  <si>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</si>
  <si>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</si>
  <si>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</si>
  <si>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</si>
  <si>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</si>
  <si>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</si>
  <si>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</si>
  <si>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</si>
  <si>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</si>
  <si>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</si>
  <si>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</si>
  <si>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</si>
  <si>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</si>
  <si>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</si>
  <si>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</si>
  <si>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</si>
  <si>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</si>
  <si>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</si>
  <si>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</si>
  <si>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</si>
  <si>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</si>
  <si>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</si>
  <si>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</si>
  <si>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</si>
  <si>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</si>
  <si>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</si>
  <si>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</si>
  <si>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</si>
  <si>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</si>
  <si>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</si>
  <si>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</si>
  <si>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</si>
  <si>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</si>
  <si>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</si>
  <si>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</si>
  <si>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</si>
  <si>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</si>
  <si>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</si>
  <si>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</si>
  <si>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</si>
  <si>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</si>
  <si>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</si>
  <si>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</si>
  <si>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</si>
  <si>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</si>
  <si>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上水道事業会計</t>
    <phoneticPr fontId="5"/>
  </si>
  <si>
    <t>-</t>
    <phoneticPr fontId="5"/>
  </si>
  <si>
    <t>将来負担比率（(Ｅ)－(Ｆ)）／（(Ｃ)－(Ｄ)）×１００</t>
    <rPh sb="0" eb="2">
      <t>ショウライ</t>
    </rPh>
    <rPh sb="2" eb="4">
      <t>フタン</t>
    </rPh>
    <rPh sb="4" eb="6">
      <t>ヒリツ</t>
    </rPh>
    <phoneticPr fontId="5"/>
  </si>
  <si>
    <t>羽島市・羽島郡二町介護認定審査会事業特別会計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</si>
  <si>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</si>
  <si>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</si>
  <si>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</si>
  <si>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</si>
  <si>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</si>
  <si>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</si>
  <si>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</si>
  <si>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</si>
  <si>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</si>
  <si>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</si>
  <si>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</si>
  <si>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</si>
  <si>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</si>
  <si>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</si>
  <si>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</si>
  <si>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</si>
  <si>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</si>
  <si>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</si>
  <si>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</si>
  <si>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</si>
  <si>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</si>
  <si>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</si>
  <si>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</si>
  <si>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</si>
  <si>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</si>
  <si>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</si>
  <si>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</si>
  <si>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</si>
  <si>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</si>
  <si>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</si>
  <si>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</si>
  <si>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</si>
  <si>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</si>
  <si>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</si>
  <si>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</si>
  <si>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</si>
  <si>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</si>
  <si>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</si>
  <si>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</si>
  <si>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</si>
  <si>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</si>
  <si>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</si>
  <si>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</si>
  <si>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</si>
  <si>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</si>
  <si>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</si>
  <si>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</si>
  <si>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</si>
  <si>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</si>
  <si>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</si>
  <si>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</si>
  <si>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</si>
  <si>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</si>
  <si>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</si>
  <si>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</si>
  <si>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</si>
  <si>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</si>
  <si>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</si>
  <si>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</si>
  <si>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</si>
  <si>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</si>
  <si>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</si>
  <si>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</si>
  <si>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</si>
  <si>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</si>
  <si>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</si>
  <si>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</si>
  <si>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</si>
  <si>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</si>
  <si>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</si>
  <si>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</si>
  <si>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</si>
  <si>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</si>
  <si>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</si>
  <si>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</si>
  <si>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</si>
  <si>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</si>
  <si>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</si>
  <si>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</si>
  <si>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</si>
  <si>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</si>
  <si>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上水道事業会計</t>
  </si>
  <si>
    <t>病院事業会計</t>
  </si>
  <si>
    <t>一般会計</t>
  </si>
  <si>
    <t>国民健康保険特別会計</t>
  </si>
  <si>
    <t>下水道事業特別会計</t>
  </si>
  <si>
    <t>介護保険特別会計</t>
  </si>
  <si>
    <t>インター北土地区画整理事業特別会計</t>
  </si>
  <si>
    <t>後期高齢者医療特別会計</t>
  </si>
  <si>
    <t>その他会計（赤字）</t>
  </si>
  <si>
    <t>その他会計（黒字）</t>
  </si>
  <si>
    <t>基金から4百万円繰入</t>
    <rPh sb="0" eb="2">
      <t>キキン</t>
    </rPh>
    <rPh sb="5" eb="6">
      <t>ヒャク</t>
    </rPh>
    <rPh sb="6" eb="8">
      <t>マンエン</t>
    </rPh>
    <rPh sb="8" eb="10">
      <t>クリイレ</t>
    </rPh>
    <phoneticPr fontId="2"/>
  </si>
  <si>
    <t>-</t>
    <phoneticPr fontId="2"/>
  </si>
  <si>
    <t>岐阜羽島衛生施設組合</t>
    <rPh sb="0" eb="2">
      <t>ギフ</t>
    </rPh>
    <rPh sb="2" eb="4">
      <t>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</si>
  <si>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</si>
  <si>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</si>
  <si>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基金から1,475百万円繰入</t>
    <rPh sb="0" eb="2">
      <t>キキン</t>
    </rPh>
    <rPh sb="9" eb="10">
      <t>ヒャク</t>
    </rPh>
    <rPh sb="10" eb="12">
      <t>マンエン</t>
    </rPh>
    <rPh sb="12" eb="14">
      <t>クリイレ</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</si>
  <si>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</si>
  <si>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</si>
  <si>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基金から287百万円繰入</t>
    <rPh sb="0" eb="2">
      <t>キキン</t>
    </rPh>
    <rPh sb="7" eb="8">
      <t>ヒャク</t>
    </rPh>
    <rPh sb="8" eb="10">
      <t>マンエン</t>
    </rPh>
    <rPh sb="10" eb="12">
      <t>クリイレ</t>
    </rPh>
    <phoneticPr fontId="2"/>
  </si>
  <si>
    <t>○</t>
    <phoneticPr fontId="2"/>
  </si>
  <si>
    <t>羽島市土地開発公社</t>
    <rPh sb="0" eb="3">
      <t>ハシマシ</t>
    </rPh>
    <rPh sb="3" eb="5">
      <t>トチ</t>
    </rPh>
    <rPh sb="5" eb="7">
      <t>カイハツ</t>
    </rPh>
    <rPh sb="7" eb="9">
      <t>コウシャ</t>
    </rPh>
    <phoneticPr fontId="2"/>
  </si>
  <si>
    <t>羽島市地域振興公社</t>
    <rPh sb="0" eb="3">
      <t>ハシマシ</t>
    </rPh>
    <rPh sb="3" eb="5">
      <t>チイキ</t>
    </rPh>
    <rPh sb="5" eb="7">
      <t>シンコウ</t>
    </rPh>
    <rPh sb="7" eb="9">
      <t>コウシャ</t>
    </rPh>
    <phoneticPr fontId="2"/>
  </si>
  <si>
    <t>-</t>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</si>
  <si>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</si>
  <si>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</si>
  <si>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</si>
  <si>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</si>
  <si>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</si>
  <si>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</si>
  <si>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</si>
  <si>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</si>
  <si>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</si>
  <si>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</si>
  <si>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実質公債費比率は，以前は類似団体と比較して高かったものの，７年連続で公債費を減らすことにより毎年比率を下げてきた。これにより平成２６年度からは類似団体と比較して低い水準となっている。
将来負担比率は，類似団体と比較して低い水準にあり，比率も毎年下がっている。
しかしながら今後の見通しについて，歳入は普通交付税が前年度を割り込んでおり，その他の収入も大幅な増は期待できないこと，歳出は団塊世代職員の大量退職が終わり今後は増加が見込まれる人件費の増をはじめ病院会計への繰り出し等に伴う財政調整基金の取り崩しや，新しいごみ処理施設の整備，老朽化した庁舎の建替といった投資的経費の大幅な増加が見込まれることから，将来負担比率は上昇することが考えられる。</t>
    <rPh sb="0" eb="2">
      <t>ジッシツ</t>
    </rPh>
    <rPh sb="2" eb="5">
      <t>コウサイヒ</t>
    </rPh>
    <rPh sb="5" eb="7">
      <t>ヒリツ</t>
    </rPh>
    <rPh sb="9" eb="11">
      <t>イゼン</t>
    </rPh>
    <rPh sb="12" eb="14">
      <t>ルイジ</t>
    </rPh>
    <rPh sb="14" eb="16">
      <t>ダンタイ</t>
    </rPh>
    <rPh sb="17" eb="19">
      <t>ヒカク</t>
    </rPh>
    <rPh sb="21" eb="22">
      <t>タカ</t>
    </rPh>
    <rPh sb="30" eb="31">
      <t>ネン</t>
    </rPh>
    <rPh sb="31" eb="33">
      <t>レンゾク</t>
    </rPh>
    <rPh sb="34" eb="37">
      <t>コウサイヒ</t>
    </rPh>
    <rPh sb="38" eb="39">
      <t>ヘ</t>
    </rPh>
    <rPh sb="46" eb="48">
      <t>マイトシ</t>
    </rPh>
    <rPh sb="48" eb="50">
      <t>ヒリツ</t>
    </rPh>
    <rPh sb="51" eb="52">
      <t>サ</t>
    </rPh>
    <rPh sb="62" eb="64">
      <t>ヘイセイ</t>
    </rPh>
    <rPh sb="66" eb="68">
      <t>ネンド</t>
    </rPh>
    <rPh sb="71" eb="73">
      <t>ルイジ</t>
    </rPh>
    <rPh sb="73" eb="75">
      <t>ダンタイ</t>
    </rPh>
    <rPh sb="76" eb="78">
      <t>ヒカク</t>
    </rPh>
    <rPh sb="80" eb="81">
      <t>ヒク</t>
    </rPh>
    <rPh sb="82" eb="84">
      <t>スイジュン</t>
    </rPh>
    <rPh sb="92" eb="94">
      <t>ショウライ</t>
    </rPh>
    <rPh sb="94" eb="96">
      <t>フタン</t>
    </rPh>
    <rPh sb="96" eb="98">
      <t>ヒリツ</t>
    </rPh>
    <rPh sb="100" eb="102">
      <t>ルイジ</t>
    </rPh>
    <rPh sb="102" eb="104">
      <t>ダンタイ</t>
    </rPh>
    <rPh sb="105" eb="107">
      <t>ヒカク</t>
    </rPh>
    <rPh sb="109" eb="110">
      <t>ヒク</t>
    </rPh>
    <rPh sb="111" eb="113">
      <t>スイジュン</t>
    </rPh>
    <rPh sb="117" eb="119">
      <t>ヒリツ</t>
    </rPh>
    <rPh sb="120" eb="122">
      <t>マイトシ</t>
    </rPh>
    <rPh sb="122" eb="123">
      <t>サ</t>
    </rPh>
    <rPh sb="136" eb="138">
      <t>コンゴ</t>
    </rPh>
    <rPh sb="139" eb="141">
      <t>ミトオ</t>
    </rPh>
    <rPh sb="147" eb="149">
      <t>サイニュウ</t>
    </rPh>
    <rPh sb="150" eb="152">
      <t>フツウ</t>
    </rPh>
    <rPh sb="152" eb="155">
      <t>コウフゼイ</t>
    </rPh>
    <rPh sb="156" eb="159">
      <t>ゼンネンド</t>
    </rPh>
    <rPh sb="160" eb="161">
      <t>ワ</t>
    </rPh>
    <rPh sb="162" eb="163">
      <t>コ</t>
    </rPh>
    <rPh sb="170" eb="171">
      <t>タ</t>
    </rPh>
    <rPh sb="172" eb="174">
      <t>シュウニュウ</t>
    </rPh>
    <rPh sb="175" eb="177">
      <t>オオハバ</t>
    </rPh>
    <rPh sb="178" eb="179">
      <t>ゾウ</t>
    </rPh>
    <rPh sb="180" eb="182">
      <t>キタイ</t>
    </rPh>
    <rPh sb="189" eb="191">
      <t>サイシュツ</t>
    </rPh>
    <rPh sb="192" eb="194">
      <t>ダンカイ</t>
    </rPh>
    <rPh sb="194" eb="196">
      <t>セダイ</t>
    </rPh>
    <rPh sb="196" eb="198">
      <t>ショクイン</t>
    </rPh>
    <rPh sb="199" eb="201">
      <t>タイリョウ</t>
    </rPh>
    <rPh sb="201" eb="203">
      <t>タイショク</t>
    </rPh>
    <rPh sb="204" eb="205">
      <t>オ</t>
    </rPh>
    <rPh sb="207" eb="209">
      <t>コンゴ</t>
    </rPh>
    <rPh sb="210" eb="212">
      <t>ゾウカ</t>
    </rPh>
    <rPh sb="213" eb="215">
      <t>ミコ</t>
    </rPh>
    <rPh sb="218" eb="221">
      <t>ジンケンヒ</t>
    </rPh>
    <rPh sb="222" eb="223">
      <t>ゾウ</t>
    </rPh>
    <rPh sb="227" eb="229">
      <t>ビョウイン</t>
    </rPh>
    <rPh sb="229" eb="231">
      <t>カイケイ</t>
    </rPh>
    <rPh sb="233" eb="234">
      <t>ク</t>
    </rPh>
    <rPh sb="235" eb="236">
      <t>ダ</t>
    </rPh>
    <rPh sb="237" eb="238">
      <t>トウ</t>
    </rPh>
    <rPh sb="239" eb="240">
      <t>トモナ</t>
    </rPh>
    <rPh sb="241" eb="243">
      <t>ザイセイ</t>
    </rPh>
    <rPh sb="243" eb="245">
      <t>チョウセイ</t>
    </rPh>
    <rPh sb="245" eb="247">
      <t>キキン</t>
    </rPh>
    <rPh sb="248" eb="249">
      <t>ト</t>
    </rPh>
    <rPh sb="250" eb="251">
      <t>クズ</t>
    </rPh>
    <rPh sb="254" eb="255">
      <t>アタラ</t>
    </rPh>
    <rPh sb="259" eb="261">
      <t>ショリ</t>
    </rPh>
    <rPh sb="261" eb="263">
      <t>シセツ</t>
    </rPh>
    <rPh sb="264" eb="266">
      <t>セイビ</t>
    </rPh>
    <rPh sb="267" eb="268">
      <t>オ</t>
    </rPh>
    <rPh sb="268" eb="269">
      <t>ク</t>
    </rPh>
    <rPh sb="269" eb="270">
      <t>カ</t>
    </rPh>
    <rPh sb="272" eb="274">
      <t>チョウシャ</t>
    </rPh>
    <rPh sb="284" eb="286">
      <t>ケイヒ</t>
    </rPh>
    <rPh sb="287" eb="289">
      <t>オオハバ</t>
    </rPh>
    <rPh sb="290" eb="292">
      <t>ゾウカ</t>
    </rPh>
    <rPh sb="293" eb="295">
      <t>ミコ</t>
    </rPh>
    <rPh sb="303" eb="305">
      <t>ショウライ</t>
    </rPh>
    <rPh sb="305" eb="307">
      <t>フタン</t>
    </rPh>
    <rPh sb="307" eb="309">
      <t>ヒリツ</t>
    </rPh>
    <rPh sb="310" eb="312">
      <t>ジョウショウ</t>
    </rPh>
    <rPh sb="317" eb="318">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</si>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</sst>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30421</c:v>
                </c:pt>
                <c:pt idx="1">
                  <c:v>26538</c:v>
                </c:pt>
                <c:pt idx="2">
                  <c:v>28499</c:v>
                </c:pt>
                <c:pt idx="3">
                  <c:v>30293</c:v>
                </c:pt>
                <c:pt idx="4">
                  <c:v>32255</c:v>
                </c:pt>
              </c:numCache>
            </c:numRef>
          </c:val>
          <c:smooth val="0"/>
        </c:ser>
        <c:dLbls>
          <c:showLegendKey val="0"/>
          <c:showVal val="0"/>
          <c:showCatName val="0"/>
          <c:showSerName val="0"/>
          <c:showPercent val="0"/>
          <c:showBubbleSize val="0"/>
        </c:dLbls>
        <c:marker val="1"/>
        <c:smooth val="0"/>
        <c:axId val="113984256"/>
        <c:axId val="113985792"/>
      </c:lineChart>
      <c:catAx>
        <c:axId val="113984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85792"/>
        <c:crosses val="autoZero"/>
        <c:auto val="1"/>
        <c:lblAlgn val="ctr"/>
        <c:lblOffset val="100"/>
        <c:tickLblSkip val="1"/>
        <c:tickMarkSkip val="1"/>
        <c:noMultiLvlLbl val="0"/>
      </c:catAx>
      <c:valAx>
        <c:axId val="113985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8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9.5500000000000007</c:v>
                </c:pt>
                <c:pt idx="1">
                  <c:v>11.43</c:v>
                </c:pt>
                <c:pt idx="2">
                  <c:v>8.69</c:v>
                </c:pt>
                <c:pt idx="3">
                  <c:v>9.8000000000000007</c:v>
                </c:pt>
                <c:pt idx="4">
                  <c:v>4.04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19.739999999999998</c:v>
                </c:pt>
                <c:pt idx="1">
                  <c:v>20.59</c:v>
                </c:pt>
                <c:pt idx="2">
                  <c:v>25.5</c:v>
                </c:pt>
                <c:pt idx="3">
                  <c:v>27.43</c:v>
                </c:pt>
                <c:pt idx="4">
                  <c:v>34.93</c:v>
                </c:pt>
              </c:numCache>
            </c:numRef>
          </c:val>
        </c:ser>
        <c:dLbls>
          <c:showLegendKey val="0"/>
          <c:showVal val="0"/>
          <c:showCatName val="0"/>
          <c:showSerName val="0"/>
          <c:showPercent val="0"/>
          <c:showBubbleSize val="0"/>
        </c:dLbls>
        <c:gapWidth val="250"/>
        <c:overlap val="100"/>
        <c:axId val="100336768"/>
        <c:axId val="10033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3.08</c:v>
                </c:pt>
                <c:pt idx="1">
                  <c:v>2.8</c:v>
                </c:pt>
                <c:pt idx="2">
                  <c:v>2.66</c:v>
                </c:pt>
                <c:pt idx="3">
                  <c:v>2.99</c:v>
                </c:pt>
                <c:pt idx="4">
                  <c:v>2.27</c:v>
                </c:pt>
              </c:numCache>
            </c:numRef>
          </c:val>
          <c:smooth val="0"/>
        </c:ser>
        <c:dLbls>
          <c:showLegendKey val="0"/>
          <c:showVal val="0"/>
          <c:showCatName val="0"/>
          <c:showSerName val="0"/>
          <c:showPercent val="0"/>
          <c:showBubbleSize val="0"/>
        </c:dLbls>
        <c:marker val="1"/>
        <c:smooth val="0"/>
        <c:axId val="100336768"/>
        <c:axId val="100338688"/>
      </c:lineChart>
      <c:catAx>
        <c:axId val="1003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38688"/>
        <c:crosses val="autoZero"/>
        <c:auto val="1"/>
        <c:lblAlgn val="ctr"/>
        <c:lblOffset val="100"/>
        <c:tickLblSkip val="1"/>
        <c:tickMarkSkip val="1"/>
        <c:noMultiLvlLbl val="0"/>
      </c:catAx>
      <c:valAx>
        <c:axId val="1003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0.59</c:v>
                </c:pt>
                <c:pt idx="2">
                  <c:v>#N/A</c:v>
                </c:pt>
                <c:pt idx="3">
                  <c:v>0.42</c:v>
                </c:pt>
                <c:pt idx="4">
                  <c:v>#N/A</c:v>
                </c:pt>
                <c:pt idx="5">
                  <c:v>0.44</c:v>
                </c:pt>
                <c:pt idx="6">
                  <c:v>#N/A</c:v>
                </c:pt>
                <c:pt idx="7">
                  <c:v>0.46</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0.09</c:v>
                </c:pt>
                <c:pt idx="4">
                  <c:v>#N/A</c:v>
                </c:pt>
                <c:pt idx="5">
                  <c:v>0.08</c:v>
                </c:pt>
                <c:pt idx="6">
                  <c:v>#N/A</c:v>
                </c:pt>
                <c:pt idx="7">
                  <c:v>0.09</c:v>
                </c:pt>
                <c:pt idx="8">
                  <c:v>#N/A</c:v>
                </c:pt>
                <c:pt idx="9">
                  <c:v>0.11</c:v>
                </c:pt>
              </c:numCache>
            </c:numRef>
          </c:val>
        </c:ser>
        <c:ser>
          <c:idx val="3"/>
          <c:order val="3"/>
          <c:tx>
            <c:strRef>
              <c:f>データシート!$A$30</c:f>
              <c:strCache>
                <c:ptCount val="1"/>
                <c:pt idx="0">
                  <c:v>インター北土地区画整理事業特別会計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1.45</c:v>
                </c:pt>
                <c:pt idx="2">
                  <c:v>#N/A</c:v>
                </c:pt>
                <c:pt idx="3">
                  <c:v>0.95</c:v>
                </c:pt>
                <c:pt idx="4">
                  <c:v>#N/A</c:v>
                </c:pt>
                <c:pt idx="5">
                  <c:v>0.25</c:v>
                </c:pt>
                <c:pt idx="6">
                  <c:v>#N/A</c:v>
                </c:pt>
                <c:pt idx="7">
                  <c:v>0.06</c:v>
                </c:pt>
                <c:pt idx="8">
                  <c:v>#N/A</c:v>
                </c:pt>
                <c:pt idx="9">
                  <c:v>0.17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0.49</c:v>
                </c:pt>
                <c:pt idx="4">
                  <c:v>#N/A</c:v>
                </c:pt>
                <c:pt idx="5">
                  <c:v>0.47</c:v>
                </c:pt>
                <c:pt idx="6">
                  <c:v>#N/A</c:v>
                </c:pt>
                <c:pt idx="7">
                  <c:v>0.13</c:v>
                </c:pt>
                <c:pt idx="8">
                  <c:v>#N/A</c:v>
                </c:pt>
                <c:pt idx="9">
                  <c:v>0.66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0.44</c:v>
                </c:pt>
                <c:pt idx="4">
                  <c:v>#N/A</c:v>
                </c:pt>
                <c:pt idx="5">
                  <c:v>0.57999999999999996</c:v>
                </c:pt>
                <c:pt idx="6">
                  <c:v>#N/A</c:v>
                </c:pt>
                <c:pt idx="7">
                  <c:v>0.45</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c:v>
                </c:pt>
                <c:pt idx="2">
                  <c:v>#N/A</c:v>
                </c:pt>
                <c:pt idx="3">
                  <c:v>3.73</c:v>
                </c:pt>
                <c:pt idx="4">
                  <c:v>#N/A</c:v>
                </c:pt>
                <c:pt idx="5">
                  <c:v>3.92</c:v>
                </c:pt>
                <c:pt idx="6">
                  <c:v>#N/A</c:v>
                </c:pt>
                <c:pt idx="7">
                  <c:v>4.41</c:v>
                </c:pt>
                <c:pt idx="8">
                  <c:v>#N/A</c:v>
                </c:pt>
                <c:pt idx="9">
                  <c:v>3.07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7.52</c:v>
                </c:pt>
                <c:pt idx="2">
                  <c:v>#N/A</c:v>
                </c:pt>
                <c:pt idx="3">
                  <c:v>10.220000000000001</c:v>
                </c:pt>
                <c:pt idx="4">
                  <c:v>#N/A</c:v>
                </c:pt>
                <c:pt idx="5">
                  <c:v>7.99</c:v>
                </c:pt>
                <c:pt idx="6">
                  <c:v>#N/A</c:v>
                </c:pt>
                <c:pt idx="7">
                  <c:v>9.2799999999999994</c:v>
                </c:pt>
                <c:pt idx="8">
                  <c:v>#N/A</c:v>
                </c:pt>
                <c:pt idx="9">
                  <c:v>3.75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11.59</c:v>
                </c:pt>
                <c:pt idx="2">
                  <c:v>#N/A</c:v>
                </c:pt>
                <c:pt idx="3">
                  <c:v>8.7200000000000006</c:v>
                </c:pt>
                <c:pt idx="4">
                  <c:v>#N/A</c:v>
                </c:pt>
                <c:pt idx="5">
                  <c:v>7.34</c:v>
                </c:pt>
                <c:pt idx="6">
                  <c:v>#N/A</c:v>
                </c:pt>
                <c:pt idx="7">
                  <c:v>3.86</c:v>
                </c:pt>
                <c:pt idx="8">
                  <c:v>#N/A</c:v>
                </c:pt>
                <c:pt idx="9">
                  <c:v>3.99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6.65</c:v>
                </c:pt>
                <c:pt idx="2">
                  <c:v>#N/A</c:v>
                </c:pt>
                <c:pt idx="3">
                  <c:v>5.65</c:v>
                </c:pt>
                <c:pt idx="4">
                  <c:v>#N/A</c:v>
                </c:pt>
                <c:pt idx="5">
                  <c:v>6.08</c:v>
                </c:pt>
                <c:pt idx="6">
                  <c:v>#N/A</c:v>
                </c:pt>
                <c:pt idx="7">
                  <c:v>6.64</c:v>
                </c:pt>
                <c:pt idx="8">
                  <c:v>#N/A</c:v>
                </c:pt>
                <c:pt idx="9">
                  <c:v>6.96</c:v>
                </c:pt>
              </c:numCache>
            </c:numRef>
          </c:val>
        </c:ser>
        <c:dLbls>
          <c:showLegendKey val="0"/>
          <c:showVal val="0"/>
          <c:showCatName val="0"/>
          <c:showSerName val="0"/>
          <c:showPercent val="0"/>
          <c:showBubbleSize val="0"/>
        </c:dLbls>
        <c:gapWidth val="150"/>
        <c:overlap val="100"/>
        <c:axId val="132954752"/>
        <c:axId val="100598144"/>
      </c:barChart>
      <c:catAx>
        <c:axId val="1329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98144"/>
        <c:crosses val="autoZero"/>
        <c:auto val="1"/>
        <c:lblAlgn val="ctr"/>
        <c:lblOffset val="100"/>
        <c:tickLblSkip val="1"/>
        <c:tickMarkSkip val="1"/>
        <c:noMultiLvlLbl val="0"/>
      </c:catAx>
      <c:valAx>
        <c:axId val="10059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5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2160</c:v>
                </c:pt>
                <c:pt idx="5">
                  <c:v>2201</c:v>
                </c:pt>
                <c:pt idx="8">
                  <c:v>2270</c:v>
                </c:pt>
                <c:pt idx="11">
                  <c:v>2389</c:v>
                </c:pt>
                <c:pt idx="14">
                  <c:v>2257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6</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1095</c:v>
                </c:pt>
                <c:pt idx="3">
                  <c:v>1094</c:v>
                </c:pt>
                <c:pt idx="6">
                  <c:v>1119</c:v>
                </c:pt>
                <c:pt idx="9">
                  <c:v>1177</c:v>
                </c:pt>
                <c:pt idx="12">
                  <c:v>1193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2302</c:v>
                </c:pt>
                <c:pt idx="3">
                  <c:v>2259</c:v>
                </c:pt>
                <c:pt idx="6">
                  <c:v>2113</c:v>
                </c:pt>
                <c:pt idx="9">
                  <c:v>1910</c:v>
                </c:pt>
                <c:pt idx="12">
                  <c:v>1740</c:v>
                </c:pt>
              </c:numCache>
            </c:numRef>
          </c:val>
        </c:ser>
        <c:dLbls>
          <c:showLegendKey val="0"/>
          <c:showVal val="0"/>
          <c:showCatName val="0"/>
          <c:showSerName val="0"/>
          <c:showPercent val="0"/>
          <c:showBubbleSize val="0"/>
        </c:dLbls>
        <c:gapWidth val="100"/>
        <c:overlap val="100"/>
        <c:axId val="100653312"/>
        <c:axId val="12651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1237</c:v>
                </c:pt>
                <c:pt idx="2">
                  <c:v>#N/A</c:v>
                </c:pt>
                <c:pt idx="3">
                  <c:v>#N/A</c:v>
                </c:pt>
                <c:pt idx="4">
                  <c:v>1158</c:v>
                </c:pt>
                <c:pt idx="5">
                  <c:v>#N/A</c:v>
                </c:pt>
                <c:pt idx="6">
                  <c:v>#N/A</c:v>
                </c:pt>
                <c:pt idx="7">
                  <c:v>962</c:v>
                </c:pt>
                <c:pt idx="8">
                  <c:v>#N/A</c:v>
                </c:pt>
                <c:pt idx="9">
                  <c:v>#N/A</c:v>
                </c:pt>
                <c:pt idx="10">
                  <c:v>698</c:v>
                </c:pt>
                <c:pt idx="11">
                  <c:v>#N/A</c:v>
                </c:pt>
                <c:pt idx="12">
                  <c:v>#N/A</c:v>
                </c:pt>
                <c:pt idx="13">
                  <c:v>676</c:v>
                </c:pt>
                <c:pt idx="14">
                  <c:v>#N/A</c:v>
                </c:pt>
              </c:numCache>
            </c:numRef>
          </c:val>
          <c:smooth val="0"/>
        </c:ser>
        <c:dLbls>
          <c:showLegendKey val="0"/>
          <c:showVal val="0"/>
          <c:showCatName val="0"/>
          <c:showSerName val="0"/>
          <c:showPercent val="0"/>
          <c:showBubbleSize val="0"/>
        </c:dLbls>
        <c:marker val="1"/>
        <c:smooth val="0"/>
        <c:axId val="100653312"/>
        <c:axId val="126513536"/>
      </c:lineChart>
      <c:catAx>
        <c:axId val="1006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13536"/>
        <c:crosses val="autoZero"/>
        <c:auto val="1"/>
        <c:lblAlgn val="ctr"/>
        <c:lblOffset val="100"/>
        <c:tickLblSkip val="1"/>
        <c:tickMarkSkip val="1"/>
        <c:noMultiLvlLbl val="0"/>
      </c:catAx>
      <c:valAx>
        <c:axId val="12651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21608</c:v>
                </c:pt>
                <c:pt idx="5">
                  <c:v>21562</c:v>
                </c:pt>
                <c:pt idx="8">
                  <c:v>21454</c:v>
                </c:pt>
                <c:pt idx="11">
                  <c:v>21187</c:v>
                </c:pt>
                <c:pt idx="14">
                  <c:v>21337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5054</c:v>
                </c:pt>
                <c:pt idx="5">
                  <c:v>4855</c:v>
                </c:pt>
                <c:pt idx="8">
                  <c:v>4625</c:v>
                </c:pt>
                <c:pt idx="11">
                  <c:v>4729</c:v>
                </c:pt>
                <c:pt idx="14">
                  <c:v>4719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4453</c:v>
                </c:pt>
                <c:pt idx="5">
                  <c:v>4482</c:v>
                </c:pt>
                <c:pt idx="8">
                  <c:v>5373</c:v>
                </c:pt>
                <c:pt idx="11">
                  <c:v>5372</c:v>
                </c:pt>
                <c:pt idx="14">
                  <c:v>6663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629</c:v>
                </c:pt>
                <c:pt idx="3">
                  <c:v>560</c:v>
                </c:pt>
                <c:pt idx="6">
                  <c:v>491</c:v>
                </c:pt>
                <c:pt idx="9">
                  <c:v>356</c:v>
                </c:pt>
                <c:pt idx="12">
                  <c:v>286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2219</c:v>
                </c:pt>
                <c:pt idx="3">
                  <c:v>2290</c:v>
                </c:pt>
                <c:pt idx="6">
                  <c:v>2161</c:v>
                </c:pt>
                <c:pt idx="9">
                  <c:v>1923</c:v>
                </c:pt>
                <c:pt idx="12">
                  <c:v>1872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17658</c:v>
                </c:pt>
                <c:pt idx="3">
                  <c:v>16999</c:v>
                </c:pt>
                <c:pt idx="6">
                  <c:v>16562</c:v>
                </c:pt>
                <c:pt idx="9">
                  <c:v>16047</c:v>
                </c:pt>
                <c:pt idx="12">
                  <c:v>15695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17648</c:v>
                </c:pt>
                <c:pt idx="3">
                  <c:v>17219</c:v>
                </c:pt>
                <c:pt idx="6">
                  <c:v>16751</c:v>
                </c:pt>
                <c:pt idx="9">
                  <c:v>16755</c:v>
                </c:pt>
                <c:pt idx="12">
                  <c:v>16818</c:v>
                </c:pt>
              </c:numCache>
            </c:numRef>
          </c:val>
        </c:ser>
        <c:dLbls>
          <c:showLegendKey val="0"/>
          <c:showVal val="0"/>
          <c:showCatName val="0"/>
          <c:showSerName val="0"/>
          <c:showPercent val="0"/>
          <c:showBubbleSize val="0"/>
        </c:dLbls>
        <c:gapWidth val="100"/>
        <c:overlap val="100"/>
        <c:axId val="132834048"/>
        <c:axId val="13283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7040</c:v>
                </c:pt>
                <c:pt idx="2">
                  <c:v>#N/A</c:v>
                </c:pt>
                <c:pt idx="3">
                  <c:v>#N/A</c:v>
                </c:pt>
                <c:pt idx="4">
                  <c:v>6168</c:v>
                </c:pt>
                <c:pt idx="5">
                  <c:v>#N/A</c:v>
                </c:pt>
                <c:pt idx="6">
                  <c:v>#N/A</c:v>
                </c:pt>
                <c:pt idx="7">
                  <c:v>4512</c:v>
                </c:pt>
                <c:pt idx="8">
                  <c:v>#N/A</c:v>
                </c:pt>
                <c:pt idx="9">
                  <c:v>#N/A</c:v>
                </c:pt>
                <c:pt idx="10">
                  <c:v>3793</c:v>
                </c:pt>
                <c:pt idx="11">
                  <c:v>#N/A</c:v>
                </c:pt>
                <c:pt idx="12">
                  <c:v>#N/A</c:v>
                </c:pt>
                <c:pt idx="13">
                  <c:v>1952</c:v>
                </c:pt>
                <c:pt idx="14">
                  <c:v>#N/A</c:v>
                </c:pt>
              </c:numCache>
            </c:numRef>
          </c:val>
          <c:smooth val="0"/>
        </c:ser>
        <c:dLbls>
          <c:showLegendKey val="0"/>
          <c:showVal val="0"/>
          <c:showCatName val="0"/>
          <c:showSerName val="0"/>
          <c:showPercent val="0"/>
          <c:showBubbleSize val="0"/>
        </c:dLbls>
        <c:marker val="1"/>
        <c:smooth val="0"/>
        <c:axId val="132834048"/>
        <c:axId val="132835968"/>
      </c:lineChart>
      <c:catAx>
        <c:axId val="1328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35968"/>
        <c:crosses val="autoZero"/>
        <c:auto val="1"/>
        <c:lblAlgn val="ctr"/>
        <c:lblOffset val="100"/>
        <c:tickLblSkip val="1"/>
        <c:tickMarkSkip val="1"/>
        <c:noMultiLvlLbl val="0"/>
      </c:catAx>
      <c:valAx>
        <c:axId val="13283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747392"/>
        <c:axId val="126749312"/>
      </c:scatterChart>
      <c:valAx>
        <c:axId val="126747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49312"/>
        <c:crosses val="autoZero"/>
        <c:crossBetween val="midCat"/>
      </c:valAx>
      <c:valAx>
        <c:axId val="12674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74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11.3</c:v>
                </c:pt>
                <c:pt idx="2">
                  <c:v>10.199999999999999</c:v>
                </c:pt>
                <c:pt idx="3">
                  <c:v>8.5</c:v>
                </c:pt>
                <c:pt idx="4">
                  <c:v>6.9</c:v>
                </c:pt>
              </c:numCache>
            </c:numRef>
          </c:xVal>
          <c:yVal>
            <c:numRef>
              <c:f>公会計指標分析・財政指標組合せ分析表!$K$73:$O$73</c:f>
              <c:numCache>
                <c:formatCode>#,##0.0;"▲ "#,##0.0</c:formatCode>
                <c:ptCount val="5"/>
                <c:pt idx="0">
                  <c:v>64</c:v>
                </c:pt>
                <c:pt idx="1">
                  <c:v>56.2</c:v>
                </c:pt>
                <c:pt idx="2">
                  <c:v>40.5</c:v>
                </c:pt>
                <c:pt idx="3">
                  <c:v>34.299999999999997</c:v>
                </c:pt>
                <c:pt idx="4">
                  <c:v>17.2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33447680"/>
        <c:axId val="133449600"/>
      </c:scatterChart>
      <c:valAx>
        <c:axId val="133447680"/>
        <c:scaling>
          <c:orientation val="minMax"/>
          <c:max val="13.2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49600"/>
        <c:crosses val="autoZero"/>
        <c:crossBetween val="midCat"/>
      </c:valAx>
      <c:valAx>
        <c:axId val="133449600"/>
        <c:scaling>
          <c:orientation val="minMax"/>
          <c:max val="7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47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財政力指数については、前年度から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上昇して</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普通交付税算定における基準財政需要額は前年度から増加している。その要因としては、生活保護費、高齢者保健福祉費等の増加が挙げられる。また、基準財政収入額についても前年度から増加している。その要因としては、地方消費税交付金、市町村民税の増加などが挙げられる。基準財政需要額は増加しているが、基準財政収入額も増加しているため、財政力指数は前年度より上昇する結果となった。今後も企業誘致等による市税の確保を図り財政力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116417</xdr:rowOff>
    </xdr:to>
    <xdr:cxnSp macro="">
      <xdr:nvCxnSpPr>
        <xdr:cNvPr id="77" name="直線コネクタ 76"/>
        <xdr:cNvCxnSpPr/>
      </xdr:nvCxnSpPr>
      <xdr:spPr>
        <a:xfrm>
          <a:off x="1447800" y="70855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経常収支比率は、前年度から</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ポイント減少して</a:t>
          </a:r>
          <a:r>
            <a:rPr lang="en-US" altLang="ja-JP" sz="1100" b="0" i="0" baseline="0">
              <a:solidFill>
                <a:schemeClr val="dk1"/>
              </a:solidFill>
              <a:effectLst/>
              <a:latin typeface="+mn-lt"/>
              <a:ea typeface="+mn-ea"/>
              <a:cs typeface="+mn-cs"/>
            </a:rPr>
            <a:t>86.8</a:t>
          </a:r>
          <a:r>
            <a:rPr lang="ja-JP" altLang="ja-JP" sz="1100" b="0" i="0" baseline="0">
              <a:solidFill>
                <a:schemeClr val="dk1"/>
              </a:solidFill>
              <a:effectLst/>
              <a:latin typeface="+mn-lt"/>
              <a:ea typeface="+mn-ea"/>
              <a:cs typeface="+mn-cs"/>
            </a:rPr>
            <a:t>％となり類似団体を下回った。経常的な歳入は、臨時財政対策債の発行が</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億円減少したものの、地方消費税交付金が</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億円、普通交付税が</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億円増加したこと等により、歳入全体で</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億円の増加となった。一方で、経常的な歳出は、物件費が</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億円増加したものの、公債費が</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億円、補助費等が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億円減少したこと等により、歳出全体で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億円の減少となった。次年度以降は、ごみ処理の民間委託や特別会計への繰出金等により経常的経費が増加することが予想される。財政の硬直状態は今後も続くことが見込まれるため、事業の優先順位を定める中で選択と集中を</a:t>
          </a:r>
          <a:r>
            <a:rPr lang="ja-JP" altLang="en-US" sz="1100" b="0" i="0" baseline="0">
              <a:solidFill>
                <a:schemeClr val="dk1"/>
              </a:solidFill>
              <a:effectLst/>
              <a:latin typeface="+mn-lt"/>
              <a:ea typeface="+mn-ea"/>
              <a:cs typeface="+mn-cs"/>
            </a:rPr>
            <a:t>進め</a:t>
          </a:r>
          <a:r>
            <a:rPr lang="ja-JP" altLang="ja-JP" sz="1100" b="0" i="0" baseline="0">
              <a:solidFill>
                <a:schemeClr val="dk1"/>
              </a:solidFill>
              <a:effectLst/>
              <a:latin typeface="+mn-lt"/>
              <a:ea typeface="+mn-ea"/>
              <a:cs typeface="+mn-cs"/>
            </a:rPr>
            <a:t>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64</xdr:row>
      <xdr:rowOff>135890</xdr:rowOff>
    </xdr:to>
    <xdr:cxnSp macro="">
      <xdr:nvCxnSpPr>
        <xdr:cNvPr id="129" name="直線コネクタ 128"/>
        <xdr:cNvCxnSpPr/>
      </xdr:nvCxnSpPr>
      <xdr:spPr>
        <a:xfrm flipV="1">
          <a:off x="4114800" y="108818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64</xdr:row>
      <xdr:rowOff>135890</xdr:rowOff>
    </xdr:to>
    <xdr:cxnSp macro="">
      <xdr:nvCxnSpPr>
        <xdr:cNvPr id="132" name="直線コネクタ 131"/>
        <xdr:cNvCxnSpPr/>
      </xdr:nvCxnSpPr>
      <xdr:spPr>
        <a:xfrm>
          <a:off x="3225800" y="110459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73152</xdr:rowOff>
    </xdr:from>
    <xdr:to>
      <xdr:col>4</xdr:col>
      <xdr:colOff>482600</xdr:colOff>
      <xdr:row>64</xdr:row>
      <xdr:rowOff>87630</xdr:rowOff>
    </xdr:to>
    <xdr:cxnSp macro="">
      <xdr:nvCxnSpPr>
        <xdr:cNvPr id="135" name="直線コネクタ 134"/>
        <xdr:cNvCxnSpPr/>
      </xdr:nvCxnSpPr>
      <xdr:spPr>
        <a:xfrm flipV="1">
          <a:off x="2336800" y="110459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22352</xdr:rowOff>
    </xdr:to>
    <xdr:cxnSp macro="">
      <xdr:nvCxnSpPr>
        <xdr:cNvPr id="138" name="直線コネクタ 137"/>
        <xdr:cNvCxnSpPr/>
      </xdr:nvCxnSpPr>
      <xdr:spPr>
        <a:xfrm flipV="1">
          <a:off x="1447800" y="11060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46245</xdr:rowOff>
    </xdr:from>
    <xdr:ext cx="762000" cy="259045"/>
    <xdr:sp macro="" textlink="">
      <xdr:nvSpPr>
        <xdr:cNvPr id="149"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0" name="円/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1" name="テキスト ボックス 150"/>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2" name="円/楕円 151"/>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3" name="テキスト ボックス 152"/>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4" name="円/楕円 153"/>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5" name="テキスト ボックス 154"/>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6" name="円/楕円 155"/>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7" name="テキスト ボックス 156"/>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人件費については、定員管理の数値目標を上回る水準で達成し、類似団体平均を大きく下回っているものの、職員の大量退職が一段落し、今後は人件費の減少を見込むことができなくなる。一方で、</a:t>
          </a:r>
          <a:r>
            <a:rPr lang="ja-JP" altLang="en-US" sz="1100" b="0" i="0" baseline="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指定管理者制度の導入などの民間委託による委託料や公共施設の維持管理経費等の需要が想定され、大幅な減少は見込まれない。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88367</xdr:rowOff>
    </xdr:from>
    <xdr:to>
      <xdr:col>7</xdr:col>
      <xdr:colOff>152400</xdr:colOff>
      <xdr:row>80</xdr:row>
      <xdr:rowOff>136541</xdr:rowOff>
    </xdr:to>
    <xdr:cxnSp macro="">
      <xdr:nvCxnSpPr>
        <xdr:cNvPr id="194" name="直線コネクタ 193"/>
        <xdr:cNvCxnSpPr/>
      </xdr:nvCxnSpPr>
      <xdr:spPr>
        <a:xfrm>
          <a:off x="4114800" y="13804367"/>
          <a:ext cx="8382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19234</xdr:rowOff>
    </xdr:from>
    <xdr:to>
      <xdr:col>6</xdr:col>
      <xdr:colOff>0</xdr:colOff>
      <xdr:row>80</xdr:row>
      <xdr:rowOff>88367</xdr:rowOff>
    </xdr:to>
    <xdr:cxnSp macro="">
      <xdr:nvCxnSpPr>
        <xdr:cNvPr id="197" name="直線コネクタ 196"/>
        <xdr:cNvCxnSpPr/>
      </xdr:nvCxnSpPr>
      <xdr:spPr>
        <a:xfrm>
          <a:off x="3225800" y="13735234"/>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10392</xdr:rowOff>
    </xdr:from>
    <xdr:to>
      <xdr:col>4</xdr:col>
      <xdr:colOff>482600</xdr:colOff>
      <xdr:row>80</xdr:row>
      <xdr:rowOff>19234</xdr:rowOff>
    </xdr:to>
    <xdr:cxnSp macro="">
      <xdr:nvCxnSpPr>
        <xdr:cNvPr id="200" name="直線コネクタ 199"/>
        <xdr:cNvCxnSpPr/>
      </xdr:nvCxnSpPr>
      <xdr:spPr>
        <a:xfrm>
          <a:off x="2336800" y="13726392"/>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10392</xdr:rowOff>
    </xdr:from>
    <xdr:to>
      <xdr:col>3</xdr:col>
      <xdr:colOff>279400</xdr:colOff>
      <xdr:row>80</xdr:row>
      <xdr:rowOff>56083</xdr:rowOff>
    </xdr:to>
    <xdr:cxnSp macro="">
      <xdr:nvCxnSpPr>
        <xdr:cNvPr id="203" name="直線コネクタ 202"/>
        <xdr:cNvCxnSpPr/>
      </xdr:nvCxnSpPr>
      <xdr:spPr>
        <a:xfrm flipV="1">
          <a:off x="1447800" y="13726392"/>
          <a:ext cx="889000" cy="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85741</xdr:rowOff>
    </xdr:from>
    <xdr:to>
      <xdr:col>7</xdr:col>
      <xdr:colOff>203200</xdr:colOff>
      <xdr:row>81</xdr:row>
      <xdr:rowOff>15891</xdr:rowOff>
    </xdr:to>
    <xdr:sp macro="" textlink="">
      <xdr:nvSpPr>
        <xdr:cNvPr id="213" name="円/楕円 212"/>
        <xdr:cNvSpPr/>
      </xdr:nvSpPr>
      <xdr:spPr>
        <a:xfrm>
          <a:off x="4902200" y="138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7018</xdr:rowOff>
    </xdr:from>
    <xdr:ext cx="762000" cy="259045"/>
    <xdr:sp macro="" textlink="">
      <xdr:nvSpPr>
        <xdr:cNvPr id="214" name="人件費・物件費等の状況該当値テキスト"/>
        <xdr:cNvSpPr txBox="1"/>
      </xdr:nvSpPr>
      <xdr:spPr>
        <a:xfrm>
          <a:off x="5041900" y="1372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37567</xdr:rowOff>
    </xdr:from>
    <xdr:to>
      <xdr:col>6</xdr:col>
      <xdr:colOff>50800</xdr:colOff>
      <xdr:row>80</xdr:row>
      <xdr:rowOff>139167</xdr:rowOff>
    </xdr:to>
    <xdr:sp macro="" textlink="">
      <xdr:nvSpPr>
        <xdr:cNvPr id="215" name="円/楕円 214"/>
        <xdr:cNvSpPr/>
      </xdr:nvSpPr>
      <xdr:spPr>
        <a:xfrm>
          <a:off x="4064000" y="137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149344</xdr:rowOff>
    </xdr:from>
    <xdr:ext cx="736600" cy="259045"/>
    <xdr:sp macro="" textlink="">
      <xdr:nvSpPr>
        <xdr:cNvPr id="216" name="テキスト ボックス 215"/>
        <xdr:cNvSpPr txBox="1"/>
      </xdr:nvSpPr>
      <xdr:spPr>
        <a:xfrm>
          <a:off x="3733800" y="13522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83,548</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139884</xdr:rowOff>
    </xdr:from>
    <xdr:to>
      <xdr:col>4</xdr:col>
      <xdr:colOff>533400</xdr:colOff>
      <xdr:row>80</xdr:row>
      <xdr:rowOff>70034</xdr:rowOff>
    </xdr:to>
    <xdr:sp macro="" textlink="">
      <xdr:nvSpPr>
        <xdr:cNvPr id="217" name="円/楕円 216"/>
        <xdr:cNvSpPr/>
      </xdr:nvSpPr>
      <xdr:spPr>
        <a:xfrm>
          <a:off x="3175000" y="136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80211</xdr:rowOff>
    </xdr:from>
    <xdr:ext cx="762000" cy="259045"/>
    <xdr:sp macro="" textlink="">
      <xdr:nvSpPr>
        <xdr:cNvPr id="218" name="テキスト ボックス 217"/>
        <xdr:cNvSpPr txBox="1"/>
      </xdr:nvSpPr>
      <xdr:spPr>
        <a:xfrm>
          <a:off x="2844800" y="1345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79,537</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131042</xdr:rowOff>
    </xdr:from>
    <xdr:to>
      <xdr:col>3</xdr:col>
      <xdr:colOff>330200</xdr:colOff>
      <xdr:row>80</xdr:row>
      <xdr:rowOff>61192</xdr:rowOff>
    </xdr:to>
    <xdr:sp macro="" textlink="">
      <xdr:nvSpPr>
        <xdr:cNvPr id="219" name="円/楕円 218"/>
        <xdr:cNvSpPr/>
      </xdr:nvSpPr>
      <xdr:spPr>
        <a:xfrm>
          <a:off x="2286000" y="136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71369</xdr:rowOff>
    </xdr:from>
    <xdr:ext cx="762000" cy="259045"/>
    <xdr:sp macro="" textlink="">
      <xdr:nvSpPr>
        <xdr:cNvPr id="220" name="テキスト ボックス 219"/>
        <xdr:cNvSpPr txBox="1"/>
      </xdr:nvSpPr>
      <xdr:spPr>
        <a:xfrm>
          <a:off x="1955800" y="134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5283</xdr:rowOff>
    </xdr:from>
    <xdr:to>
      <xdr:col>2</xdr:col>
      <xdr:colOff>127000</xdr:colOff>
      <xdr:row>80</xdr:row>
      <xdr:rowOff>106883</xdr:rowOff>
    </xdr:to>
    <xdr:sp macro="" textlink="">
      <xdr:nvSpPr>
        <xdr:cNvPr id="221" name="円/楕円 220"/>
        <xdr:cNvSpPr/>
      </xdr:nvSpPr>
      <xdr:spPr>
        <a:xfrm>
          <a:off x="1397000" y="137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117060</xdr:rowOff>
    </xdr:from>
    <xdr:ext cx="762000" cy="259045"/>
    <xdr:sp macro="" textlink="">
      <xdr:nvSpPr>
        <xdr:cNvPr id="222" name="テキスト ボックス 221"/>
        <xdr:cNvSpPr txBox="1"/>
      </xdr:nvSpPr>
      <xdr:spPr>
        <a:xfrm>
          <a:off x="1066800" y="1349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職員の退職などにより、類似団体平均を</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結果</a:t>
          </a:r>
          <a:r>
            <a:rPr lang="ja-JP" altLang="ja-JP" sz="1100" b="0" i="0" baseline="0">
              <a:solidFill>
                <a:schemeClr val="dk1"/>
              </a:solidFill>
              <a:effectLst/>
              <a:latin typeface="+mn-lt"/>
              <a:ea typeface="+mn-ea"/>
              <a:cs typeface="+mn-cs"/>
            </a:rPr>
            <a:t>となっている。今後も引き続き給与の適正化に努めていく。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38705</xdr:rowOff>
    </xdr:from>
    <xdr:to>
      <xdr:col>24</xdr:col>
      <xdr:colOff>558800</xdr:colOff>
      <xdr:row>81</xdr:row>
      <xdr:rowOff>28121</xdr:rowOff>
    </xdr:to>
    <xdr:cxnSp macro="">
      <xdr:nvCxnSpPr>
        <xdr:cNvPr id="258" name="直線コネクタ 257"/>
        <xdr:cNvCxnSpPr/>
      </xdr:nvCxnSpPr>
      <xdr:spPr>
        <a:xfrm>
          <a:off x="16179800" y="1375470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38705</xdr:rowOff>
    </xdr:from>
    <xdr:to>
      <xdr:col>23</xdr:col>
      <xdr:colOff>406400</xdr:colOff>
      <xdr:row>83</xdr:row>
      <xdr:rowOff>6955</xdr:rowOff>
    </xdr:to>
    <xdr:cxnSp macro="">
      <xdr:nvCxnSpPr>
        <xdr:cNvPr id="261" name="直線コネクタ 260"/>
        <xdr:cNvCxnSpPr/>
      </xdr:nvCxnSpPr>
      <xdr:spPr>
        <a:xfrm flipV="1">
          <a:off x="15290800" y="13754705"/>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87</xdr:row>
      <xdr:rowOff>102507</xdr:rowOff>
    </xdr:to>
    <xdr:cxnSp macro="">
      <xdr:nvCxnSpPr>
        <xdr:cNvPr id="264" name="直線コネクタ 263"/>
        <xdr:cNvCxnSpPr/>
      </xdr:nvCxnSpPr>
      <xdr:spPr>
        <a:xfrm flipV="1">
          <a:off x="14401800" y="14237305"/>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34471</xdr:rowOff>
    </xdr:to>
    <xdr:cxnSp macro="">
      <xdr:nvCxnSpPr>
        <xdr:cNvPr id="267" name="直線コネクタ 266"/>
        <xdr:cNvCxnSpPr/>
      </xdr:nvCxnSpPr>
      <xdr:spPr>
        <a:xfrm flipV="1">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7" name="円/楕円 276"/>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8"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159355</xdr:rowOff>
    </xdr:from>
    <xdr:to>
      <xdr:col>23</xdr:col>
      <xdr:colOff>457200</xdr:colOff>
      <xdr:row>80</xdr:row>
      <xdr:rowOff>89505</xdr:rowOff>
    </xdr:to>
    <xdr:sp macro="" textlink="">
      <xdr:nvSpPr>
        <xdr:cNvPr id="279" name="円/楕円 278"/>
        <xdr:cNvSpPr/>
      </xdr:nvSpPr>
      <xdr:spPr>
        <a:xfrm>
          <a:off x="16129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99682</xdr:rowOff>
    </xdr:from>
    <xdr:ext cx="736600" cy="259045"/>
    <xdr:sp macro="" textlink="">
      <xdr:nvSpPr>
        <xdr:cNvPr id="280" name="テキスト ボックス 279"/>
        <xdr:cNvSpPr txBox="1"/>
      </xdr:nvSpPr>
      <xdr:spPr>
        <a:xfrm>
          <a:off x="15798800" y="1347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83" name="円/楕円 282"/>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84" name="テキスト ボックス 283"/>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退職者補充の抑制、計画的な新規採用などによる定員適正化計画の推進により、類似団体平均を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人下回る結果となっている。定員の適正化に向け、今後も民間事業者の活用、組織及び業務の見直し等により、適正な定員管理に努めていく。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98319</xdr:rowOff>
    </xdr:from>
    <xdr:to>
      <xdr:col>24</xdr:col>
      <xdr:colOff>558800</xdr:colOff>
      <xdr:row>59</xdr:row>
      <xdr:rowOff>116417</xdr:rowOff>
    </xdr:to>
    <xdr:cxnSp macro="">
      <xdr:nvCxnSpPr>
        <xdr:cNvPr id="321" name="直線コネクタ 320"/>
        <xdr:cNvCxnSpPr/>
      </xdr:nvCxnSpPr>
      <xdr:spPr>
        <a:xfrm>
          <a:off x="16179800" y="1021386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82232</xdr:rowOff>
    </xdr:from>
    <xdr:to>
      <xdr:col>23</xdr:col>
      <xdr:colOff>406400</xdr:colOff>
      <xdr:row>59</xdr:row>
      <xdr:rowOff>98319</xdr:rowOff>
    </xdr:to>
    <xdr:cxnSp macro="">
      <xdr:nvCxnSpPr>
        <xdr:cNvPr id="324" name="直線コネクタ 323"/>
        <xdr:cNvCxnSpPr/>
      </xdr:nvCxnSpPr>
      <xdr:spPr>
        <a:xfrm>
          <a:off x="15290800" y="101977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82232</xdr:rowOff>
    </xdr:from>
    <xdr:to>
      <xdr:col>22</xdr:col>
      <xdr:colOff>203200</xdr:colOff>
      <xdr:row>59</xdr:row>
      <xdr:rowOff>90276</xdr:rowOff>
    </xdr:to>
    <xdr:cxnSp macro="">
      <xdr:nvCxnSpPr>
        <xdr:cNvPr id="327" name="直線コネクタ 326"/>
        <xdr:cNvCxnSpPr/>
      </xdr:nvCxnSpPr>
      <xdr:spPr>
        <a:xfrm flipV="1">
          <a:off x="14401800" y="1019778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90276</xdr:rowOff>
    </xdr:from>
    <xdr:to>
      <xdr:col>21</xdr:col>
      <xdr:colOff>0</xdr:colOff>
      <xdr:row>59</xdr:row>
      <xdr:rowOff>122449</xdr:rowOff>
    </xdr:to>
    <xdr:cxnSp macro="">
      <xdr:nvCxnSpPr>
        <xdr:cNvPr id="330" name="直線コネクタ 329"/>
        <xdr:cNvCxnSpPr/>
      </xdr:nvCxnSpPr>
      <xdr:spPr>
        <a:xfrm flipV="1">
          <a:off x="13512800" y="1020582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65617</xdr:rowOff>
    </xdr:from>
    <xdr:to>
      <xdr:col>24</xdr:col>
      <xdr:colOff>609600</xdr:colOff>
      <xdr:row>59</xdr:row>
      <xdr:rowOff>167217</xdr:rowOff>
    </xdr:to>
    <xdr:sp macro="" textlink="">
      <xdr:nvSpPr>
        <xdr:cNvPr id="340" name="円/楕円 339"/>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158344</xdr:rowOff>
    </xdr:from>
    <xdr:ext cx="762000" cy="259045"/>
    <xdr:sp macro="" textlink="">
      <xdr:nvSpPr>
        <xdr:cNvPr id="341" name="定員管理の状況該当値テキスト"/>
        <xdr:cNvSpPr txBox="1"/>
      </xdr:nvSpPr>
      <xdr:spPr>
        <a:xfrm>
          <a:off x="17106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47519</xdr:rowOff>
    </xdr:from>
    <xdr:to>
      <xdr:col>23</xdr:col>
      <xdr:colOff>457200</xdr:colOff>
      <xdr:row>59</xdr:row>
      <xdr:rowOff>149119</xdr:rowOff>
    </xdr:to>
    <xdr:sp macro="" textlink="">
      <xdr:nvSpPr>
        <xdr:cNvPr id="342" name="円/楕円 341"/>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159296</xdr:rowOff>
    </xdr:from>
    <xdr:ext cx="736600" cy="259045"/>
    <xdr:sp macro="" textlink="">
      <xdr:nvSpPr>
        <xdr:cNvPr id="343" name="テキスト ボックス 342"/>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31432</xdr:rowOff>
    </xdr:from>
    <xdr:to>
      <xdr:col>22</xdr:col>
      <xdr:colOff>254000</xdr:colOff>
      <xdr:row>59</xdr:row>
      <xdr:rowOff>133032</xdr:rowOff>
    </xdr:to>
    <xdr:sp macro="" textlink="">
      <xdr:nvSpPr>
        <xdr:cNvPr id="344" name="円/楕円 343"/>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143209</xdr:rowOff>
    </xdr:from>
    <xdr:ext cx="762000" cy="259045"/>
    <xdr:sp macro="" textlink="">
      <xdr:nvSpPr>
        <xdr:cNvPr id="345" name="テキスト ボックス 344"/>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39476</xdr:rowOff>
    </xdr:from>
    <xdr:to>
      <xdr:col>21</xdr:col>
      <xdr:colOff>50800</xdr:colOff>
      <xdr:row>59</xdr:row>
      <xdr:rowOff>141076</xdr:rowOff>
    </xdr:to>
    <xdr:sp macro="" textlink="">
      <xdr:nvSpPr>
        <xdr:cNvPr id="346" name="円/楕円 345"/>
        <xdr:cNvSpPr/>
      </xdr:nvSpPr>
      <xdr:spPr>
        <a:xfrm>
          <a:off x="14351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151253</xdr:rowOff>
    </xdr:from>
    <xdr:ext cx="762000" cy="259045"/>
    <xdr:sp macro="" textlink="">
      <xdr:nvSpPr>
        <xdr:cNvPr id="347" name="テキスト ボックス 346"/>
        <xdr:cNvSpPr txBox="1"/>
      </xdr:nvSpPr>
      <xdr:spPr>
        <a:xfrm>
          <a:off x="14020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71649</xdr:rowOff>
    </xdr:from>
    <xdr:to>
      <xdr:col>19</xdr:col>
      <xdr:colOff>533400</xdr:colOff>
      <xdr:row>60</xdr:row>
      <xdr:rowOff>1799</xdr:rowOff>
    </xdr:to>
    <xdr:sp macro="" textlink="">
      <xdr:nvSpPr>
        <xdr:cNvPr id="348" name="円/楕円 347"/>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11976</xdr:rowOff>
    </xdr:from>
    <xdr:ext cx="762000" cy="259045"/>
    <xdr:sp macro="" textlink="">
      <xdr:nvSpPr>
        <xdr:cNvPr id="349" name="テキスト ボックス 348"/>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臨時財政対策債発行可能額は減少しているが、標準税収入額等及び普通交付税額は増額しているため、標準財政規模は増加している。また、実質的な公債費相当額については、普通会計債の元利償還金の額が減少している。その結果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年度実質公債費比率は前年度比で</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％となった。今後も地方債の発行に際しては、交付税措置や利率の多寡等を判断材料とし、有利なものを選定するよう努める。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111443</xdr:rowOff>
    </xdr:from>
    <xdr:to>
      <xdr:col>24</xdr:col>
      <xdr:colOff>558800</xdr:colOff>
      <xdr:row>40</xdr:row>
      <xdr:rowOff>36513</xdr:rowOff>
    </xdr:to>
    <xdr:cxnSp macro="">
      <xdr:nvCxnSpPr>
        <xdr:cNvPr id="379" name="直線コネクタ 378"/>
        <xdr:cNvCxnSpPr/>
      </xdr:nvCxnSpPr>
      <xdr:spPr>
        <a:xfrm flipV="1">
          <a:off x="16179800" y="679799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36513</xdr:rowOff>
    </xdr:from>
    <xdr:to>
      <xdr:col>23</xdr:col>
      <xdr:colOff>406400</xdr:colOff>
      <xdr:row>40</xdr:row>
      <xdr:rowOff>139065</xdr:rowOff>
    </xdr:to>
    <xdr:cxnSp macro="">
      <xdr:nvCxnSpPr>
        <xdr:cNvPr id="382" name="直線コネクタ 381"/>
        <xdr:cNvCxnSpPr/>
      </xdr:nvCxnSpPr>
      <xdr:spPr>
        <a:xfrm flipV="1">
          <a:off x="15290800" y="68945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33972</xdr:rowOff>
    </xdr:to>
    <xdr:cxnSp macro="">
      <xdr:nvCxnSpPr>
        <xdr:cNvPr id="385" name="直線コネクタ 384"/>
        <xdr:cNvCxnSpPr/>
      </xdr:nvCxnSpPr>
      <xdr:spPr>
        <a:xfrm flipV="1">
          <a:off x="14401800" y="69970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124460</xdr:rowOff>
    </xdr:to>
    <xdr:cxnSp macro="">
      <xdr:nvCxnSpPr>
        <xdr:cNvPr id="388" name="直線コネクタ 387"/>
        <xdr:cNvCxnSpPr/>
      </xdr:nvCxnSpPr>
      <xdr:spPr>
        <a:xfrm flipV="1">
          <a:off x="13512800" y="706342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8" name="円/楕円 397"/>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9"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157163</xdr:rowOff>
    </xdr:from>
    <xdr:to>
      <xdr:col>23</xdr:col>
      <xdr:colOff>457200</xdr:colOff>
      <xdr:row>40</xdr:row>
      <xdr:rowOff>87313</xdr:rowOff>
    </xdr:to>
    <xdr:sp macro="" textlink="">
      <xdr:nvSpPr>
        <xdr:cNvPr id="400" name="円/楕円 399"/>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401" name="テキスト ボックス 400"/>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2" name="円/楕円 401"/>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3" name="テキスト ボックス 402"/>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4" name="円/楕円 403"/>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405" name="テキスト ボックス 404"/>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6" name="円/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07" name="テキスト ボックス 40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公営企業債等繰入見込額、退職手当負担見込額及び設立法人の負債額等負担見込額の減少等により、平成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％となり、常に改善している。しかしながら、今後の社会資本整備の実施のあり方によっては比率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に繋がるため</a:t>
          </a:r>
          <a:r>
            <a:rPr lang="ja-JP" altLang="ja-JP" sz="1100" b="0" i="0" baseline="0">
              <a:solidFill>
                <a:schemeClr val="dk1"/>
              </a:solidFill>
              <a:effectLst/>
              <a:latin typeface="+mn-lt"/>
              <a:ea typeface="+mn-ea"/>
              <a:cs typeface="+mn-cs"/>
            </a:rPr>
            <a:t>、将来世代に負担を偏らせることのないように、引き続き継続的な行財政改革を推進するとともに、計画的な地方債の発行に努める。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108712</xdr:rowOff>
    </xdr:from>
    <xdr:to>
      <xdr:col>24</xdr:col>
      <xdr:colOff>558800</xdr:colOff>
      <xdr:row>15</xdr:row>
      <xdr:rowOff>74803</xdr:rowOff>
    </xdr:to>
    <xdr:cxnSp macro="">
      <xdr:nvCxnSpPr>
        <xdr:cNvPr id="441" name="直線コネクタ 440"/>
        <xdr:cNvCxnSpPr/>
      </xdr:nvCxnSpPr>
      <xdr:spPr>
        <a:xfrm flipV="1">
          <a:off x="16179800" y="2509012"/>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74803</xdr:rowOff>
    </xdr:from>
    <xdr:to>
      <xdr:col>23</xdr:col>
      <xdr:colOff>406400</xdr:colOff>
      <xdr:row>15</xdr:row>
      <xdr:rowOff>124672</xdr:rowOff>
    </xdr:to>
    <xdr:cxnSp macro="">
      <xdr:nvCxnSpPr>
        <xdr:cNvPr id="444" name="直線コネクタ 443"/>
        <xdr:cNvCxnSpPr/>
      </xdr:nvCxnSpPr>
      <xdr:spPr>
        <a:xfrm flipV="1">
          <a:off x="15290800" y="264655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124672</xdr:rowOff>
    </xdr:from>
    <xdr:to>
      <xdr:col>22</xdr:col>
      <xdr:colOff>203200</xdr:colOff>
      <xdr:row>16</xdr:row>
      <xdr:rowOff>79502</xdr:rowOff>
    </xdr:to>
    <xdr:cxnSp macro="">
      <xdr:nvCxnSpPr>
        <xdr:cNvPr id="447" name="直線コネクタ 446"/>
        <xdr:cNvCxnSpPr/>
      </xdr:nvCxnSpPr>
      <xdr:spPr>
        <a:xfrm flipV="1">
          <a:off x="14401800" y="2696422"/>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79502</xdr:rowOff>
    </xdr:from>
    <xdr:to>
      <xdr:col>21</xdr:col>
      <xdr:colOff>0</xdr:colOff>
      <xdr:row>16</xdr:row>
      <xdr:rowOff>142240</xdr:rowOff>
    </xdr:to>
    <xdr:cxnSp macro="">
      <xdr:nvCxnSpPr>
        <xdr:cNvPr id="450" name="直線コネクタ 449"/>
        <xdr:cNvCxnSpPr/>
      </xdr:nvCxnSpPr>
      <xdr:spPr>
        <a:xfrm flipV="1">
          <a:off x="13512800" y="28227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57912</xdr:rowOff>
    </xdr:from>
    <xdr:to>
      <xdr:col>24</xdr:col>
      <xdr:colOff>609600</xdr:colOff>
      <xdr:row>14</xdr:row>
      <xdr:rowOff>159512</xdr:rowOff>
    </xdr:to>
    <xdr:sp macro="" textlink="">
      <xdr:nvSpPr>
        <xdr:cNvPr id="460" name="円/楕円 459"/>
        <xdr:cNvSpPr/>
      </xdr:nvSpPr>
      <xdr:spPr>
        <a:xfrm>
          <a:off x="16967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74439</xdr:rowOff>
    </xdr:from>
    <xdr:ext cx="762000" cy="259045"/>
    <xdr:sp macro="" textlink="">
      <xdr:nvSpPr>
        <xdr:cNvPr id="461" name="将来負担の状況該当値テキスト"/>
        <xdr:cNvSpPr txBox="1"/>
      </xdr:nvSpPr>
      <xdr:spPr>
        <a:xfrm>
          <a:off x="17106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24003</xdr:rowOff>
    </xdr:from>
    <xdr:to>
      <xdr:col>23</xdr:col>
      <xdr:colOff>457200</xdr:colOff>
      <xdr:row>15</xdr:row>
      <xdr:rowOff>125603</xdr:rowOff>
    </xdr:to>
    <xdr:sp macro="" textlink="">
      <xdr:nvSpPr>
        <xdr:cNvPr id="462" name="円/楕円 461"/>
        <xdr:cNvSpPr/>
      </xdr:nvSpPr>
      <xdr:spPr>
        <a:xfrm>
          <a:off x="16129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135780</xdr:rowOff>
    </xdr:from>
    <xdr:ext cx="736600" cy="259045"/>
    <xdr:sp macro="" textlink="">
      <xdr:nvSpPr>
        <xdr:cNvPr id="463" name="テキスト ボックス 462"/>
        <xdr:cNvSpPr txBox="1"/>
      </xdr:nvSpPr>
      <xdr:spPr>
        <a:xfrm>
          <a:off x="15798800" y="236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64" name="円/楕円 463"/>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14199</xdr:rowOff>
    </xdr:from>
    <xdr:ext cx="762000" cy="259045"/>
    <xdr:sp macro="" textlink="">
      <xdr:nvSpPr>
        <xdr:cNvPr id="465" name="テキスト ボックス 464"/>
        <xdr:cNvSpPr txBox="1"/>
      </xdr:nvSpPr>
      <xdr:spPr>
        <a:xfrm>
          <a:off x="14909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28702</xdr:rowOff>
    </xdr:from>
    <xdr:to>
      <xdr:col>21</xdr:col>
      <xdr:colOff>50800</xdr:colOff>
      <xdr:row>16</xdr:row>
      <xdr:rowOff>130302</xdr:rowOff>
    </xdr:to>
    <xdr:sp macro="" textlink="">
      <xdr:nvSpPr>
        <xdr:cNvPr id="466" name="円/楕円 465"/>
        <xdr:cNvSpPr/>
      </xdr:nvSpPr>
      <xdr:spPr>
        <a:xfrm>
          <a:off x="14351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140479</xdr:rowOff>
    </xdr:from>
    <xdr:ext cx="762000" cy="259045"/>
    <xdr:sp macro="" textlink="">
      <xdr:nvSpPr>
        <xdr:cNvPr id="467" name="テキスト ボックス 466"/>
        <xdr:cNvSpPr txBox="1"/>
      </xdr:nvSpPr>
      <xdr:spPr>
        <a:xfrm>
          <a:off x="14020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91440</xdr:rowOff>
    </xdr:from>
    <xdr:to>
      <xdr:col>19</xdr:col>
      <xdr:colOff>533400</xdr:colOff>
      <xdr:row>17</xdr:row>
      <xdr:rowOff>21590</xdr:rowOff>
    </xdr:to>
    <xdr:sp macro="" textlink="">
      <xdr:nvSpPr>
        <xdr:cNvPr id="468" name="円/楕円 467"/>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31767</xdr:rowOff>
    </xdr:from>
    <xdr:ext cx="762000" cy="259045"/>
    <xdr:sp macro="" textlink="">
      <xdr:nvSpPr>
        <xdr:cNvPr id="469" name="テキスト ボックス 468"/>
        <xdr:cNvSpPr txBox="1"/>
      </xdr:nvSpPr>
      <xdr:spPr>
        <a:xfrm>
          <a:off x="1313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これまでも退職者補充の抑制、計画的な新規採用などにより定員管理の数値目標を上回る水準で達成し、類似団体平均を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人件費の抑制効果が表れている。適正な定員管理を行いつつ、今後も引き続き総人件費の抑制に努めていく。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5080</xdr:rowOff>
    </xdr:to>
    <xdr:cxnSp macro="">
      <xdr:nvCxnSpPr>
        <xdr:cNvPr id="66" name="直線コネクタ 65"/>
        <xdr:cNvCxnSpPr/>
      </xdr:nvCxnSpPr>
      <xdr:spPr>
        <a:xfrm flipV="1">
          <a:off x="3987800" y="611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5080</xdr:rowOff>
    </xdr:to>
    <xdr:cxnSp macro="">
      <xdr:nvCxnSpPr>
        <xdr:cNvPr id="69" name="直線コネクタ 68"/>
        <xdr:cNvCxnSpPr/>
      </xdr:nvCxnSpPr>
      <xdr:spPr>
        <a:xfrm>
          <a:off x="3098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5080</xdr:rowOff>
    </xdr:to>
    <xdr:cxnSp macro="">
      <xdr:nvCxnSpPr>
        <xdr:cNvPr id="72" name="直線コネクタ 71"/>
        <xdr:cNvCxnSpPr/>
      </xdr:nvCxnSpPr>
      <xdr:spPr>
        <a:xfrm flipV="1">
          <a:off x="2209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50800</xdr:rowOff>
    </xdr:to>
    <xdr:cxnSp macro="">
      <xdr:nvCxnSpPr>
        <xdr:cNvPr id="75" name="直線コネクタ 74"/>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年度の物件費は、前年度と比較し</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。これは人件費の削減分を指定管理委託や賃金等で補うことによる結果を示している。今後は</a:t>
          </a:r>
          <a:r>
            <a:rPr lang="ja-JP" altLang="en-US" sz="1100" b="0" i="0" baseline="0">
              <a:solidFill>
                <a:schemeClr val="dk1"/>
              </a:solidFill>
              <a:effectLst/>
              <a:latin typeface="+mn-lt"/>
              <a:ea typeface="+mn-ea"/>
              <a:cs typeface="+mn-cs"/>
            </a:rPr>
            <a:t>可燃ごみについて、次期ごみ処理施設が稼動するまでの間、積替施設を経由して市外の民間処理施設まで運搬し、処理するため</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a:t>
          </a:r>
          <a:r>
            <a:rPr lang="ja-JP" altLang="en-US" sz="1100" b="0" i="0" baseline="0">
              <a:solidFill>
                <a:schemeClr val="dk1"/>
              </a:solidFill>
              <a:effectLst/>
              <a:latin typeface="+mn-lt"/>
              <a:ea typeface="+mn-ea"/>
              <a:cs typeface="+mn-cs"/>
            </a:rPr>
            <a:t>予想される</a:t>
          </a:r>
          <a:r>
            <a:rPr lang="ja-JP" altLang="ja-JP" sz="1100" b="0" i="0" baseline="0">
              <a:solidFill>
                <a:schemeClr val="dk1"/>
              </a:solidFill>
              <a:effectLst/>
              <a:latin typeface="+mn-lt"/>
              <a:ea typeface="+mn-ea"/>
              <a:cs typeface="+mn-cs"/>
            </a:rPr>
            <a:t>。そのため、引き続き必要性や効果等を検討した事務事業の見直しを行い経費節減に努める。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42418</xdr:rowOff>
    </xdr:to>
    <xdr:cxnSp macro="">
      <xdr:nvCxnSpPr>
        <xdr:cNvPr id="125" name="直線コネクタ 124"/>
        <xdr:cNvCxnSpPr/>
      </xdr:nvCxnSpPr>
      <xdr:spPr>
        <a:xfrm flipV="1">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113284</xdr:rowOff>
    </xdr:from>
    <xdr:to>
      <xdr:col>22</xdr:col>
      <xdr:colOff>565150</xdr:colOff>
      <xdr:row>17</xdr:row>
      <xdr:rowOff>42418</xdr:rowOff>
    </xdr:to>
    <xdr:cxnSp macro="">
      <xdr:nvCxnSpPr>
        <xdr:cNvPr id="128" name="直線コネクタ 127"/>
        <xdr:cNvCxnSpPr/>
      </xdr:nvCxnSpPr>
      <xdr:spPr>
        <a:xfrm>
          <a:off x="14782800" y="28564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113284</xdr:rowOff>
    </xdr:to>
    <xdr:cxnSp macro="">
      <xdr:nvCxnSpPr>
        <xdr:cNvPr id="131" name="直線コネクタ 130"/>
        <xdr:cNvCxnSpPr/>
      </xdr:nvCxnSpPr>
      <xdr:spPr>
        <a:xfrm>
          <a:off x="13893800" y="2783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40132</xdr:rowOff>
    </xdr:to>
    <xdr:cxnSp macro="">
      <xdr:nvCxnSpPr>
        <xdr:cNvPr id="134" name="直線コネクタ 133"/>
        <xdr:cNvCxnSpPr/>
      </xdr:nvCxnSpPr>
      <xdr:spPr>
        <a:xfrm>
          <a:off x="13004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4" name="円/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6" name="円/楕円 145"/>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7" name="テキスト ボックス 146"/>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8" name="円/楕円 147"/>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148861</xdr:rowOff>
    </xdr:from>
    <xdr:ext cx="762000" cy="259045"/>
    <xdr:sp macro="" textlink="">
      <xdr:nvSpPr>
        <xdr:cNvPr id="149" name="テキスト ボックス 148"/>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50" name="円/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2" name="円/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年度の扶助費は、前年度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a:t>
          </a:r>
          <a:r>
            <a:rPr lang="ja-JP" altLang="en-US" sz="1100" b="0" i="0" baseline="0">
              <a:solidFill>
                <a:schemeClr val="dk1"/>
              </a:solidFill>
              <a:effectLst/>
              <a:latin typeface="+mn-lt"/>
              <a:ea typeface="+mn-ea"/>
              <a:cs typeface="+mn-cs"/>
            </a:rPr>
            <a:t>して</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生活保護費は減少したが、私立保育園運営費等の増加により増加傾向は続いており、ここ数年も、類似団体の平均を上回っている。これは、少子化対策や子育てしやすいまちづくり政策を推し進めてきた結果とも言える。しかしながら、歳出において比重の大きい経費でもあるため、継続可能な財政運営上、適正な経費配分の検討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6350</xdr:rowOff>
    </xdr:to>
    <xdr:cxnSp macro="">
      <xdr:nvCxnSpPr>
        <xdr:cNvPr id="186" name="直線コネクタ 185"/>
        <xdr:cNvCxnSpPr/>
      </xdr:nvCxnSpPr>
      <xdr:spPr>
        <a:xfrm flipV="1">
          <a:off x="3987800" y="967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6350</xdr:rowOff>
    </xdr:to>
    <xdr:cxnSp macro="">
      <xdr:nvCxnSpPr>
        <xdr:cNvPr id="189" name="直線コネクタ 188"/>
        <xdr:cNvCxnSpPr/>
      </xdr:nvCxnSpPr>
      <xdr:spPr>
        <a:xfrm>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88900</xdr:rowOff>
    </xdr:to>
    <xdr:cxnSp macro="">
      <xdr:nvCxnSpPr>
        <xdr:cNvPr id="192" name="直線コネクタ 191"/>
        <xdr:cNvCxnSpPr/>
      </xdr:nvCxnSpPr>
      <xdr:spPr>
        <a:xfrm>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76200</xdr:rowOff>
    </xdr:to>
    <xdr:cxnSp macro="">
      <xdr:nvCxnSpPr>
        <xdr:cNvPr id="195" name="直線コネクタ 194"/>
        <xdr:cNvCxnSpPr/>
      </xdr:nvCxnSpPr>
      <xdr:spPr>
        <a:xfrm flipV="1">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7" name="円/楕円 206"/>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8" name="テキスト ボックス 207"/>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1" name="円/楕円 210"/>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2" name="テキスト ボックス 211"/>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3" name="円/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4" name="テキスト ボックス 213"/>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年度のその他に係る経常収支比率は、類似団体平均（</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％）を上回る</a:t>
          </a:r>
          <a:r>
            <a:rPr lang="en-US" altLang="ja-JP" sz="1100" b="0" i="0" baseline="0">
              <a:solidFill>
                <a:schemeClr val="dk1"/>
              </a:solidFill>
              <a:effectLst/>
              <a:latin typeface="+mn-lt"/>
              <a:ea typeface="+mn-ea"/>
              <a:cs typeface="+mn-cs"/>
            </a:rPr>
            <a:t>18.8</a:t>
          </a:r>
          <a:r>
            <a:rPr lang="ja-JP" altLang="ja-JP" sz="1100" b="0" i="0" baseline="0">
              <a:solidFill>
                <a:schemeClr val="dk1"/>
              </a:solidFill>
              <a:effectLst/>
              <a:latin typeface="+mn-lt"/>
              <a:ea typeface="+mn-ea"/>
              <a:cs typeface="+mn-cs"/>
            </a:rPr>
            <a:t>％となった。数年来一般会計の大きな負担となっている下水道事業特別会計繰出金以外に、後期高齢者医療特別会計と介護保険特別会計への繰出金が増加している。今後、健全経営のあり方を検討し、普通会計の負担額を減ら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31750</xdr:rowOff>
    </xdr:to>
    <xdr:cxnSp macro="">
      <xdr:nvCxnSpPr>
        <xdr:cNvPr id="251" name="直線コネクタ 250"/>
        <xdr:cNvCxnSpPr/>
      </xdr:nvCxnSpPr>
      <xdr:spPr>
        <a:xfrm>
          <a:off x="15671800" y="1049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155575</xdr:rowOff>
    </xdr:from>
    <xdr:to>
      <xdr:col>22</xdr:col>
      <xdr:colOff>565150</xdr:colOff>
      <xdr:row>61</xdr:row>
      <xdr:rowOff>31750</xdr:rowOff>
    </xdr:to>
    <xdr:cxnSp macro="">
      <xdr:nvCxnSpPr>
        <xdr:cNvPr id="254" name="直線コネクタ 253"/>
        <xdr:cNvCxnSpPr/>
      </xdr:nvCxnSpPr>
      <xdr:spPr>
        <a:xfrm>
          <a:off x="14782800" y="1044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155575</xdr:rowOff>
    </xdr:to>
    <xdr:cxnSp macro="">
      <xdr:nvCxnSpPr>
        <xdr:cNvPr id="257" name="直線コネクタ 256"/>
        <xdr:cNvCxnSpPr/>
      </xdr:nvCxnSpPr>
      <xdr:spPr>
        <a:xfrm>
          <a:off x="13893800" y="10356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22225</xdr:rowOff>
    </xdr:from>
    <xdr:to>
      <xdr:col>20</xdr:col>
      <xdr:colOff>158750</xdr:colOff>
      <xdr:row>60</xdr:row>
      <xdr:rowOff>69850</xdr:rowOff>
    </xdr:to>
    <xdr:cxnSp macro="">
      <xdr:nvCxnSpPr>
        <xdr:cNvPr id="260" name="直線コネクタ 259"/>
        <xdr:cNvCxnSpPr/>
      </xdr:nvCxnSpPr>
      <xdr:spPr>
        <a:xfrm>
          <a:off x="13004800" y="10309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152400</xdr:rowOff>
    </xdr:from>
    <xdr:to>
      <xdr:col>22</xdr:col>
      <xdr:colOff>615950</xdr:colOff>
      <xdr:row>61</xdr:row>
      <xdr:rowOff>82550</xdr:rowOff>
    </xdr:to>
    <xdr:sp macro="" textlink="">
      <xdr:nvSpPr>
        <xdr:cNvPr id="272" name="円/楕円 271"/>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67327</xdr:rowOff>
    </xdr:from>
    <xdr:ext cx="736600" cy="259045"/>
    <xdr:sp macro="" textlink="">
      <xdr:nvSpPr>
        <xdr:cNvPr id="273" name="テキスト ボックス 272"/>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104775</xdr:rowOff>
    </xdr:from>
    <xdr:to>
      <xdr:col>21</xdr:col>
      <xdr:colOff>412750</xdr:colOff>
      <xdr:row>61</xdr:row>
      <xdr:rowOff>34925</xdr:rowOff>
    </xdr:to>
    <xdr:sp macro="" textlink="">
      <xdr:nvSpPr>
        <xdr:cNvPr id="274" name="円/楕円 273"/>
        <xdr:cNvSpPr/>
      </xdr:nvSpPr>
      <xdr:spPr>
        <a:xfrm>
          <a:off x="14732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19702</xdr:rowOff>
    </xdr:from>
    <xdr:ext cx="762000" cy="259045"/>
    <xdr:sp macro="" textlink="">
      <xdr:nvSpPr>
        <xdr:cNvPr id="275" name="テキスト ボックス 274"/>
        <xdr:cNvSpPr txBox="1"/>
      </xdr:nvSpPr>
      <xdr:spPr>
        <a:xfrm>
          <a:off x="14401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19050</xdr:rowOff>
    </xdr:from>
    <xdr:to>
      <xdr:col>20</xdr:col>
      <xdr:colOff>209550</xdr:colOff>
      <xdr:row>60</xdr:row>
      <xdr:rowOff>120650</xdr:rowOff>
    </xdr:to>
    <xdr:sp macro="" textlink="">
      <xdr:nvSpPr>
        <xdr:cNvPr id="276" name="円/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142875</xdr:rowOff>
    </xdr:from>
    <xdr:to>
      <xdr:col>19</xdr:col>
      <xdr:colOff>6350</xdr:colOff>
      <xdr:row>60</xdr:row>
      <xdr:rowOff>73025</xdr:rowOff>
    </xdr:to>
    <xdr:sp macro="" textlink="">
      <xdr:nvSpPr>
        <xdr:cNvPr id="278" name="円/楕円 277"/>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57802</xdr:rowOff>
    </xdr:from>
    <xdr:ext cx="762000" cy="259045"/>
    <xdr:sp macro="" textlink="">
      <xdr:nvSpPr>
        <xdr:cNvPr id="279" name="テキスト ボックス 278"/>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年度の補助費等は、前年度と比較し</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となった。補助費等の大部分を占める病院会計負担金や岐阜羽島衛生施設組合負担金のうち、岐阜羽島衛生施設組合負担金が減少したことが要因である。これらは、市行政だけでの節減は難しいが、病院運営改革やごみの減量化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改善に努める。また、市単独補助金については、今後も金額や期間・効果を見きわめ、また、補助要件の見直し等も行い、適切に執行されるよう努める。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104140</xdr:rowOff>
    </xdr:to>
    <xdr:cxnSp macro="">
      <xdr:nvCxnSpPr>
        <xdr:cNvPr id="307" name="直線コネクタ 306"/>
        <xdr:cNvCxnSpPr/>
      </xdr:nvCxnSpPr>
      <xdr:spPr>
        <a:xfrm flipV="1">
          <a:off x="15671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109855</xdr:rowOff>
    </xdr:to>
    <xdr:cxnSp macro="">
      <xdr:nvCxnSpPr>
        <xdr:cNvPr id="310" name="直線コネクタ 309"/>
        <xdr:cNvCxnSpPr/>
      </xdr:nvCxnSpPr>
      <xdr:spPr>
        <a:xfrm flipV="1">
          <a:off x="14782800" y="6276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109855</xdr:rowOff>
    </xdr:from>
    <xdr:to>
      <xdr:col>21</xdr:col>
      <xdr:colOff>361950</xdr:colOff>
      <xdr:row>36</xdr:row>
      <xdr:rowOff>149860</xdr:rowOff>
    </xdr:to>
    <xdr:cxnSp macro="">
      <xdr:nvCxnSpPr>
        <xdr:cNvPr id="313" name="直線コネクタ 312"/>
        <xdr:cNvCxnSpPr/>
      </xdr:nvCxnSpPr>
      <xdr:spPr>
        <a:xfrm flipV="1">
          <a:off x="13893800" y="6282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75565</xdr:rowOff>
    </xdr:to>
    <xdr:cxnSp macro="">
      <xdr:nvCxnSpPr>
        <xdr:cNvPr id="316" name="直線コネクタ 315"/>
        <xdr:cNvCxnSpPr/>
      </xdr:nvCxnSpPr>
      <xdr:spPr>
        <a:xfrm flipV="1">
          <a:off x="13004800" y="63220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6" name="円/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59055</xdr:rowOff>
    </xdr:from>
    <xdr:to>
      <xdr:col>21</xdr:col>
      <xdr:colOff>412750</xdr:colOff>
      <xdr:row>36</xdr:row>
      <xdr:rowOff>160655</xdr:rowOff>
    </xdr:to>
    <xdr:sp macro="" textlink="">
      <xdr:nvSpPr>
        <xdr:cNvPr id="330" name="円/楕円 329"/>
        <xdr:cNvSpPr/>
      </xdr:nvSpPr>
      <xdr:spPr>
        <a:xfrm>
          <a:off x="14732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170832</xdr:rowOff>
    </xdr:from>
    <xdr:ext cx="762000" cy="259045"/>
    <xdr:sp macro="" textlink="">
      <xdr:nvSpPr>
        <xdr:cNvPr id="331" name="テキスト ボックス 330"/>
        <xdr:cNvSpPr txBox="1"/>
      </xdr:nvSpPr>
      <xdr:spPr>
        <a:xfrm>
          <a:off x="14401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24765</xdr:rowOff>
    </xdr:from>
    <xdr:to>
      <xdr:col>19</xdr:col>
      <xdr:colOff>6350</xdr:colOff>
      <xdr:row>37</xdr:row>
      <xdr:rowOff>126365</xdr:rowOff>
    </xdr:to>
    <xdr:sp macro="" textlink="">
      <xdr:nvSpPr>
        <xdr:cNvPr id="334" name="円/楕円 333"/>
        <xdr:cNvSpPr/>
      </xdr:nvSpPr>
      <xdr:spPr>
        <a:xfrm>
          <a:off x="12954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136542</xdr:rowOff>
    </xdr:from>
    <xdr:ext cx="762000" cy="259045"/>
    <xdr:sp macro="" textlink="">
      <xdr:nvSpPr>
        <xdr:cNvPr id="335" name="テキスト ボックス 334"/>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数年来、事業の必要性・効果等を検討し公債費を抑制してきた結果、類似団体内平均値を下回っている。元金償還の想定から今後の数年間は減少していくものと見込まれる。しかしながら、先送りしてきた社会資本整備を計画的に推進する必要があり</a:t>
          </a:r>
          <a:r>
            <a:rPr lang="ja-JP" altLang="en-US" sz="1100" b="0" i="0" baseline="0">
              <a:solidFill>
                <a:schemeClr val="dk1"/>
              </a:solidFill>
              <a:effectLst/>
              <a:latin typeface="+mn-lt"/>
              <a:ea typeface="+mn-ea"/>
              <a:cs typeface="+mn-cs"/>
            </a:rPr>
            <a:t>中長期的に</a:t>
          </a:r>
          <a:r>
            <a:rPr lang="ja-JP" altLang="ja-JP" sz="1100" b="0" i="0" baseline="0">
              <a:solidFill>
                <a:schemeClr val="dk1"/>
              </a:solidFill>
              <a:effectLst/>
              <a:latin typeface="+mn-lt"/>
              <a:ea typeface="+mn-ea"/>
              <a:cs typeface="+mn-cs"/>
            </a:rPr>
            <a:t>は増加に転じる見込みである。また、償還の内訳における臨時財政対策債の比率が年々重くなってきており、今後も安易にこれを発行することで、他の必要な投資の妨げや公債費の増大とならないよう注視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46989</xdr:rowOff>
    </xdr:to>
    <xdr:cxnSp macro="">
      <xdr:nvCxnSpPr>
        <xdr:cNvPr id="365" name="直線コネクタ 364"/>
        <xdr:cNvCxnSpPr/>
      </xdr:nvCxnSpPr>
      <xdr:spPr>
        <a:xfrm flipV="1">
          <a:off x="3987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97282</xdr:rowOff>
    </xdr:to>
    <xdr:cxnSp macro="">
      <xdr:nvCxnSpPr>
        <xdr:cNvPr id="368" name="直線コネクタ 367"/>
        <xdr:cNvCxnSpPr/>
      </xdr:nvCxnSpPr>
      <xdr:spPr>
        <a:xfrm flipV="1">
          <a:off x="3098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156718</xdr:rowOff>
    </xdr:to>
    <xdr:cxnSp macro="">
      <xdr:nvCxnSpPr>
        <xdr:cNvPr id="371" name="直線コネクタ 370"/>
        <xdr:cNvCxnSpPr/>
      </xdr:nvCxnSpPr>
      <xdr:spPr>
        <a:xfrm flipV="1">
          <a:off x="2209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17272</xdr:rowOff>
    </xdr:to>
    <xdr:cxnSp macro="">
      <xdr:nvCxnSpPr>
        <xdr:cNvPr id="374" name="直線コネクタ 373"/>
        <xdr:cNvCxnSpPr/>
      </xdr:nvCxnSpPr>
      <xdr:spPr>
        <a:xfrm flipV="1">
          <a:off x="1320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4" name="円/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6" name="円/楕円 385"/>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7" name="テキスト ボックス 386"/>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8" name="円/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0" name="円/楕円 389"/>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1" name="テキスト ボックス 390"/>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2" name="円/楕円 391"/>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3" name="テキスト ボックス 392"/>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は減少を続けてきているが、団塊の世代の大量退職も終わり増加傾向にある。また、行政運営経常経費である物件費の抑制にも限界がある。一方で、扶助費のような社会保障費は増加の一途である。今後は各特別会計の財政基盤の強化を図り、普通会計の負担額を減ら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161289</xdr:rowOff>
    </xdr:to>
    <xdr:cxnSp macro="">
      <xdr:nvCxnSpPr>
        <xdr:cNvPr id="424" name="直線コネクタ 423"/>
        <xdr:cNvCxnSpPr/>
      </xdr:nvCxnSpPr>
      <xdr:spPr>
        <a:xfrm flipV="1">
          <a:off x="15671800" y="132257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161289</xdr:rowOff>
    </xdr:to>
    <xdr:cxnSp macro="">
      <xdr:nvCxnSpPr>
        <xdr:cNvPr id="427" name="直線コネクタ 426"/>
        <xdr:cNvCxnSpPr/>
      </xdr:nvCxnSpPr>
      <xdr:spPr>
        <a:xfrm>
          <a:off x="14782800" y="132532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51563</xdr:rowOff>
    </xdr:to>
    <xdr:cxnSp macro="">
      <xdr:nvCxnSpPr>
        <xdr:cNvPr id="430" name="直線コネクタ 429"/>
        <xdr:cNvCxnSpPr/>
      </xdr:nvCxnSpPr>
      <xdr:spPr>
        <a:xfrm>
          <a:off x="13893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74422</xdr:rowOff>
    </xdr:to>
    <xdr:cxnSp macro="">
      <xdr:nvCxnSpPr>
        <xdr:cNvPr id="433" name="直線コネクタ 432"/>
        <xdr:cNvCxnSpPr/>
      </xdr:nvCxnSpPr>
      <xdr:spPr>
        <a:xfrm flipV="1">
          <a:off x="13004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3" name="円/楕円 442"/>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4"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5" name="円/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7" name="円/楕円 446"/>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8" name="テキスト ボックス 447"/>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49" name="円/楕円 448"/>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0" name="テキスト ボックス 44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1" name="円/楕円 450"/>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109999</xdr:rowOff>
    </xdr:from>
    <xdr:ext cx="762000" cy="259045"/>
    <xdr:sp macro="" textlink="">
      <xdr:nvSpPr>
        <xdr:cNvPr id="452" name="テキスト ボックス 451"/>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岐阜県羽島市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119613</xdr:rowOff>
    </xdr:from>
    <xdr:ext cx="762000" cy="259045"/>
    <xdr:sp macro="" textlink="">
      <xdr:nvSpPr>
        <xdr:cNvPr id="46" name="人口1人当たり決算額の推移最小値テキスト130"/>
        <xdr:cNvSpPr txBox="1"/>
      </xdr:nvSpPr>
      <xdr:spPr>
        <a:xfrm>
          <a:off x="5740400" y="342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109436</xdr:rowOff>
    </xdr:from>
    <xdr:to>
      <xdr:col>4</xdr:col>
      <xdr:colOff>1117600</xdr:colOff>
      <xdr:row>19</xdr:row>
      <xdr:rowOff>120980</xdr:rowOff>
    </xdr:to>
    <xdr:cxnSp macro="">
      <xdr:nvCxnSpPr>
        <xdr:cNvPr id="50" name="直線コネクタ 49"/>
        <xdr:cNvCxnSpPr/>
      </xdr:nvCxnSpPr>
      <xdr:spPr bwMode="auto">
        <a:xfrm flipV="1">
          <a:off x="5003800" y="3414611"/>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120980</xdr:rowOff>
    </xdr:from>
    <xdr:to>
      <xdr:col>4</xdr:col>
      <xdr:colOff>469900</xdr:colOff>
      <xdr:row>19</xdr:row>
      <xdr:rowOff>144240</xdr:rowOff>
    </xdr:to>
    <xdr:cxnSp macro="">
      <xdr:nvCxnSpPr>
        <xdr:cNvPr id="53" name="直線コネクタ 52"/>
        <xdr:cNvCxnSpPr/>
      </xdr:nvCxnSpPr>
      <xdr:spPr bwMode="auto">
        <a:xfrm flipV="1">
          <a:off x="4305300" y="3426155"/>
          <a:ext cx="698500" cy="2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117475</xdr:rowOff>
    </xdr:from>
    <xdr:to>
      <xdr:col>3</xdr:col>
      <xdr:colOff>904875</xdr:colOff>
      <xdr:row>19</xdr:row>
      <xdr:rowOff>144240</xdr:rowOff>
    </xdr:to>
    <xdr:cxnSp macro="">
      <xdr:nvCxnSpPr>
        <xdr:cNvPr id="56" name="直線コネクタ 55"/>
        <xdr:cNvCxnSpPr/>
      </xdr:nvCxnSpPr>
      <xdr:spPr bwMode="auto">
        <a:xfrm>
          <a:off x="3606800" y="3422650"/>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79204</xdr:rowOff>
    </xdr:from>
    <xdr:to>
      <xdr:col>3</xdr:col>
      <xdr:colOff>206375</xdr:colOff>
      <xdr:row>19</xdr:row>
      <xdr:rowOff>117475</xdr:rowOff>
    </xdr:to>
    <xdr:cxnSp macro="">
      <xdr:nvCxnSpPr>
        <xdr:cNvPr id="59" name="直線コネクタ 58"/>
        <xdr:cNvCxnSpPr/>
      </xdr:nvCxnSpPr>
      <xdr:spPr bwMode="auto">
        <a:xfrm>
          <a:off x="2908300" y="3384379"/>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58636</xdr:rowOff>
    </xdr:from>
    <xdr:to>
      <xdr:col>5</xdr:col>
      <xdr:colOff>34925</xdr:colOff>
      <xdr:row>19</xdr:row>
      <xdr:rowOff>160236</xdr:rowOff>
    </xdr:to>
    <xdr:sp macro="" textlink="">
      <xdr:nvSpPr>
        <xdr:cNvPr id="69" name="円/楕円 68"/>
        <xdr:cNvSpPr/>
      </xdr:nvSpPr>
      <xdr:spPr bwMode="auto">
        <a:xfrm>
          <a:off x="5600700" y="336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138663</xdr:rowOff>
    </xdr:from>
    <xdr:ext cx="762000" cy="259045"/>
    <xdr:sp macro="" textlink="">
      <xdr:nvSpPr>
        <xdr:cNvPr id="70" name="人口1人当たり決算額の推移該当値テキスト130"/>
        <xdr:cNvSpPr txBox="1"/>
      </xdr:nvSpPr>
      <xdr:spPr>
        <a:xfrm>
          <a:off x="5740400" y="327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70180</xdr:rowOff>
    </xdr:from>
    <xdr:to>
      <xdr:col>4</xdr:col>
      <xdr:colOff>520700</xdr:colOff>
      <xdr:row>20</xdr:row>
      <xdr:rowOff>330</xdr:rowOff>
    </xdr:to>
    <xdr:sp macro="" textlink="">
      <xdr:nvSpPr>
        <xdr:cNvPr id="71" name="円/楕円 70"/>
        <xdr:cNvSpPr/>
      </xdr:nvSpPr>
      <xdr:spPr bwMode="auto">
        <a:xfrm>
          <a:off x="4953000" y="33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156557</xdr:rowOff>
    </xdr:from>
    <xdr:ext cx="736600" cy="259045"/>
    <xdr:sp macro="" textlink="">
      <xdr:nvSpPr>
        <xdr:cNvPr id="72" name="テキスト ボックス 71"/>
        <xdr:cNvSpPr txBox="1"/>
      </xdr:nvSpPr>
      <xdr:spPr>
        <a:xfrm>
          <a:off x="4622800" y="34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93440</xdr:rowOff>
    </xdr:from>
    <xdr:to>
      <xdr:col>3</xdr:col>
      <xdr:colOff>955675</xdr:colOff>
      <xdr:row>20</xdr:row>
      <xdr:rowOff>23590</xdr:rowOff>
    </xdr:to>
    <xdr:sp macro="" textlink="">
      <xdr:nvSpPr>
        <xdr:cNvPr id="73" name="円/楕円 72"/>
        <xdr:cNvSpPr/>
      </xdr:nvSpPr>
      <xdr:spPr bwMode="auto">
        <a:xfrm>
          <a:off x="4254500" y="33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8367</xdr:rowOff>
    </xdr:from>
    <xdr:ext cx="762000" cy="259045"/>
    <xdr:sp macro="" textlink="">
      <xdr:nvSpPr>
        <xdr:cNvPr id="74" name="テキスト ボックス 73"/>
        <xdr:cNvSpPr txBox="1"/>
      </xdr:nvSpPr>
      <xdr:spPr>
        <a:xfrm>
          <a:off x="3924300" y="34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66675</xdr:rowOff>
    </xdr:from>
    <xdr:to>
      <xdr:col>3</xdr:col>
      <xdr:colOff>257175</xdr:colOff>
      <xdr:row>19</xdr:row>
      <xdr:rowOff>168275</xdr:rowOff>
    </xdr:to>
    <xdr:sp macro="" textlink="">
      <xdr:nvSpPr>
        <xdr:cNvPr id="75" name="円/楕円 74"/>
        <xdr:cNvSpPr/>
      </xdr:nvSpPr>
      <xdr:spPr bwMode="auto">
        <a:xfrm>
          <a:off x="35560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153052</xdr:rowOff>
    </xdr:from>
    <xdr:ext cx="762000" cy="259045"/>
    <xdr:sp macro="" textlink="">
      <xdr:nvSpPr>
        <xdr:cNvPr id="76" name="テキスト ボックス 75"/>
        <xdr:cNvSpPr txBox="1"/>
      </xdr:nvSpPr>
      <xdr:spPr>
        <a:xfrm>
          <a:off x="3225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28404</xdr:rowOff>
    </xdr:from>
    <xdr:to>
      <xdr:col>2</xdr:col>
      <xdr:colOff>692150</xdr:colOff>
      <xdr:row>19</xdr:row>
      <xdr:rowOff>130004</xdr:rowOff>
    </xdr:to>
    <xdr:sp macro="" textlink="">
      <xdr:nvSpPr>
        <xdr:cNvPr id="77" name="円/楕円 76"/>
        <xdr:cNvSpPr/>
      </xdr:nvSpPr>
      <xdr:spPr bwMode="auto">
        <a:xfrm>
          <a:off x="2857500" y="333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114781</xdr:rowOff>
    </xdr:from>
    <xdr:ext cx="762000" cy="259045"/>
    <xdr:sp macro="" textlink="">
      <xdr:nvSpPr>
        <xdr:cNvPr id="78" name="テキスト ボックス 77"/>
        <xdr:cNvSpPr txBox="1"/>
      </xdr:nvSpPr>
      <xdr:spPr>
        <a:xfrm>
          <a:off x="2527300" y="34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341982</xdr:rowOff>
    </xdr:from>
    <xdr:to>
      <xdr:col>4</xdr:col>
      <xdr:colOff>1117600</xdr:colOff>
      <xdr:row>36</xdr:row>
      <xdr:rowOff>9434</xdr:rowOff>
    </xdr:to>
    <xdr:cxnSp macro="">
      <xdr:nvCxnSpPr>
        <xdr:cNvPr id="113" name="直線コネクタ 112"/>
        <xdr:cNvCxnSpPr/>
      </xdr:nvCxnSpPr>
      <xdr:spPr bwMode="auto">
        <a:xfrm>
          <a:off x="5003800" y="6952332"/>
          <a:ext cx="6477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217003</xdr:rowOff>
    </xdr:from>
    <xdr:to>
      <xdr:col>4</xdr:col>
      <xdr:colOff>469900</xdr:colOff>
      <xdr:row>35</xdr:row>
      <xdr:rowOff>341982</xdr:rowOff>
    </xdr:to>
    <xdr:cxnSp macro="">
      <xdr:nvCxnSpPr>
        <xdr:cNvPr id="116" name="直線コネクタ 115"/>
        <xdr:cNvCxnSpPr/>
      </xdr:nvCxnSpPr>
      <xdr:spPr bwMode="auto">
        <a:xfrm>
          <a:off x="4305300" y="6827353"/>
          <a:ext cx="698500" cy="12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122493</xdr:rowOff>
    </xdr:from>
    <xdr:to>
      <xdr:col>3</xdr:col>
      <xdr:colOff>904875</xdr:colOff>
      <xdr:row>35</xdr:row>
      <xdr:rowOff>217003</xdr:rowOff>
    </xdr:to>
    <xdr:cxnSp macro="">
      <xdr:nvCxnSpPr>
        <xdr:cNvPr id="119" name="直線コネクタ 118"/>
        <xdr:cNvCxnSpPr/>
      </xdr:nvCxnSpPr>
      <xdr:spPr bwMode="auto">
        <a:xfrm>
          <a:off x="3606800" y="6732843"/>
          <a:ext cx="698500" cy="9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76643</xdr:rowOff>
    </xdr:from>
    <xdr:to>
      <xdr:col>3</xdr:col>
      <xdr:colOff>206375</xdr:colOff>
      <xdr:row>35</xdr:row>
      <xdr:rowOff>122493</xdr:rowOff>
    </xdr:to>
    <xdr:cxnSp macro="">
      <xdr:nvCxnSpPr>
        <xdr:cNvPr id="122" name="直線コネクタ 121"/>
        <xdr:cNvCxnSpPr/>
      </xdr:nvCxnSpPr>
      <xdr:spPr bwMode="auto">
        <a:xfrm>
          <a:off x="2908300" y="6686993"/>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301534</xdr:rowOff>
    </xdr:from>
    <xdr:to>
      <xdr:col>5</xdr:col>
      <xdr:colOff>34925</xdr:colOff>
      <xdr:row>36</xdr:row>
      <xdr:rowOff>60234</xdr:rowOff>
    </xdr:to>
    <xdr:sp macro="" textlink="">
      <xdr:nvSpPr>
        <xdr:cNvPr id="132" name="円/楕円 131"/>
        <xdr:cNvSpPr/>
      </xdr:nvSpPr>
      <xdr:spPr bwMode="auto">
        <a:xfrm>
          <a:off x="56007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273611</xdr:rowOff>
    </xdr:from>
    <xdr:ext cx="762000" cy="259045"/>
    <xdr:sp macro="" textlink="">
      <xdr:nvSpPr>
        <xdr:cNvPr id="133" name="人口1人当たり決算額の推移該当値テキスト445"/>
        <xdr:cNvSpPr txBox="1"/>
      </xdr:nvSpPr>
      <xdr:spPr>
        <a:xfrm>
          <a:off x="5740400" y="688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291182</xdr:rowOff>
    </xdr:from>
    <xdr:to>
      <xdr:col>4</xdr:col>
      <xdr:colOff>520700</xdr:colOff>
      <xdr:row>36</xdr:row>
      <xdr:rowOff>49882</xdr:rowOff>
    </xdr:to>
    <xdr:sp macro="" textlink="">
      <xdr:nvSpPr>
        <xdr:cNvPr id="134" name="円/楕円 133"/>
        <xdr:cNvSpPr/>
      </xdr:nvSpPr>
      <xdr:spPr bwMode="auto">
        <a:xfrm>
          <a:off x="4953000" y="690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34659</xdr:rowOff>
    </xdr:from>
    <xdr:ext cx="736600" cy="259045"/>
    <xdr:sp macro="" textlink="">
      <xdr:nvSpPr>
        <xdr:cNvPr id="135" name="テキスト ボックス 134"/>
        <xdr:cNvSpPr txBox="1"/>
      </xdr:nvSpPr>
      <xdr:spPr>
        <a:xfrm>
          <a:off x="4622800" y="698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166203</xdr:rowOff>
    </xdr:from>
    <xdr:to>
      <xdr:col>3</xdr:col>
      <xdr:colOff>955675</xdr:colOff>
      <xdr:row>35</xdr:row>
      <xdr:rowOff>267803</xdr:rowOff>
    </xdr:to>
    <xdr:sp macro="" textlink="">
      <xdr:nvSpPr>
        <xdr:cNvPr id="136" name="円/楕円 135"/>
        <xdr:cNvSpPr/>
      </xdr:nvSpPr>
      <xdr:spPr bwMode="auto">
        <a:xfrm>
          <a:off x="4254500" y="677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252580</xdr:rowOff>
    </xdr:from>
    <xdr:ext cx="762000" cy="259045"/>
    <xdr:sp macro="" textlink="">
      <xdr:nvSpPr>
        <xdr:cNvPr id="137" name="テキスト ボックス 136"/>
        <xdr:cNvSpPr txBox="1"/>
      </xdr:nvSpPr>
      <xdr:spPr>
        <a:xfrm>
          <a:off x="3924300" y="686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71693</xdr:rowOff>
    </xdr:from>
    <xdr:to>
      <xdr:col>3</xdr:col>
      <xdr:colOff>257175</xdr:colOff>
      <xdr:row>35</xdr:row>
      <xdr:rowOff>173293</xdr:rowOff>
    </xdr:to>
    <xdr:sp macro="" textlink="">
      <xdr:nvSpPr>
        <xdr:cNvPr id="138" name="円/楕円 137"/>
        <xdr:cNvSpPr/>
      </xdr:nvSpPr>
      <xdr:spPr bwMode="auto">
        <a:xfrm>
          <a:off x="35560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158070</xdr:rowOff>
    </xdr:from>
    <xdr:ext cx="762000" cy="259045"/>
    <xdr:sp macro="" textlink="">
      <xdr:nvSpPr>
        <xdr:cNvPr id="139" name="テキスト ボックス 138"/>
        <xdr:cNvSpPr txBox="1"/>
      </xdr:nvSpPr>
      <xdr:spPr>
        <a:xfrm>
          <a:off x="3225800" y="67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25843</xdr:rowOff>
    </xdr:from>
    <xdr:to>
      <xdr:col>2</xdr:col>
      <xdr:colOff>692150</xdr:colOff>
      <xdr:row>35</xdr:row>
      <xdr:rowOff>127443</xdr:rowOff>
    </xdr:to>
    <xdr:sp macro="" textlink="">
      <xdr:nvSpPr>
        <xdr:cNvPr id="140" name="円/楕円 139"/>
        <xdr:cNvSpPr/>
      </xdr:nvSpPr>
      <xdr:spPr bwMode="auto">
        <a:xfrm>
          <a:off x="2857500" y="663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112220</xdr:rowOff>
    </xdr:from>
    <xdr:ext cx="762000" cy="259045"/>
    <xdr:sp macro="" textlink="">
      <xdr:nvSpPr>
        <xdr:cNvPr id="141" name="テキスト ボックス 140"/>
        <xdr:cNvSpPr txBox="1"/>
      </xdr:nvSpPr>
      <xdr:spPr>
        <a:xfrm>
          <a:off x="2527300" y="672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46157</xdr:rowOff>
    </xdr:from>
    <xdr:to>
      <xdr:col>6</xdr:col>
      <xdr:colOff>511175</xdr:colOff>
      <xdr:row>38</xdr:row>
      <xdr:rowOff>48214</xdr:rowOff>
    </xdr:to>
    <xdr:cxnSp macro="">
      <xdr:nvCxnSpPr>
        <xdr:cNvPr id="59" name="直線コネクタ 58"/>
        <xdr:cNvCxnSpPr/>
      </xdr:nvCxnSpPr>
      <xdr:spPr>
        <a:xfrm flipV="1">
          <a:off x="3797300" y="65612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48214</xdr:rowOff>
    </xdr:from>
    <xdr:to>
      <xdr:col>5</xdr:col>
      <xdr:colOff>358775</xdr:colOff>
      <xdr:row>38</xdr:row>
      <xdr:rowOff>80356</xdr:rowOff>
    </xdr:to>
    <xdr:cxnSp macro="">
      <xdr:nvCxnSpPr>
        <xdr:cNvPr id="62" name="直線コネクタ 61"/>
        <xdr:cNvCxnSpPr/>
      </xdr:nvCxnSpPr>
      <xdr:spPr>
        <a:xfrm flipV="1">
          <a:off x="2908300" y="6563314"/>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45974</xdr:rowOff>
    </xdr:from>
    <xdr:to>
      <xdr:col>4</xdr:col>
      <xdr:colOff>155575</xdr:colOff>
      <xdr:row>38</xdr:row>
      <xdr:rowOff>80356</xdr:rowOff>
    </xdr:to>
    <xdr:cxnSp macro="">
      <xdr:nvCxnSpPr>
        <xdr:cNvPr id="65" name="直線コネクタ 64"/>
        <xdr:cNvCxnSpPr/>
      </xdr:nvCxnSpPr>
      <xdr:spPr>
        <a:xfrm>
          <a:off x="2019300" y="6561074"/>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171041</xdr:rowOff>
    </xdr:from>
    <xdr:to>
      <xdr:col>2</xdr:col>
      <xdr:colOff>638175</xdr:colOff>
      <xdr:row>38</xdr:row>
      <xdr:rowOff>45974</xdr:rowOff>
    </xdr:to>
    <xdr:cxnSp macro="">
      <xdr:nvCxnSpPr>
        <xdr:cNvPr id="68" name="直線コネクタ 67"/>
        <xdr:cNvCxnSpPr/>
      </xdr:nvCxnSpPr>
      <xdr:spPr>
        <a:xfrm>
          <a:off x="1130300" y="651469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166807</xdr:rowOff>
    </xdr:from>
    <xdr:to>
      <xdr:col>6</xdr:col>
      <xdr:colOff>561975</xdr:colOff>
      <xdr:row>38</xdr:row>
      <xdr:rowOff>96957</xdr:rowOff>
    </xdr:to>
    <xdr:sp macro="" textlink="">
      <xdr:nvSpPr>
        <xdr:cNvPr id="78" name="円/楕円 77"/>
        <xdr:cNvSpPr/>
      </xdr:nvSpPr>
      <xdr:spPr>
        <a:xfrm>
          <a:off x="45847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81734</xdr:rowOff>
    </xdr:from>
    <xdr:ext cx="534377" cy="259045"/>
    <xdr:sp macro="" textlink="">
      <xdr:nvSpPr>
        <xdr:cNvPr id="79" name="人件費該当値テキスト"/>
        <xdr:cNvSpPr txBox="1"/>
      </xdr:nvSpPr>
      <xdr:spPr>
        <a:xfrm>
          <a:off x="4686300" y="64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168864</xdr:rowOff>
    </xdr:from>
    <xdr:to>
      <xdr:col>5</xdr:col>
      <xdr:colOff>409575</xdr:colOff>
      <xdr:row>38</xdr:row>
      <xdr:rowOff>99014</xdr:rowOff>
    </xdr:to>
    <xdr:sp macro="" textlink="">
      <xdr:nvSpPr>
        <xdr:cNvPr id="80" name="円/楕円 79"/>
        <xdr:cNvSpPr/>
      </xdr:nvSpPr>
      <xdr:spPr>
        <a:xfrm>
          <a:off x="3746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90141</xdr:rowOff>
    </xdr:from>
    <xdr:ext cx="534377" cy="259045"/>
    <xdr:sp macro="" textlink="">
      <xdr:nvSpPr>
        <xdr:cNvPr id="81" name="テキスト ボックス 80"/>
        <xdr:cNvSpPr txBox="1"/>
      </xdr:nvSpPr>
      <xdr:spPr>
        <a:xfrm>
          <a:off x="3530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29556</xdr:rowOff>
    </xdr:from>
    <xdr:to>
      <xdr:col>4</xdr:col>
      <xdr:colOff>206375</xdr:colOff>
      <xdr:row>38</xdr:row>
      <xdr:rowOff>131156</xdr:rowOff>
    </xdr:to>
    <xdr:sp macro="" textlink="">
      <xdr:nvSpPr>
        <xdr:cNvPr id="82" name="円/楕円 81"/>
        <xdr:cNvSpPr/>
      </xdr:nvSpPr>
      <xdr:spPr>
        <a:xfrm>
          <a:off x="2857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122283</xdr:rowOff>
    </xdr:from>
    <xdr:ext cx="534377" cy="259045"/>
    <xdr:sp macro="" textlink="">
      <xdr:nvSpPr>
        <xdr:cNvPr id="83" name="テキスト ボックス 82"/>
        <xdr:cNvSpPr txBox="1"/>
      </xdr:nvSpPr>
      <xdr:spPr>
        <a:xfrm>
          <a:off x="2641111" y="66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166624</xdr:rowOff>
    </xdr:from>
    <xdr:to>
      <xdr:col>3</xdr:col>
      <xdr:colOff>3175</xdr:colOff>
      <xdr:row>38</xdr:row>
      <xdr:rowOff>96774</xdr:rowOff>
    </xdr:to>
    <xdr:sp macro="" textlink="">
      <xdr:nvSpPr>
        <xdr:cNvPr id="84" name="円/楕円 83"/>
        <xdr:cNvSpPr/>
      </xdr:nvSpPr>
      <xdr:spPr>
        <a:xfrm>
          <a:off x="196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87901</xdr:rowOff>
    </xdr:from>
    <xdr:ext cx="534377" cy="259045"/>
    <xdr:sp macro="" textlink="">
      <xdr:nvSpPr>
        <xdr:cNvPr id="85" name="テキスト ボックス 84"/>
        <xdr:cNvSpPr txBox="1"/>
      </xdr:nvSpPr>
      <xdr:spPr>
        <a:xfrm>
          <a:off x="1752111" y="66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120241</xdr:rowOff>
    </xdr:from>
    <xdr:to>
      <xdr:col>1</xdr:col>
      <xdr:colOff>485775</xdr:colOff>
      <xdr:row>38</xdr:row>
      <xdr:rowOff>50391</xdr:rowOff>
    </xdr:to>
    <xdr:sp macro="" textlink="">
      <xdr:nvSpPr>
        <xdr:cNvPr id="86" name="円/楕円 85"/>
        <xdr:cNvSpPr/>
      </xdr:nvSpPr>
      <xdr:spPr>
        <a:xfrm>
          <a:off x="1079500" y="64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41518</xdr:rowOff>
    </xdr:from>
    <xdr:ext cx="534377" cy="259045"/>
    <xdr:sp macro="" textlink="">
      <xdr:nvSpPr>
        <xdr:cNvPr id="87" name="テキスト ボックス 86"/>
        <xdr:cNvSpPr txBox="1"/>
      </xdr:nvSpPr>
      <xdr:spPr>
        <a:xfrm>
          <a:off x="863111" y="65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121107</xdr:rowOff>
    </xdr:from>
    <xdr:to>
      <xdr:col>6</xdr:col>
      <xdr:colOff>511175</xdr:colOff>
      <xdr:row>56</xdr:row>
      <xdr:rowOff>155683</xdr:rowOff>
    </xdr:to>
    <xdr:cxnSp macro="">
      <xdr:nvCxnSpPr>
        <xdr:cNvPr id="117" name="直線コネクタ 116"/>
        <xdr:cNvCxnSpPr/>
      </xdr:nvCxnSpPr>
      <xdr:spPr>
        <a:xfrm flipV="1">
          <a:off x="3797300" y="9722307"/>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155683</xdr:rowOff>
    </xdr:from>
    <xdr:to>
      <xdr:col>5</xdr:col>
      <xdr:colOff>358775</xdr:colOff>
      <xdr:row>57</xdr:row>
      <xdr:rowOff>31553</xdr:rowOff>
    </xdr:to>
    <xdr:cxnSp macro="">
      <xdr:nvCxnSpPr>
        <xdr:cNvPr id="120" name="直線コネクタ 119"/>
        <xdr:cNvCxnSpPr/>
      </xdr:nvCxnSpPr>
      <xdr:spPr>
        <a:xfrm flipV="1">
          <a:off x="2908300" y="9756883"/>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31553</xdr:rowOff>
    </xdr:from>
    <xdr:to>
      <xdr:col>4</xdr:col>
      <xdr:colOff>155575</xdr:colOff>
      <xdr:row>57</xdr:row>
      <xdr:rowOff>67481</xdr:rowOff>
    </xdr:to>
    <xdr:cxnSp macro="">
      <xdr:nvCxnSpPr>
        <xdr:cNvPr id="123" name="直線コネクタ 122"/>
        <xdr:cNvCxnSpPr/>
      </xdr:nvCxnSpPr>
      <xdr:spPr>
        <a:xfrm flipV="1">
          <a:off x="2019300" y="9804203"/>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54623</xdr:rowOff>
    </xdr:from>
    <xdr:to>
      <xdr:col>2</xdr:col>
      <xdr:colOff>638175</xdr:colOff>
      <xdr:row>57</xdr:row>
      <xdr:rowOff>67481</xdr:rowOff>
    </xdr:to>
    <xdr:cxnSp macro="">
      <xdr:nvCxnSpPr>
        <xdr:cNvPr id="126" name="直線コネクタ 125"/>
        <xdr:cNvCxnSpPr/>
      </xdr:nvCxnSpPr>
      <xdr:spPr>
        <a:xfrm>
          <a:off x="1130300" y="9827273"/>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70307</xdr:rowOff>
    </xdr:from>
    <xdr:to>
      <xdr:col>6</xdr:col>
      <xdr:colOff>561975</xdr:colOff>
      <xdr:row>57</xdr:row>
      <xdr:rowOff>457</xdr:rowOff>
    </xdr:to>
    <xdr:sp macro="" textlink="">
      <xdr:nvSpPr>
        <xdr:cNvPr id="136" name="円/楕円 135"/>
        <xdr:cNvSpPr/>
      </xdr:nvSpPr>
      <xdr:spPr>
        <a:xfrm>
          <a:off x="4584700" y="96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48734</xdr:rowOff>
    </xdr:from>
    <xdr:ext cx="534377" cy="259045"/>
    <xdr:sp macro="" textlink="">
      <xdr:nvSpPr>
        <xdr:cNvPr id="137" name="物件費該当値テキスト"/>
        <xdr:cNvSpPr txBox="1"/>
      </xdr:nvSpPr>
      <xdr:spPr>
        <a:xfrm>
          <a:off x="4686300" y="96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104883</xdr:rowOff>
    </xdr:from>
    <xdr:to>
      <xdr:col>5</xdr:col>
      <xdr:colOff>409575</xdr:colOff>
      <xdr:row>57</xdr:row>
      <xdr:rowOff>35033</xdr:rowOff>
    </xdr:to>
    <xdr:sp macro="" textlink="">
      <xdr:nvSpPr>
        <xdr:cNvPr id="138" name="円/楕円 137"/>
        <xdr:cNvSpPr/>
      </xdr:nvSpPr>
      <xdr:spPr>
        <a:xfrm>
          <a:off x="3746500" y="97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26160</xdr:rowOff>
    </xdr:from>
    <xdr:ext cx="534377" cy="259045"/>
    <xdr:sp macro="" textlink="">
      <xdr:nvSpPr>
        <xdr:cNvPr id="139" name="テキスト ボックス 138"/>
        <xdr:cNvSpPr txBox="1"/>
      </xdr:nvSpPr>
      <xdr:spPr>
        <a:xfrm>
          <a:off x="3530111" y="9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152203</xdr:rowOff>
    </xdr:from>
    <xdr:to>
      <xdr:col>4</xdr:col>
      <xdr:colOff>206375</xdr:colOff>
      <xdr:row>57</xdr:row>
      <xdr:rowOff>82353</xdr:rowOff>
    </xdr:to>
    <xdr:sp macro="" textlink="">
      <xdr:nvSpPr>
        <xdr:cNvPr id="140" name="円/楕円 139"/>
        <xdr:cNvSpPr/>
      </xdr:nvSpPr>
      <xdr:spPr>
        <a:xfrm>
          <a:off x="2857500" y="97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73480</xdr:rowOff>
    </xdr:from>
    <xdr:ext cx="534377" cy="259045"/>
    <xdr:sp macro="" textlink="">
      <xdr:nvSpPr>
        <xdr:cNvPr id="141" name="テキスト ボックス 140"/>
        <xdr:cNvSpPr txBox="1"/>
      </xdr:nvSpPr>
      <xdr:spPr>
        <a:xfrm>
          <a:off x="2641111" y="984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16681</xdr:rowOff>
    </xdr:from>
    <xdr:to>
      <xdr:col>3</xdr:col>
      <xdr:colOff>3175</xdr:colOff>
      <xdr:row>57</xdr:row>
      <xdr:rowOff>118281</xdr:rowOff>
    </xdr:to>
    <xdr:sp macro="" textlink="">
      <xdr:nvSpPr>
        <xdr:cNvPr id="142" name="円/楕円 141"/>
        <xdr:cNvSpPr/>
      </xdr:nvSpPr>
      <xdr:spPr>
        <a:xfrm>
          <a:off x="1968500" y="97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109408</xdr:rowOff>
    </xdr:from>
    <xdr:ext cx="534377" cy="259045"/>
    <xdr:sp macro="" textlink="">
      <xdr:nvSpPr>
        <xdr:cNvPr id="143" name="テキスト ボックス 142"/>
        <xdr:cNvSpPr txBox="1"/>
      </xdr:nvSpPr>
      <xdr:spPr>
        <a:xfrm>
          <a:off x="1752111" y="98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3823</xdr:rowOff>
    </xdr:from>
    <xdr:to>
      <xdr:col>1</xdr:col>
      <xdr:colOff>485775</xdr:colOff>
      <xdr:row>57</xdr:row>
      <xdr:rowOff>105423</xdr:rowOff>
    </xdr:to>
    <xdr:sp macro="" textlink="">
      <xdr:nvSpPr>
        <xdr:cNvPr id="144" name="円/楕円 143"/>
        <xdr:cNvSpPr/>
      </xdr:nvSpPr>
      <xdr:spPr>
        <a:xfrm>
          <a:off x="1079500" y="9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96550</xdr:rowOff>
    </xdr:from>
    <xdr:ext cx="534377" cy="259045"/>
    <xdr:sp macro="" textlink="">
      <xdr:nvSpPr>
        <xdr:cNvPr id="145" name="テキスト ボックス 144"/>
        <xdr:cNvSpPr txBox="1"/>
      </xdr:nvSpPr>
      <xdr:spPr>
        <a:xfrm>
          <a:off x="863111" y="98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163051</xdr:rowOff>
    </xdr:from>
    <xdr:to>
      <xdr:col>6</xdr:col>
      <xdr:colOff>511175</xdr:colOff>
      <xdr:row>78</xdr:row>
      <xdr:rowOff>104921</xdr:rowOff>
    </xdr:to>
    <xdr:cxnSp macro="">
      <xdr:nvCxnSpPr>
        <xdr:cNvPr id="176" name="直線コネクタ 175"/>
        <xdr:cNvCxnSpPr/>
      </xdr:nvCxnSpPr>
      <xdr:spPr>
        <a:xfrm flipV="1">
          <a:off x="3797300" y="13364701"/>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104921</xdr:rowOff>
    </xdr:from>
    <xdr:to>
      <xdr:col>5</xdr:col>
      <xdr:colOff>358775</xdr:colOff>
      <xdr:row>78</xdr:row>
      <xdr:rowOff>118309</xdr:rowOff>
    </xdr:to>
    <xdr:cxnSp macro="">
      <xdr:nvCxnSpPr>
        <xdr:cNvPr id="179" name="直線コネクタ 178"/>
        <xdr:cNvCxnSpPr/>
      </xdr:nvCxnSpPr>
      <xdr:spPr>
        <a:xfrm flipV="1">
          <a:off x="2908300" y="1347802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118309</xdr:rowOff>
    </xdr:from>
    <xdr:to>
      <xdr:col>4</xdr:col>
      <xdr:colOff>155575</xdr:colOff>
      <xdr:row>78</xdr:row>
      <xdr:rowOff>139047</xdr:rowOff>
    </xdr:to>
    <xdr:cxnSp macro="">
      <xdr:nvCxnSpPr>
        <xdr:cNvPr id="182" name="直線コネクタ 181"/>
        <xdr:cNvCxnSpPr/>
      </xdr:nvCxnSpPr>
      <xdr:spPr>
        <a:xfrm flipV="1">
          <a:off x="2019300" y="13491409"/>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137578</xdr:rowOff>
    </xdr:from>
    <xdr:to>
      <xdr:col>2</xdr:col>
      <xdr:colOff>638175</xdr:colOff>
      <xdr:row>78</xdr:row>
      <xdr:rowOff>139047</xdr:rowOff>
    </xdr:to>
    <xdr:cxnSp macro="">
      <xdr:nvCxnSpPr>
        <xdr:cNvPr id="185" name="直線コネクタ 184"/>
        <xdr:cNvCxnSpPr/>
      </xdr:nvCxnSpPr>
      <xdr:spPr>
        <a:xfrm>
          <a:off x="1130300" y="1351067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112251</xdr:rowOff>
    </xdr:from>
    <xdr:to>
      <xdr:col>6</xdr:col>
      <xdr:colOff>561975</xdr:colOff>
      <xdr:row>78</xdr:row>
      <xdr:rowOff>42401</xdr:rowOff>
    </xdr:to>
    <xdr:sp macro="" textlink="">
      <xdr:nvSpPr>
        <xdr:cNvPr id="195" name="円/楕円 194"/>
        <xdr:cNvSpPr/>
      </xdr:nvSpPr>
      <xdr:spPr>
        <a:xfrm>
          <a:off x="4584700" y="133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90678</xdr:rowOff>
    </xdr:from>
    <xdr:ext cx="469744" cy="259045"/>
    <xdr:sp macro="" textlink="">
      <xdr:nvSpPr>
        <xdr:cNvPr id="196" name="維持補修費該当値テキスト"/>
        <xdr:cNvSpPr txBox="1"/>
      </xdr:nvSpPr>
      <xdr:spPr>
        <a:xfrm>
          <a:off x="4686300" y="1329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54121</xdr:rowOff>
    </xdr:from>
    <xdr:to>
      <xdr:col>5</xdr:col>
      <xdr:colOff>409575</xdr:colOff>
      <xdr:row>78</xdr:row>
      <xdr:rowOff>155721</xdr:rowOff>
    </xdr:to>
    <xdr:sp macro="" textlink="">
      <xdr:nvSpPr>
        <xdr:cNvPr id="197" name="円/楕円 196"/>
        <xdr:cNvSpPr/>
      </xdr:nvSpPr>
      <xdr:spPr>
        <a:xfrm>
          <a:off x="3746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146848</xdr:rowOff>
    </xdr:from>
    <xdr:ext cx="469744" cy="259045"/>
    <xdr:sp macro="" textlink="">
      <xdr:nvSpPr>
        <xdr:cNvPr id="198" name="テキスト ボックス 197"/>
        <xdr:cNvSpPr txBox="1"/>
      </xdr:nvSpPr>
      <xdr:spPr>
        <a:xfrm>
          <a:off x="3562427" y="135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67509</xdr:rowOff>
    </xdr:from>
    <xdr:to>
      <xdr:col>4</xdr:col>
      <xdr:colOff>206375</xdr:colOff>
      <xdr:row>78</xdr:row>
      <xdr:rowOff>169109</xdr:rowOff>
    </xdr:to>
    <xdr:sp macro="" textlink="">
      <xdr:nvSpPr>
        <xdr:cNvPr id="199" name="円/楕円 198"/>
        <xdr:cNvSpPr/>
      </xdr:nvSpPr>
      <xdr:spPr>
        <a:xfrm>
          <a:off x="2857500" y="134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160236</xdr:rowOff>
    </xdr:from>
    <xdr:ext cx="378565" cy="259045"/>
    <xdr:sp macro="" textlink="">
      <xdr:nvSpPr>
        <xdr:cNvPr id="200" name="テキスト ボックス 199"/>
        <xdr:cNvSpPr txBox="1"/>
      </xdr:nvSpPr>
      <xdr:spPr>
        <a:xfrm>
          <a:off x="2719017" y="1353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88247</xdr:rowOff>
    </xdr:from>
    <xdr:to>
      <xdr:col>3</xdr:col>
      <xdr:colOff>3175</xdr:colOff>
      <xdr:row>79</xdr:row>
      <xdr:rowOff>18397</xdr:rowOff>
    </xdr:to>
    <xdr:sp macro="" textlink="">
      <xdr:nvSpPr>
        <xdr:cNvPr id="201" name="円/楕円 200"/>
        <xdr:cNvSpPr/>
      </xdr:nvSpPr>
      <xdr:spPr>
        <a:xfrm>
          <a:off x="1968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9524</xdr:rowOff>
    </xdr:from>
    <xdr:ext cx="378565" cy="259045"/>
    <xdr:sp macro="" textlink="">
      <xdr:nvSpPr>
        <xdr:cNvPr id="202" name="テキスト ボックス 201"/>
        <xdr:cNvSpPr txBox="1"/>
      </xdr:nvSpPr>
      <xdr:spPr>
        <a:xfrm>
          <a:off x="1830017" y="1355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86778</xdr:rowOff>
    </xdr:from>
    <xdr:to>
      <xdr:col>1</xdr:col>
      <xdr:colOff>485775</xdr:colOff>
      <xdr:row>79</xdr:row>
      <xdr:rowOff>16928</xdr:rowOff>
    </xdr:to>
    <xdr:sp macro="" textlink="">
      <xdr:nvSpPr>
        <xdr:cNvPr id="203" name="円/楕円 202"/>
        <xdr:cNvSpPr/>
      </xdr:nvSpPr>
      <xdr:spPr>
        <a:xfrm>
          <a:off x="1079500" y="134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8055</xdr:rowOff>
    </xdr:from>
    <xdr:ext cx="378565" cy="259045"/>
    <xdr:sp macro="" textlink="">
      <xdr:nvSpPr>
        <xdr:cNvPr id="204" name="テキスト ボックス 203"/>
        <xdr:cNvSpPr txBox="1"/>
      </xdr:nvSpPr>
      <xdr:spPr>
        <a:xfrm>
          <a:off x="941017" y="1355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88609</xdr:rowOff>
    </xdr:from>
    <xdr:to>
      <xdr:col>6</xdr:col>
      <xdr:colOff>511175</xdr:colOff>
      <xdr:row>95</xdr:row>
      <xdr:rowOff>107296</xdr:rowOff>
    </xdr:to>
    <xdr:cxnSp macro="">
      <xdr:nvCxnSpPr>
        <xdr:cNvPr id="234" name="直線コネクタ 233"/>
        <xdr:cNvCxnSpPr/>
      </xdr:nvCxnSpPr>
      <xdr:spPr>
        <a:xfrm flipV="1">
          <a:off x="3797300" y="16376359"/>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107296</xdr:rowOff>
    </xdr:from>
    <xdr:to>
      <xdr:col>5</xdr:col>
      <xdr:colOff>358775</xdr:colOff>
      <xdr:row>96</xdr:row>
      <xdr:rowOff>50222</xdr:rowOff>
    </xdr:to>
    <xdr:cxnSp macro="">
      <xdr:nvCxnSpPr>
        <xdr:cNvPr id="237" name="直線コネクタ 236"/>
        <xdr:cNvCxnSpPr/>
      </xdr:nvCxnSpPr>
      <xdr:spPr>
        <a:xfrm flipV="1">
          <a:off x="2908300" y="16395046"/>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50222</xdr:rowOff>
    </xdr:from>
    <xdr:to>
      <xdr:col>4</xdr:col>
      <xdr:colOff>155575</xdr:colOff>
      <xdr:row>96</xdr:row>
      <xdr:rowOff>63748</xdr:rowOff>
    </xdr:to>
    <xdr:cxnSp macro="">
      <xdr:nvCxnSpPr>
        <xdr:cNvPr id="240" name="直線コネクタ 239"/>
        <xdr:cNvCxnSpPr/>
      </xdr:nvCxnSpPr>
      <xdr:spPr>
        <a:xfrm flipV="1">
          <a:off x="2019300" y="1650942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22943</xdr:rowOff>
    </xdr:from>
    <xdr:to>
      <xdr:col>2</xdr:col>
      <xdr:colOff>638175</xdr:colOff>
      <xdr:row>96</xdr:row>
      <xdr:rowOff>63748</xdr:rowOff>
    </xdr:to>
    <xdr:cxnSp macro="">
      <xdr:nvCxnSpPr>
        <xdr:cNvPr id="243" name="直線コネクタ 242"/>
        <xdr:cNvCxnSpPr/>
      </xdr:nvCxnSpPr>
      <xdr:spPr>
        <a:xfrm>
          <a:off x="1130300" y="1648214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37809</xdr:rowOff>
    </xdr:from>
    <xdr:to>
      <xdr:col>6</xdr:col>
      <xdr:colOff>561975</xdr:colOff>
      <xdr:row>95</xdr:row>
      <xdr:rowOff>139409</xdr:rowOff>
    </xdr:to>
    <xdr:sp macro="" textlink="">
      <xdr:nvSpPr>
        <xdr:cNvPr id="253" name="円/楕円 252"/>
        <xdr:cNvSpPr/>
      </xdr:nvSpPr>
      <xdr:spPr>
        <a:xfrm>
          <a:off x="45847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16236</xdr:rowOff>
    </xdr:from>
    <xdr:ext cx="534377" cy="259045"/>
    <xdr:sp macro="" textlink="">
      <xdr:nvSpPr>
        <xdr:cNvPr id="254" name="扶助費該当値テキスト"/>
        <xdr:cNvSpPr txBox="1"/>
      </xdr:nvSpPr>
      <xdr:spPr>
        <a:xfrm>
          <a:off x="4686300" y="163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56496</xdr:rowOff>
    </xdr:from>
    <xdr:to>
      <xdr:col>5</xdr:col>
      <xdr:colOff>409575</xdr:colOff>
      <xdr:row>95</xdr:row>
      <xdr:rowOff>158096</xdr:rowOff>
    </xdr:to>
    <xdr:sp macro="" textlink="">
      <xdr:nvSpPr>
        <xdr:cNvPr id="255" name="円/楕円 254"/>
        <xdr:cNvSpPr/>
      </xdr:nvSpPr>
      <xdr:spPr>
        <a:xfrm>
          <a:off x="3746500" y="163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149223</xdr:rowOff>
    </xdr:from>
    <xdr:ext cx="534377" cy="259045"/>
    <xdr:sp macro="" textlink="">
      <xdr:nvSpPr>
        <xdr:cNvPr id="256" name="テキスト ボックス 255"/>
        <xdr:cNvSpPr txBox="1"/>
      </xdr:nvSpPr>
      <xdr:spPr>
        <a:xfrm>
          <a:off x="3530111" y="164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170872</xdr:rowOff>
    </xdr:from>
    <xdr:to>
      <xdr:col>4</xdr:col>
      <xdr:colOff>206375</xdr:colOff>
      <xdr:row>96</xdr:row>
      <xdr:rowOff>101022</xdr:rowOff>
    </xdr:to>
    <xdr:sp macro="" textlink="">
      <xdr:nvSpPr>
        <xdr:cNvPr id="257" name="円/楕円 256"/>
        <xdr:cNvSpPr/>
      </xdr:nvSpPr>
      <xdr:spPr>
        <a:xfrm>
          <a:off x="2857500" y="164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92149</xdr:rowOff>
    </xdr:from>
    <xdr:ext cx="534377" cy="259045"/>
    <xdr:sp macro="" textlink="">
      <xdr:nvSpPr>
        <xdr:cNvPr id="258" name="テキスト ボックス 257"/>
        <xdr:cNvSpPr txBox="1"/>
      </xdr:nvSpPr>
      <xdr:spPr>
        <a:xfrm>
          <a:off x="2641111" y="165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12948</xdr:rowOff>
    </xdr:from>
    <xdr:to>
      <xdr:col>3</xdr:col>
      <xdr:colOff>3175</xdr:colOff>
      <xdr:row>96</xdr:row>
      <xdr:rowOff>114548</xdr:rowOff>
    </xdr:to>
    <xdr:sp macro="" textlink="">
      <xdr:nvSpPr>
        <xdr:cNvPr id="259" name="円/楕円 258"/>
        <xdr:cNvSpPr/>
      </xdr:nvSpPr>
      <xdr:spPr>
        <a:xfrm>
          <a:off x="1968500" y="164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105675</xdr:rowOff>
    </xdr:from>
    <xdr:ext cx="534377" cy="259045"/>
    <xdr:sp macro="" textlink="">
      <xdr:nvSpPr>
        <xdr:cNvPr id="260" name="テキスト ボックス 259"/>
        <xdr:cNvSpPr txBox="1"/>
      </xdr:nvSpPr>
      <xdr:spPr>
        <a:xfrm>
          <a:off x="1752111" y="165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143593</xdr:rowOff>
    </xdr:from>
    <xdr:to>
      <xdr:col>1</xdr:col>
      <xdr:colOff>485775</xdr:colOff>
      <xdr:row>96</xdr:row>
      <xdr:rowOff>73743</xdr:rowOff>
    </xdr:to>
    <xdr:sp macro="" textlink="">
      <xdr:nvSpPr>
        <xdr:cNvPr id="261" name="円/楕円 260"/>
        <xdr:cNvSpPr/>
      </xdr:nvSpPr>
      <xdr:spPr>
        <a:xfrm>
          <a:off x="1079500" y="164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64870</xdr:rowOff>
    </xdr:from>
    <xdr:ext cx="534377" cy="259045"/>
    <xdr:sp macro="" textlink="">
      <xdr:nvSpPr>
        <xdr:cNvPr id="262" name="テキスト ボックス 261"/>
        <xdr:cNvSpPr txBox="1"/>
      </xdr:nvSpPr>
      <xdr:spPr>
        <a:xfrm>
          <a:off x="863111" y="165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60185</xdr:rowOff>
    </xdr:from>
    <xdr:to>
      <xdr:col>15</xdr:col>
      <xdr:colOff>180975</xdr:colOff>
      <xdr:row>37</xdr:row>
      <xdr:rowOff>86957</xdr:rowOff>
    </xdr:to>
    <xdr:cxnSp macro="">
      <xdr:nvCxnSpPr>
        <xdr:cNvPr id="291" name="直線コネクタ 290"/>
        <xdr:cNvCxnSpPr/>
      </xdr:nvCxnSpPr>
      <xdr:spPr>
        <a:xfrm flipV="1">
          <a:off x="9639300" y="6403835"/>
          <a:ext cx="8382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86093</xdr:rowOff>
    </xdr:from>
    <xdr:to>
      <xdr:col>14</xdr:col>
      <xdr:colOff>28575</xdr:colOff>
      <xdr:row>37</xdr:row>
      <xdr:rowOff>86957</xdr:rowOff>
    </xdr:to>
    <xdr:cxnSp macro="">
      <xdr:nvCxnSpPr>
        <xdr:cNvPr id="294" name="直線コネクタ 293"/>
        <xdr:cNvCxnSpPr/>
      </xdr:nvCxnSpPr>
      <xdr:spPr>
        <a:xfrm>
          <a:off x="8750300" y="642974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73203</xdr:rowOff>
    </xdr:from>
    <xdr:to>
      <xdr:col>12</xdr:col>
      <xdr:colOff>511175</xdr:colOff>
      <xdr:row>37</xdr:row>
      <xdr:rowOff>86093</xdr:rowOff>
    </xdr:to>
    <xdr:cxnSp macro="">
      <xdr:nvCxnSpPr>
        <xdr:cNvPr id="297" name="直線コネクタ 296"/>
        <xdr:cNvCxnSpPr/>
      </xdr:nvCxnSpPr>
      <xdr:spPr>
        <a:xfrm>
          <a:off x="7861300" y="6416853"/>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18580</xdr:rowOff>
    </xdr:from>
    <xdr:to>
      <xdr:col>11</xdr:col>
      <xdr:colOff>307975</xdr:colOff>
      <xdr:row>37</xdr:row>
      <xdr:rowOff>73203</xdr:rowOff>
    </xdr:to>
    <xdr:cxnSp macro="">
      <xdr:nvCxnSpPr>
        <xdr:cNvPr id="300" name="直線コネクタ 299"/>
        <xdr:cNvCxnSpPr/>
      </xdr:nvCxnSpPr>
      <xdr:spPr>
        <a:xfrm>
          <a:off x="6972300" y="6362230"/>
          <a:ext cx="889000" cy="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9385</xdr:rowOff>
    </xdr:from>
    <xdr:to>
      <xdr:col>15</xdr:col>
      <xdr:colOff>231775</xdr:colOff>
      <xdr:row>37</xdr:row>
      <xdr:rowOff>110985</xdr:rowOff>
    </xdr:to>
    <xdr:sp macro="" textlink="">
      <xdr:nvSpPr>
        <xdr:cNvPr id="310" name="円/楕円 309"/>
        <xdr:cNvSpPr/>
      </xdr:nvSpPr>
      <xdr:spPr>
        <a:xfrm>
          <a:off x="10426700" y="6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159262</xdr:rowOff>
    </xdr:from>
    <xdr:ext cx="534377" cy="259045"/>
    <xdr:sp macro="" textlink="">
      <xdr:nvSpPr>
        <xdr:cNvPr id="311" name="補助費等該当値テキスト"/>
        <xdr:cNvSpPr txBox="1"/>
      </xdr:nvSpPr>
      <xdr:spPr>
        <a:xfrm>
          <a:off x="10528300" y="63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36157</xdr:rowOff>
    </xdr:from>
    <xdr:to>
      <xdr:col>14</xdr:col>
      <xdr:colOff>79375</xdr:colOff>
      <xdr:row>37</xdr:row>
      <xdr:rowOff>137757</xdr:rowOff>
    </xdr:to>
    <xdr:sp macro="" textlink="">
      <xdr:nvSpPr>
        <xdr:cNvPr id="312" name="円/楕円 311"/>
        <xdr:cNvSpPr/>
      </xdr:nvSpPr>
      <xdr:spPr>
        <a:xfrm>
          <a:off x="9588500" y="6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128884</xdr:rowOff>
    </xdr:from>
    <xdr:ext cx="534377" cy="259045"/>
    <xdr:sp macro="" textlink="">
      <xdr:nvSpPr>
        <xdr:cNvPr id="313" name="テキスト ボックス 312"/>
        <xdr:cNvSpPr txBox="1"/>
      </xdr:nvSpPr>
      <xdr:spPr>
        <a:xfrm>
          <a:off x="9372111" y="64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35293</xdr:rowOff>
    </xdr:from>
    <xdr:to>
      <xdr:col>12</xdr:col>
      <xdr:colOff>561975</xdr:colOff>
      <xdr:row>37</xdr:row>
      <xdr:rowOff>136893</xdr:rowOff>
    </xdr:to>
    <xdr:sp macro="" textlink="">
      <xdr:nvSpPr>
        <xdr:cNvPr id="314" name="円/楕円 313"/>
        <xdr:cNvSpPr/>
      </xdr:nvSpPr>
      <xdr:spPr>
        <a:xfrm>
          <a:off x="8699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128020</xdr:rowOff>
    </xdr:from>
    <xdr:ext cx="534377" cy="259045"/>
    <xdr:sp macro="" textlink="">
      <xdr:nvSpPr>
        <xdr:cNvPr id="315" name="テキスト ボックス 314"/>
        <xdr:cNvSpPr txBox="1"/>
      </xdr:nvSpPr>
      <xdr:spPr>
        <a:xfrm>
          <a:off x="8483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22403</xdr:rowOff>
    </xdr:from>
    <xdr:to>
      <xdr:col>11</xdr:col>
      <xdr:colOff>358775</xdr:colOff>
      <xdr:row>37</xdr:row>
      <xdr:rowOff>124003</xdr:rowOff>
    </xdr:to>
    <xdr:sp macro="" textlink="">
      <xdr:nvSpPr>
        <xdr:cNvPr id="316" name="円/楕円 315"/>
        <xdr:cNvSpPr/>
      </xdr:nvSpPr>
      <xdr:spPr>
        <a:xfrm>
          <a:off x="7810500" y="63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115130</xdr:rowOff>
    </xdr:from>
    <xdr:ext cx="534377" cy="259045"/>
    <xdr:sp macro="" textlink="">
      <xdr:nvSpPr>
        <xdr:cNvPr id="317" name="テキスト ボックス 316"/>
        <xdr:cNvSpPr txBox="1"/>
      </xdr:nvSpPr>
      <xdr:spPr>
        <a:xfrm>
          <a:off x="7594111" y="64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139230</xdr:rowOff>
    </xdr:from>
    <xdr:to>
      <xdr:col>10</xdr:col>
      <xdr:colOff>155575</xdr:colOff>
      <xdr:row>37</xdr:row>
      <xdr:rowOff>69380</xdr:rowOff>
    </xdr:to>
    <xdr:sp macro="" textlink="">
      <xdr:nvSpPr>
        <xdr:cNvPr id="318" name="円/楕円 317"/>
        <xdr:cNvSpPr/>
      </xdr:nvSpPr>
      <xdr:spPr>
        <a:xfrm>
          <a:off x="6921500" y="63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60507</xdr:rowOff>
    </xdr:from>
    <xdr:ext cx="534377" cy="259045"/>
    <xdr:sp macro="" textlink="">
      <xdr:nvSpPr>
        <xdr:cNvPr id="319" name="テキスト ボックス 318"/>
        <xdr:cNvSpPr txBox="1"/>
      </xdr:nvSpPr>
      <xdr:spPr>
        <a:xfrm>
          <a:off x="6705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90660</xdr:rowOff>
    </xdr:from>
    <xdr:to>
      <xdr:col>15</xdr:col>
      <xdr:colOff>180975</xdr:colOff>
      <xdr:row>57</xdr:row>
      <xdr:rowOff>112018</xdr:rowOff>
    </xdr:to>
    <xdr:cxnSp macro="">
      <xdr:nvCxnSpPr>
        <xdr:cNvPr id="350" name="直線コネクタ 349"/>
        <xdr:cNvCxnSpPr/>
      </xdr:nvCxnSpPr>
      <xdr:spPr>
        <a:xfrm flipV="1">
          <a:off x="9639300" y="9863310"/>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112018</xdr:rowOff>
    </xdr:from>
    <xdr:to>
      <xdr:col>14</xdr:col>
      <xdr:colOff>28575</xdr:colOff>
      <xdr:row>57</xdr:row>
      <xdr:rowOff>131546</xdr:rowOff>
    </xdr:to>
    <xdr:cxnSp macro="">
      <xdr:nvCxnSpPr>
        <xdr:cNvPr id="353" name="直線コネクタ 352"/>
        <xdr:cNvCxnSpPr/>
      </xdr:nvCxnSpPr>
      <xdr:spPr>
        <a:xfrm flipV="1">
          <a:off x="8750300" y="9884668"/>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131546</xdr:rowOff>
    </xdr:from>
    <xdr:to>
      <xdr:col>12</xdr:col>
      <xdr:colOff>511175</xdr:colOff>
      <xdr:row>57</xdr:row>
      <xdr:rowOff>152894</xdr:rowOff>
    </xdr:to>
    <xdr:cxnSp macro="">
      <xdr:nvCxnSpPr>
        <xdr:cNvPr id="356" name="直線コネクタ 355"/>
        <xdr:cNvCxnSpPr/>
      </xdr:nvCxnSpPr>
      <xdr:spPr>
        <a:xfrm flipV="1">
          <a:off x="7861300" y="9904196"/>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110624</xdr:rowOff>
    </xdr:from>
    <xdr:to>
      <xdr:col>11</xdr:col>
      <xdr:colOff>307975</xdr:colOff>
      <xdr:row>57</xdr:row>
      <xdr:rowOff>152894</xdr:rowOff>
    </xdr:to>
    <xdr:cxnSp macro="">
      <xdr:nvCxnSpPr>
        <xdr:cNvPr id="359" name="直線コネクタ 358"/>
        <xdr:cNvCxnSpPr/>
      </xdr:nvCxnSpPr>
      <xdr:spPr>
        <a:xfrm>
          <a:off x="6972300" y="9883274"/>
          <a:ext cx="889000" cy="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39860</xdr:rowOff>
    </xdr:from>
    <xdr:to>
      <xdr:col>15</xdr:col>
      <xdr:colOff>231775</xdr:colOff>
      <xdr:row>57</xdr:row>
      <xdr:rowOff>141460</xdr:rowOff>
    </xdr:to>
    <xdr:sp macro="" textlink="">
      <xdr:nvSpPr>
        <xdr:cNvPr id="369" name="円/楕円 368"/>
        <xdr:cNvSpPr/>
      </xdr:nvSpPr>
      <xdr:spPr>
        <a:xfrm>
          <a:off x="10426700" y="98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18287</xdr:rowOff>
    </xdr:from>
    <xdr:ext cx="534377" cy="259045"/>
    <xdr:sp macro="" textlink="">
      <xdr:nvSpPr>
        <xdr:cNvPr id="370" name="普通建設事業費該当値テキスト"/>
        <xdr:cNvSpPr txBox="1"/>
      </xdr:nvSpPr>
      <xdr:spPr>
        <a:xfrm>
          <a:off x="10528300" y="97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61218</xdr:rowOff>
    </xdr:from>
    <xdr:to>
      <xdr:col>14</xdr:col>
      <xdr:colOff>79375</xdr:colOff>
      <xdr:row>57</xdr:row>
      <xdr:rowOff>162818</xdr:rowOff>
    </xdr:to>
    <xdr:sp macro="" textlink="">
      <xdr:nvSpPr>
        <xdr:cNvPr id="371" name="円/楕円 370"/>
        <xdr:cNvSpPr/>
      </xdr:nvSpPr>
      <xdr:spPr>
        <a:xfrm>
          <a:off x="9588500" y="98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153945</xdr:rowOff>
    </xdr:from>
    <xdr:ext cx="534377" cy="259045"/>
    <xdr:sp macro="" textlink="">
      <xdr:nvSpPr>
        <xdr:cNvPr id="372" name="テキスト ボックス 371"/>
        <xdr:cNvSpPr txBox="1"/>
      </xdr:nvSpPr>
      <xdr:spPr>
        <a:xfrm>
          <a:off x="9372111" y="99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80746</xdr:rowOff>
    </xdr:from>
    <xdr:to>
      <xdr:col>12</xdr:col>
      <xdr:colOff>561975</xdr:colOff>
      <xdr:row>58</xdr:row>
      <xdr:rowOff>10896</xdr:rowOff>
    </xdr:to>
    <xdr:sp macro="" textlink="">
      <xdr:nvSpPr>
        <xdr:cNvPr id="373" name="円/楕円 372"/>
        <xdr:cNvSpPr/>
      </xdr:nvSpPr>
      <xdr:spPr>
        <a:xfrm>
          <a:off x="8699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2023</xdr:rowOff>
    </xdr:from>
    <xdr:ext cx="534377" cy="259045"/>
    <xdr:sp macro="" textlink="">
      <xdr:nvSpPr>
        <xdr:cNvPr id="374" name="テキスト ボックス 373"/>
        <xdr:cNvSpPr txBox="1"/>
      </xdr:nvSpPr>
      <xdr:spPr>
        <a:xfrm>
          <a:off x="8483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102094</xdr:rowOff>
    </xdr:from>
    <xdr:to>
      <xdr:col>11</xdr:col>
      <xdr:colOff>358775</xdr:colOff>
      <xdr:row>58</xdr:row>
      <xdr:rowOff>32244</xdr:rowOff>
    </xdr:to>
    <xdr:sp macro="" textlink="">
      <xdr:nvSpPr>
        <xdr:cNvPr id="375" name="円/楕円 374"/>
        <xdr:cNvSpPr/>
      </xdr:nvSpPr>
      <xdr:spPr>
        <a:xfrm>
          <a:off x="7810500" y="98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23371</xdr:rowOff>
    </xdr:from>
    <xdr:ext cx="534377" cy="259045"/>
    <xdr:sp macro="" textlink="">
      <xdr:nvSpPr>
        <xdr:cNvPr id="376" name="テキスト ボックス 375"/>
        <xdr:cNvSpPr txBox="1"/>
      </xdr:nvSpPr>
      <xdr:spPr>
        <a:xfrm>
          <a:off x="7594111" y="99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59824</xdr:rowOff>
    </xdr:from>
    <xdr:to>
      <xdr:col>10</xdr:col>
      <xdr:colOff>155575</xdr:colOff>
      <xdr:row>57</xdr:row>
      <xdr:rowOff>161424</xdr:rowOff>
    </xdr:to>
    <xdr:sp macro="" textlink="">
      <xdr:nvSpPr>
        <xdr:cNvPr id="377" name="円/楕円 376"/>
        <xdr:cNvSpPr/>
      </xdr:nvSpPr>
      <xdr:spPr>
        <a:xfrm>
          <a:off x="6921500" y="9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152551</xdr:rowOff>
    </xdr:from>
    <xdr:ext cx="534377" cy="259045"/>
    <xdr:sp macro="" textlink="">
      <xdr:nvSpPr>
        <xdr:cNvPr id="378" name="テキスト ボックス 377"/>
        <xdr:cNvSpPr txBox="1"/>
      </xdr:nvSpPr>
      <xdr:spPr>
        <a:xfrm>
          <a:off x="6705111" y="99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29025</xdr:rowOff>
    </xdr:from>
    <xdr:to>
      <xdr:col>15</xdr:col>
      <xdr:colOff>180975</xdr:colOff>
      <xdr:row>78</xdr:row>
      <xdr:rowOff>59821</xdr:rowOff>
    </xdr:to>
    <xdr:cxnSp macro="">
      <xdr:nvCxnSpPr>
        <xdr:cNvPr id="409" name="直線コネクタ 408"/>
        <xdr:cNvCxnSpPr/>
      </xdr:nvCxnSpPr>
      <xdr:spPr>
        <a:xfrm>
          <a:off x="9639300" y="13402125"/>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9021</xdr:rowOff>
    </xdr:from>
    <xdr:to>
      <xdr:col>15</xdr:col>
      <xdr:colOff>231775</xdr:colOff>
      <xdr:row>78</xdr:row>
      <xdr:rowOff>110621</xdr:rowOff>
    </xdr:to>
    <xdr:sp macro="" textlink="">
      <xdr:nvSpPr>
        <xdr:cNvPr id="419" name="円/楕円 418"/>
        <xdr:cNvSpPr/>
      </xdr:nvSpPr>
      <xdr:spPr>
        <a:xfrm>
          <a:off x="104267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158898</xdr:rowOff>
    </xdr:from>
    <xdr:ext cx="534377" cy="259045"/>
    <xdr:sp macro="" textlink="">
      <xdr:nvSpPr>
        <xdr:cNvPr id="420" name="普通建設事業費 （ うち新規整備　）該当値テキスト"/>
        <xdr:cNvSpPr txBox="1"/>
      </xdr:nvSpPr>
      <xdr:spPr>
        <a:xfrm>
          <a:off x="10528300" y="133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149675</xdr:rowOff>
    </xdr:from>
    <xdr:to>
      <xdr:col>14</xdr:col>
      <xdr:colOff>79375</xdr:colOff>
      <xdr:row>78</xdr:row>
      <xdr:rowOff>79825</xdr:rowOff>
    </xdr:to>
    <xdr:sp macro="" textlink="">
      <xdr:nvSpPr>
        <xdr:cNvPr id="421" name="円/楕円 420"/>
        <xdr:cNvSpPr/>
      </xdr:nvSpPr>
      <xdr:spPr>
        <a:xfrm>
          <a:off x="9588500" y="133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70952</xdr:rowOff>
    </xdr:from>
    <xdr:ext cx="534377" cy="259045"/>
    <xdr:sp macro="" textlink="">
      <xdr:nvSpPr>
        <xdr:cNvPr id="422" name="テキスト ボックス 421"/>
        <xdr:cNvSpPr txBox="1"/>
      </xdr:nvSpPr>
      <xdr:spPr>
        <a:xfrm>
          <a:off x="9372111" y="134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28535</xdr:rowOff>
    </xdr:from>
    <xdr:to>
      <xdr:col>15</xdr:col>
      <xdr:colOff>180975</xdr:colOff>
      <xdr:row>98</xdr:row>
      <xdr:rowOff>132597</xdr:rowOff>
    </xdr:to>
    <xdr:cxnSp macro="">
      <xdr:nvCxnSpPr>
        <xdr:cNvPr id="453" name="直線コネクタ 452"/>
        <xdr:cNvCxnSpPr/>
      </xdr:nvCxnSpPr>
      <xdr:spPr>
        <a:xfrm flipV="1">
          <a:off x="9639300" y="16830635"/>
          <a:ext cx="838200" cy="10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149185</xdr:rowOff>
    </xdr:from>
    <xdr:to>
      <xdr:col>15</xdr:col>
      <xdr:colOff>231775</xdr:colOff>
      <xdr:row>98</xdr:row>
      <xdr:rowOff>79335</xdr:rowOff>
    </xdr:to>
    <xdr:sp macro="" textlink="">
      <xdr:nvSpPr>
        <xdr:cNvPr id="463" name="円/楕円 462"/>
        <xdr:cNvSpPr/>
      </xdr:nvSpPr>
      <xdr:spPr>
        <a:xfrm>
          <a:off x="104267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127612</xdr:rowOff>
    </xdr:from>
    <xdr:ext cx="534377" cy="259045"/>
    <xdr:sp macro="" textlink="">
      <xdr:nvSpPr>
        <xdr:cNvPr id="464" name="普通建設事業費 （ うち更新整備　）該当値テキスト"/>
        <xdr:cNvSpPr txBox="1"/>
      </xdr:nvSpPr>
      <xdr:spPr>
        <a:xfrm>
          <a:off x="10528300"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81797</xdr:rowOff>
    </xdr:from>
    <xdr:to>
      <xdr:col>14</xdr:col>
      <xdr:colOff>79375</xdr:colOff>
      <xdr:row>99</xdr:row>
      <xdr:rowOff>11947</xdr:rowOff>
    </xdr:to>
    <xdr:sp macro="" textlink="">
      <xdr:nvSpPr>
        <xdr:cNvPr id="465" name="円/楕円 464"/>
        <xdr:cNvSpPr/>
      </xdr:nvSpPr>
      <xdr:spPr>
        <a:xfrm>
          <a:off x="9588500" y="168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3074</xdr:rowOff>
    </xdr:from>
    <xdr:ext cx="469744" cy="259045"/>
    <xdr:sp macro="" textlink="">
      <xdr:nvSpPr>
        <xdr:cNvPr id="466" name="テキスト ボックス 465"/>
        <xdr:cNvSpPr txBox="1"/>
      </xdr:nvSpPr>
      <xdr:spPr>
        <a:xfrm>
          <a:off x="9404427" y="169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159164</xdr:rowOff>
    </xdr:from>
    <xdr:to>
      <xdr:col>23</xdr:col>
      <xdr:colOff>517525</xdr:colOff>
      <xdr:row>77</xdr:row>
      <xdr:rowOff>27719</xdr:rowOff>
    </xdr:to>
    <xdr:cxnSp macro="">
      <xdr:nvCxnSpPr>
        <xdr:cNvPr id="603" name="直線コネクタ 602"/>
        <xdr:cNvCxnSpPr/>
      </xdr:nvCxnSpPr>
      <xdr:spPr>
        <a:xfrm>
          <a:off x="15481300" y="13189364"/>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134491</xdr:rowOff>
    </xdr:from>
    <xdr:to>
      <xdr:col>22</xdr:col>
      <xdr:colOff>365125</xdr:colOff>
      <xdr:row>76</xdr:row>
      <xdr:rowOff>159164</xdr:rowOff>
    </xdr:to>
    <xdr:cxnSp macro="">
      <xdr:nvCxnSpPr>
        <xdr:cNvPr id="606" name="直線コネクタ 605"/>
        <xdr:cNvCxnSpPr/>
      </xdr:nvCxnSpPr>
      <xdr:spPr>
        <a:xfrm>
          <a:off x="14592300" y="1316469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86762</xdr:rowOff>
    </xdr:from>
    <xdr:to>
      <xdr:col>21</xdr:col>
      <xdr:colOff>161925</xdr:colOff>
      <xdr:row>76</xdr:row>
      <xdr:rowOff>134491</xdr:rowOff>
    </xdr:to>
    <xdr:cxnSp macro="">
      <xdr:nvCxnSpPr>
        <xdr:cNvPr id="609" name="直線コネクタ 608"/>
        <xdr:cNvCxnSpPr/>
      </xdr:nvCxnSpPr>
      <xdr:spPr>
        <a:xfrm>
          <a:off x="13703300" y="13116962"/>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61404</xdr:rowOff>
    </xdr:from>
    <xdr:to>
      <xdr:col>19</xdr:col>
      <xdr:colOff>644525</xdr:colOff>
      <xdr:row>76</xdr:row>
      <xdr:rowOff>86762</xdr:rowOff>
    </xdr:to>
    <xdr:cxnSp macro="">
      <xdr:nvCxnSpPr>
        <xdr:cNvPr id="612" name="直線コネクタ 611"/>
        <xdr:cNvCxnSpPr/>
      </xdr:nvCxnSpPr>
      <xdr:spPr>
        <a:xfrm>
          <a:off x="12814300" y="13091604"/>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148369</xdr:rowOff>
    </xdr:from>
    <xdr:to>
      <xdr:col>23</xdr:col>
      <xdr:colOff>568325</xdr:colOff>
      <xdr:row>77</xdr:row>
      <xdr:rowOff>78519</xdr:rowOff>
    </xdr:to>
    <xdr:sp macro="" textlink="">
      <xdr:nvSpPr>
        <xdr:cNvPr id="622" name="円/楕円 621"/>
        <xdr:cNvSpPr/>
      </xdr:nvSpPr>
      <xdr:spPr>
        <a:xfrm>
          <a:off x="162687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126796</xdr:rowOff>
    </xdr:from>
    <xdr:ext cx="534377" cy="259045"/>
    <xdr:sp macro="" textlink="">
      <xdr:nvSpPr>
        <xdr:cNvPr id="623" name="公債費該当値テキスト"/>
        <xdr:cNvSpPr txBox="1"/>
      </xdr:nvSpPr>
      <xdr:spPr>
        <a:xfrm>
          <a:off x="16370300" y="131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108364</xdr:rowOff>
    </xdr:from>
    <xdr:to>
      <xdr:col>22</xdr:col>
      <xdr:colOff>415925</xdr:colOff>
      <xdr:row>77</xdr:row>
      <xdr:rowOff>38514</xdr:rowOff>
    </xdr:to>
    <xdr:sp macro="" textlink="">
      <xdr:nvSpPr>
        <xdr:cNvPr id="624" name="円/楕円 623"/>
        <xdr:cNvSpPr/>
      </xdr:nvSpPr>
      <xdr:spPr>
        <a:xfrm>
          <a:off x="15430500" y="13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29641</xdr:rowOff>
    </xdr:from>
    <xdr:ext cx="534377" cy="259045"/>
    <xdr:sp macro="" textlink="">
      <xdr:nvSpPr>
        <xdr:cNvPr id="625" name="テキスト ボックス 624"/>
        <xdr:cNvSpPr txBox="1"/>
      </xdr:nvSpPr>
      <xdr:spPr>
        <a:xfrm>
          <a:off x="15214111" y="132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83691</xdr:rowOff>
    </xdr:from>
    <xdr:to>
      <xdr:col>21</xdr:col>
      <xdr:colOff>212725</xdr:colOff>
      <xdr:row>77</xdr:row>
      <xdr:rowOff>13841</xdr:rowOff>
    </xdr:to>
    <xdr:sp macro="" textlink="">
      <xdr:nvSpPr>
        <xdr:cNvPr id="626" name="円/楕円 625"/>
        <xdr:cNvSpPr/>
      </xdr:nvSpPr>
      <xdr:spPr>
        <a:xfrm>
          <a:off x="14541500" y="131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4968</xdr:rowOff>
    </xdr:from>
    <xdr:ext cx="534377" cy="259045"/>
    <xdr:sp macro="" textlink="">
      <xdr:nvSpPr>
        <xdr:cNvPr id="627" name="テキスト ボックス 626"/>
        <xdr:cNvSpPr txBox="1"/>
      </xdr:nvSpPr>
      <xdr:spPr>
        <a:xfrm>
          <a:off x="14325111" y="132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35962</xdr:rowOff>
    </xdr:from>
    <xdr:to>
      <xdr:col>20</xdr:col>
      <xdr:colOff>9525</xdr:colOff>
      <xdr:row>76</xdr:row>
      <xdr:rowOff>137562</xdr:rowOff>
    </xdr:to>
    <xdr:sp macro="" textlink="">
      <xdr:nvSpPr>
        <xdr:cNvPr id="628" name="円/楕円 627"/>
        <xdr:cNvSpPr/>
      </xdr:nvSpPr>
      <xdr:spPr>
        <a:xfrm>
          <a:off x="13652500" y="130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128689</xdr:rowOff>
    </xdr:from>
    <xdr:ext cx="534377" cy="259045"/>
    <xdr:sp macro="" textlink="">
      <xdr:nvSpPr>
        <xdr:cNvPr id="629" name="テキスト ボックス 628"/>
        <xdr:cNvSpPr txBox="1"/>
      </xdr:nvSpPr>
      <xdr:spPr>
        <a:xfrm>
          <a:off x="13436111" y="131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10604</xdr:rowOff>
    </xdr:from>
    <xdr:to>
      <xdr:col>18</xdr:col>
      <xdr:colOff>492125</xdr:colOff>
      <xdr:row>76</xdr:row>
      <xdr:rowOff>112204</xdr:rowOff>
    </xdr:to>
    <xdr:sp macro="" textlink="">
      <xdr:nvSpPr>
        <xdr:cNvPr id="630" name="円/楕円 629"/>
        <xdr:cNvSpPr/>
      </xdr:nvSpPr>
      <xdr:spPr>
        <a:xfrm>
          <a:off x="12763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103331</xdr:rowOff>
    </xdr:from>
    <xdr:ext cx="534377" cy="259045"/>
    <xdr:sp macro="" textlink="">
      <xdr:nvSpPr>
        <xdr:cNvPr id="631" name="テキスト ボックス 630"/>
        <xdr:cNvSpPr txBox="1"/>
      </xdr:nvSpPr>
      <xdr:spPr>
        <a:xfrm>
          <a:off x="12547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39326</xdr:rowOff>
    </xdr:from>
    <xdr:to>
      <xdr:col>23</xdr:col>
      <xdr:colOff>517525</xdr:colOff>
      <xdr:row>98</xdr:row>
      <xdr:rowOff>9017</xdr:rowOff>
    </xdr:to>
    <xdr:cxnSp macro="">
      <xdr:nvCxnSpPr>
        <xdr:cNvPr id="660" name="直線コネクタ 659"/>
        <xdr:cNvCxnSpPr/>
      </xdr:nvCxnSpPr>
      <xdr:spPr>
        <a:xfrm flipV="1">
          <a:off x="15481300" y="16669976"/>
          <a:ext cx="8382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61557</xdr:rowOff>
    </xdr:from>
    <xdr:to>
      <xdr:col>22</xdr:col>
      <xdr:colOff>365125</xdr:colOff>
      <xdr:row>98</xdr:row>
      <xdr:rowOff>9017</xdr:rowOff>
    </xdr:to>
    <xdr:cxnSp macro="">
      <xdr:nvCxnSpPr>
        <xdr:cNvPr id="663" name="直線コネクタ 662"/>
        <xdr:cNvCxnSpPr/>
      </xdr:nvCxnSpPr>
      <xdr:spPr>
        <a:xfrm>
          <a:off x="14592300" y="16692207"/>
          <a:ext cx="8890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61557</xdr:rowOff>
    </xdr:from>
    <xdr:to>
      <xdr:col>21</xdr:col>
      <xdr:colOff>161925</xdr:colOff>
      <xdr:row>98</xdr:row>
      <xdr:rowOff>93560</xdr:rowOff>
    </xdr:to>
    <xdr:cxnSp macro="">
      <xdr:nvCxnSpPr>
        <xdr:cNvPr id="666" name="直線コネクタ 665"/>
        <xdr:cNvCxnSpPr/>
      </xdr:nvCxnSpPr>
      <xdr:spPr>
        <a:xfrm flipV="1">
          <a:off x="13703300" y="16692207"/>
          <a:ext cx="889000" cy="2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8293</xdr:rowOff>
    </xdr:from>
    <xdr:to>
      <xdr:col>19</xdr:col>
      <xdr:colOff>644525</xdr:colOff>
      <xdr:row>98</xdr:row>
      <xdr:rowOff>93560</xdr:rowOff>
    </xdr:to>
    <xdr:cxnSp macro="">
      <xdr:nvCxnSpPr>
        <xdr:cNvPr id="669" name="直線コネクタ 668"/>
        <xdr:cNvCxnSpPr/>
      </xdr:nvCxnSpPr>
      <xdr:spPr>
        <a:xfrm>
          <a:off x="12814300" y="16810393"/>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159976</xdr:rowOff>
    </xdr:from>
    <xdr:to>
      <xdr:col>23</xdr:col>
      <xdr:colOff>568325</xdr:colOff>
      <xdr:row>97</xdr:row>
      <xdr:rowOff>90126</xdr:rowOff>
    </xdr:to>
    <xdr:sp macro="" textlink="">
      <xdr:nvSpPr>
        <xdr:cNvPr id="679" name="円/楕円 678"/>
        <xdr:cNvSpPr/>
      </xdr:nvSpPr>
      <xdr:spPr>
        <a:xfrm>
          <a:off x="16268700" y="166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11403</xdr:rowOff>
    </xdr:from>
    <xdr:ext cx="534377" cy="259045"/>
    <xdr:sp macro="" textlink="">
      <xdr:nvSpPr>
        <xdr:cNvPr id="680" name="積立金該当値テキスト"/>
        <xdr:cNvSpPr txBox="1"/>
      </xdr:nvSpPr>
      <xdr:spPr>
        <a:xfrm>
          <a:off x="16370300" y="164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129667</xdr:rowOff>
    </xdr:from>
    <xdr:to>
      <xdr:col>22</xdr:col>
      <xdr:colOff>415925</xdr:colOff>
      <xdr:row>98</xdr:row>
      <xdr:rowOff>59817</xdr:rowOff>
    </xdr:to>
    <xdr:sp macro="" textlink="">
      <xdr:nvSpPr>
        <xdr:cNvPr id="681" name="円/楕円 680"/>
        <xdr:cNvSpPr/>
      </xdr:nvSpPr>
      <xdr:spPr>
        <a:xfrm>
          <a:off x="15430500" y="167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50944</xdr:rowOff>
    </xdr:from>
    <xdr:ext cx="534377" cy="259045"/>
    <xdr:sp macro="" textlink="">
      <xdr:nvSpPr>
        <xdr:cNvPr id="682" name="テキスト ボックス 681"/>
        <xdr:cNvSpPr txBox="1"/>
      </xdr:nvSpPr>
      <xdr:spPr>
        <a:xfrm>
          <a:off x="15214111" y="168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10757</xdr:rowOff>
    </xdr:from>
    <xdr:to>
      <xdr:col>21</xdr:col>
      <xdr:colOff>212725</xdr:colOff>
      <xdr:row>97</xdr:row>
      <xdr:rowOff>112357</xdr:rowOff>
    </xdr:to>
    <xdr:sp macro="" textlink="">
      <xdr:nvSpPr>
        <xdr:cNvPr id="683" name="円/楕円 682"/>
        <xdr:cNvSpPr/>
      </xdr:nvSpPr>
      <xdr:spPr>
        <a:xfrm>
          <a:off x="14541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103484</xdr:rowOff>
    </xdr:from>
    <xdr:ext cx="534377" cy="259045"/>
    <xdr:sp macro="" textlink="">
      <xdr:nvSpPr>
        <xdr:cNvPr id="684" name="テキスト ボックス 683"/>
        <xdr:cNvSpPr txBox="1"/>
      </xdr:nvSpPr>
      <xdr:spPr>
        <a:xfrm>
          <a:off x="14325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42760</xdr:rowOff>
    </xdr:from>
    <xdr:to>
      <xdr:col>20</xdr:col>
      <xdr:colOff>9525</xdr:colOff>
      <xdr:row>98</xdr:row>
      <xdr:rowOff>144360</xdr:rowOff>
    </xdr:to>
    <xdr:sp macro="" textlink="">
      <xdr:nvSpPr>
        <xdr:cNvPr id="685" name="円/楕円 684"/>
        <xdr:cNvSpPr/>
      </xdr:nvSpPr>
      <xdr:spPr>
        <a:xfrm>
          <a:off x="13652500" y="16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135487</xdr:rowOff>
    </xdr:from>
    <xdr:ext cx="469744" cy="259045"/>
    <xdr:sp macro="" textlink="">
      <xdr:nvSpPr>
        <xdr:cNvPr id="686" name="テキスト ボックス 685"/>
        <xdr:cNvSpPr txBox="1"/>
      </xdr:nvSpPr>
      <xdr:spPr>
        <a:xfrm>
          <a:off x="13468427" y="169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128943</xdr:rowOff>
    </xdr:from>
    <xdr:to>
      <xdr:col>18</xdr:col>
      <xdr:colOff>492125</xdr:colOff>
      <xdr:row>98</xdr:row>
      <xdr:rowOff>59093</xdr:rowOff>
    </xdr:to>
    <xdr:sp macro="" textlink="">
      <xdr:nvSpPr>
        <xdr:cNvPr id="687" name="円/楕円 686"/>
        <xdr:cNvSpPr/>
      </xdr:nvSpPr>
      <xdr:spPr>
        <a:xfrm>
          <a:off x="12763500" y="167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50220</xdr:rowOff>
    </xdr:from>
    <xdr:ext cx="534377" cy="259045"/>
    <xdr:sp macro="" textlink="">
      <xdr:nvSpPr>
        <xdr:cNvPr id="688" name="テキスト ボックス 687"/>
        <xdr:cNvSpPr txBox="1"/>
      </xdr:nvSpPr>
      <xdr:spPr>
        <a:xfrm>
          <a:off x="12547111" y="168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158483</xdr:rowOff>
    </xdr:from>
    <xdr:to>
      <xdr:col>32</xdr:col>
      <xdr:colOff>187325</xdr:colOff>
      <xdr:row>38</xdr:row>
      <xdr:rowOff>162979</xdr:rowOff>
    </xdr:to>
    <xdr:cxnSp macro="">
      <xdr:nvCxnSpPr>
        <xdr:cNvPr id="717" name="直線コネクタ 716"/>
        <xdr:cNvCxnSpPr/>
      </xdr:nvCxnSpPr>
      <xdr:spPr>
        <a:xfrm>
          <a:off x="21323300" y="667358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158483</xdr:rowOff>
    </xdr:from>
    <xdr:to>
      <xdr:col>31</xdr:col>
      <xdr:colOff>34925</xdr:colOff>
      <xdr:row>39</xdr:row>
      <xdr:rowOff>14846</xdr:rowOff>
    </xdr:to>
    <xdr:cxnSp macro="">
      <xdr:nvCxnSpPr>
        <xdr:cNvPr id="720" name="直線コネクタ 719"/>
        <xdr:cNvCxnSpPr/>
      </xdr:nvCxnSpPr>
      <xdr:spPr>
        <a:xfrm flipV="1">
          <a:off x="20434300" y="667358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14846</xdr:rowOff>
    </xdr:from>
    <xdr:to>
      <xdr:col>29</xdr:col>
      <xdr:colOff>517525</xdr:colOff>
      <xdr:row>39</xdr:row>
      <xdr:rowOff>31458</xdr:rowOff>
    </xdr:to>
    <xdr:cxnSp macro="">
      <xdr:nvCxnSpPr>
        <xdr:cNvPr id="723" name="直線コネクタ 722"/>
        <xdr:cNvCxnSpPr/>
      </xdr:nvCxnSpPr>
      <xdr:spPr>
        <a:xfrm flipV="1">
          <a:off x="19545300" y="6701396"/>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31267</xdr:rowOff>
    </xdr:from>
    <xdr:to>
      <xdr:col>28</xdr:col>
      <xdr:colOff>314325</xdr:colOff>
      <xdr:row>39</xdr:row>
      <xdr:rowOff>31458</xdr:rowOff>
    </xdr:to>
    <xdr:cxnSp macro="">
      <xdr:nvCxnSpPr>
        <xdr:cNvPr id="726" name="直線コネクタ 725"/>
        <xdr:cNvCxnSpPr/>
      </xdr:nvCxnSpPr>
      <xdr:spPr>
        <a:xfrm>
          <a:off x="18656300" y="671781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112179</xdr:rowOff>
    </xdr:from>
    <xdr:to>
      <xdr:col>32</xdr:col>
      <xdr:colOff>238125</xdr:colOff>
      <xdr:row>39</xdr:row>
      <xdr:rowOff>42329</xdr:rowOff>
    </xdr:to>
    <xdr:sp macro="" textlink="">
      <xdr:nvSpPr>
        <xdr:cNvPr id="736" name="円/楕円 735"/>
        <xdr:cNvSpPr/>
      </xdr:nvSpPr>
      <xdr:spPr>
        <a:xfrm>
          <a:off x="22110700" y="66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469744" cy="259045"/>
    <xdr:sp macro="" textlink="">
      <xdr:nvSpPr>
        <xdr:cNvPr id="737" name="投資及び出資金該当値テキスト"/>
        <xdr:cNvSpPr txBox="1"/>
      </xdr:nvSpPr>
      <xdr:spPr>
        <a:xfrm>
          <a:off x="22212300" y="6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107683</xdr:rowOff>
    </xdr:from>
    <xdr:to>
      <xdr:col>31</xdr:col>
      <xdr:colOff>85725</xdr:colOff>
      <xdr:row>39</xdr:row>
      <xdr:rowOff>37833</xdr:rowOff>
    </xdr:to>
    <xdr:sp macro="" textlink="">
      <xdr:nvSpPr>
        <xdr:cNvPr id="738" name="円/楕円 737"/>
        <xdr:cNvSpPr/>
      </xdr:nvSpPr>
      <xdr:spPr>
        <a:xfrm>
          <a:off x="21272500" y="66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54360</xdr:rowOff>
    </xdr:from>
    <xdr:ext cx="469744" cy="259045"/>
    <xdr:sp macro="" textlink="">
      <xdr:nvSpPr>
        <xdr:cNvPr id="739" name="テキスト ボックス 738"/>
        <xdr:cNvSpPr txBox="1"/>
      </xdr:nvSpPr>
      <xdr:spPr>
        <a:xfrm>
          <a:off x="21088427" y="63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135496</xdr:rowOff>
    </xdr:from>
    <xdr:to>
      <xdr:col>29</xdr:col>
      <xdr:colOff>568325</xdr:colOff>
      <xdr:row>39</xdr:row>
      <xdr:rowOff>65646</xdr:rowOff>
    </xdr:to>
    <xdr:sp macro="" textlink="">
      <xdr:nvSpPr>
        <xdr:cNvPr id="740" name="円/楕円 739"/>
        <xdr:cNvSpPr/>
      </xdr:nvSpPr>
      <xdr:spPr>
        <a:xfrm>
          <a:off x="20383500" y="66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56773</xdr:rowOff>
    </xdr:from>
    <xdr:ext cx="378565" cy="259045"/>
    <xdr:sp macro="" textlink="">
      <xdr:nvSpPr>
        <xdr:cNvPr id="741" name="テキスト ボックス 740"/>
        <xdr:cNvSpPr txBox="1"/>
      </xdr:nvSpPr>
      <xdr:spPr>
        <a:xfrm>
          <a:off x="20245017" y="674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152108</xdr:rowOff>
    </xdr:from>
    <xdr:to>
      <xdr:col>28</xdr:col>
      <xdr:colOff>365125</xdr:colOff>
      <xdr:row>39</xdr:row>
      <xdr:rowOff>82258</xdr:rowOff>
    </xdr:to>
    <xdr:sp macro="" textlink="">
      <xdr:nvSpPr>
        <xdr:cNvPr id="742" name="円/楕円 741"/>
        <xdr:cNvSpPr/>
      </xdr:nvSpPr>
      <xdr:spPr>
        <a:xfrm>
          <a:off x="19494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73385</xdr:rowOff>
    </xdr:from>
    <xdr:ext cx="378565" cy="259045"/>
    <xdr:sp macro="" textlink="">
      <xdr:nvSpPr>
        <xdr:cNvPr id="743" name="テキスト ボックス 742"/>
        <xdr:cNvSpPr txBox="1"/>
      </xdr:nvSpPr>
      <xdr:spPr>
        <a:xfrm>
          <a:off x="19356017" y="675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151917</xdr:rowOff>
    </xdr:from>
    <xdr:to>
      <xdr:col>27</xdr:col>
      <xdr:colOff>161925</xdr:colOff>
      <xdr:row>39</xdr:row>
      <xdr:rowOff>82067</xdr:rowOff>
    </xdr:to>
    <xdr:sp macro="" textlink="">
      <xdr:nvSpPr>
        <xdr:cNvPr id="744" name="円/楕円 743"/>
        <xdr:cNvSpPr/>
      </xdr:nvSpPr>
      <xdr:spPr>
        <a:xfrm>
          <a:off x="18605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73194</xdr:rowOff>
    </xdr:from>
    <xdr:ext cx="378565" cy="259045"/>
    <xdr:sp macro="" textlink="">
      <xdr:nvSpPr>
        <xdr:cNvPr id="745" name="テキスト ボックス 744"/>
        <xdr:cNvSpPr txBox="1"/>
      </xdr:nvSpPr>
      <xdr:spPr>
        <a:xfrm>
          <a:off x="18467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130442</xdr:rowOff>
    </xdr:from>
    <xdr:to>
      <xdr:col>32</xdr:col>
      <xdr:colOff>187325</xdr:colOff>
      <xdr:row>58</xdr:row>
      <xdr:rowOff>130533</xdr:rowOff>
    </xdr:to>
    <xdr:cxnSp macro="">
      <xdr:nvCxnSpPr>
        <xdr:cNvPr id="772" name="直線コネクタ 771"/>
        <xdr:cNvCxnSpPr/>
      </xdr:nvCxnSpPr>
      <xdr:spPr>
        <a:xfrm flipV="1">
          <a:off x="21323300" y="1007454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32258</xdr:rowOff>
    </xdr:from>
    <xdr:to>
      <xdr:col>31</xdr:col>
      <xdr:colOff>34925</xdr:colOff>
      <xdr:row>58</xdr:row>
      <xdr:rowOff>130533</xdr:rowOff>
    </xdr:to>
    <xdr:cxnSp macro="">
      <xdr:nvCxnSpPr>
        <xdr:cNvPr id="775" name="直線コネクタ 774"/>
        <xdr:cNvCxnSpPr/>
      </xdr:nvCxnSpPr>
      <xdr:spPr>
        <a:xfrm>
          <a:off x="20434300" y="9976358"/>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32258</xdr:rowOff>
    </xdr:from>
    <xdr:to>
      <xdr:col>29</xdr:col>
      <xdr:colOff>517525</xdr:colOff>
      <xdr:row>58</xdr:row>
      <xdr:rowOff>131287</xdr:rowOff>
    </xdr:to>
    <xdr:cxnSp macro="">
      <xdr:nvCxnSpPr>
        <xdr:cNvPr id="778" name="直線コネクタ 777"/>
        <xdr:cNvCxnSpPr/>
      </xdr:nvCxnSpPr>
      <xdr:spPr>
        <a:xfrm flipV="1">
          <a:off x="19545300" y="9976358"/>
          <a:ext cx="889000" cy="9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115994</xdr:rowOff>
    </xdr:from>
    <xdr:to>
      <xdr:col>28</xdr:col>
      <xdr:colOff>314325</xdr:colOff>
      <xdr:row>58</xdr:row>
      <xdr:rowOff>131287</xdr:rowOff>
    </xdr:to>
    <xdr:cxnSp macro="">
      <xdr:nvCxnSpPr>
        <xdr:cNvPr id="781" name="直線コネクタ 780"/>
        <xdr:cNvCxnSpPr/>
      </xdr:nvCxnSpPr>
      <xdr:spPr>
        <a:xfrm>
          <a:off x="18656300" y="10060094"/>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79642</xdr:rowOff>
    </xdr:from>
    <xdr:to>
      <xdr:col>32</xdr:col>
      <xdr:colOff>238125</xdr:colOff>
      <xdr:row>59</xdr:row>
      <xdr:rowOff>9792</xdr:rowOff>
    </xdr:to>
    <xdr:sp macro="" textlink="">
      <xdr:nvSpPr>
        <xdr:cNvPr id="791" name="円/楕円 790"/>
        <xdr:cNvSpPr/>
      </xdr:nvSpPr>
      <xdr:spPr>
        <a:xfrm>
          <a:off x="221107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166019</xdr:rowOff>
    </xdr:from>
    <xdr:ext cx="378565" cy="259045"/>
    <xdr:sp macro="" textlink="">
      <xdr:nvSpPr>
        <xdr:cNvPr id="792" name="貸付金該当値テキスト"/>
        <xdr:cNvSpPr txBox="1"/>
      </xdr:nvSpPr>
      <xdr:spPr>
        <a:xfrm>
          <a:off x="22212300" y="9938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79733</xdr:rowOff>
    </xdr:from>
    <xdr:to>
      <xdr:col>31</xdr:col>
      <xdr:colOff>85725</xdr:colOff>
      <xdr:row>59</xdr:row>
      <xdr:rowOff>9883</xdr:rowOff>
    </xdr:to>
    <xdr:sp macro="" textlink="">
      <xdr:nvSpPr>
        <xdr:cNvPr id="793" name="円/楕円 792"/>
        <xdr:cNvSpPr/>
      </xdr:nvSpPr>
      <xdr:spPr>
        <a:xfrm>
          <a:off x="21272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1010</xdr:rowOff>
    </xdr:from>
    <xdr:ext cx="378565" cy="259045"/>
    <xdr:sp macro="" textlink="">
      <xdr:nvSpPr>
        <xdr:cNvPr id="794" name="テキスト ボックス 793"/>
        <xdr:cNvSpPr txBox="1"/>
      </xdr:nvSpPr>
      <xdr:spPr>
        <a:xfrm>
          <a:off x="21134017" y="1011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152908</xdr:rowOff>
    </xdr:from>
    <xdr:to>
      <xdr:col>29</xdr:col>
      <xdr:colOff>568325</xdr:colOff>
      <xdr:row>58</xdr:row>
      <xdr:rowOff>83058</xdr:rowOff>
    </xdr:to>
    <xdr:sp macro="" textlink="">
      <xdr:nvSpPr>
        <xdr:cNvPr id="795" name="円/楕円 794"/>
        <xdr:cNvSpPr/>
      </xdr:nvSpPr>
      <xdr:spPr>
        <a:xfrm>
          <a:off x="20383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74185</xdr:rowOff>
    </xdr:from>
    <xdr:ext cx="469744" cy="259045"/>
    <xdr:sp macro="" textlink="">
      <xdr:nvSpPr>
        <xdr:cNvPr id="796" name="テキスト ボックス 795"/>
        <xdr:cNvSpPr txBox="1"/>
      </xdr:nvSpPr>
      <xdr:spPr>
        <a:xfrm>
          <a:off x="20199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80487</xdr:rowOff>
    </xdr:from>
    <xdr:to>
      <xdr:col>28</xdr:col>
      <xdr:colOff>365125</xdr:colOff>
      <xdr:row>59</xdr:row>
      <xdr:rowOff>10637</xdr:rowOff>
    </xdr:to>
    <xdr:sp macro="" textlink="">
      <xdr:nvSpPr>
        <xdr:cNvPr id="797" name="円/楕円 796"/>
        <xdr:cNvSpPr/>
      </xdr:nvSpPr>
      <xdr:spPr>
        <a:xfrm>
          <a:off x="19494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1764</xdr:rowOff>
    </xdr:from>
    <xdr:ext cx="378565" cy="259045"/>
    <xdr:sp macro="" textlink="">
      <xdr:nvSpPr>
        <xdr:cNvPr id="798" name="テキスト ボックス 797"/>
        <xdr:cNvSpPr txBox="1"/>
      </xdr:nvSpPr>
      <xdr:spPr>
        <a:xfrm>
          <a:off x="19356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65194</xdr:rowOff>
    </xdr:from>
    <xdr:to>
      <xdr:col>27</xdr:col>
      <xdr:colOff>161925</xdr:colOff>
      <xdr:row>58</xdr:row>
      <xdr:rowOff>166794</xdr:rowOff>
    </xdr:to>
    <xdr:sp macro="" textlink="">
      <xdr:nvSpPr>
        <xdr:cNvPr id="799" name="円/楕円 798"/>
        <xdr:cNvSpPr/>
      </xdr:nvSpPr>
      <xdr:spPr>
        <a:xfrm>
          <a:off x="18605500" y="100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157921</xdr:rowOff>
    </xdr:from>
    <xdr:ext cx="469744" cy="259045"/>
    <xdr:sp macro="" textlink="">
      <xdr:nvSpPr>
        <xdr:cNvPr id="800" name="テキスト ボックス 799"/>
        <xdr:cNvSpPr txBox="1"/>
      </xdr:nvSpPr>
      <xdr:spPr>
        <a:xfrm>
          <a:off x="18421427" y="101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70137</xdr:rowOff>
    </xdr:from>
    <xdr:to>
      <xdr:col>32</xdr:col>
      <xdr:colOff>187325</xdr:colOff>
      <xdr:row>75</xdr:row>
      <xdr:rowOff>141780</xdr:rowOff>
    </xdr:to>
    <xdr:cxnSp macro="">
      <xdr:nvCxnSpPr>
        <xdr:cNvPr id="828" name="直線コネクタ 827"/>
        <xdr:cNvCxnSpPr/>
      </xdr:nvCxnSpPr>
      <xdr:spPr>
        <a:xfrm flipV="1">
          <a:off x="21323300" y="12928887"/>
          <a:ext cx="8382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141780</xdr:rowOff>
    </xdr:from>
    <xdr:to>
      <xdr:col>31</xdr:col>
      <xdr:colOff>34925</xdr:colOff>
      <xdr:row>75</xdr:row>
      <xdr:rowOff>153050</xdr:rowOff>
    </xdr:to>
    <xdr:cxnSp macro="">
      <xdr:nvCxnSpPr>
        <xdr:cNvPr id="831" name="直線コネクタ 830"/>
        <xdr:cNvCxnSpPr/>
      </xdr:nvCxnSpPr>
      <xdr:spPr>
        <a:xfrm flipV="1">
          <a:off x="20434300" y="13000530"/>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153050</xdr:rowOff>
    </xdr:from>
    <xdr:to>
      <xdr:col>29</xdr:col>
      <xdr:colOff>517525</xdr:colOff>
      <xdr:row>76</xdr:row>
      <xdr:rowOff>33744</xdr:rowOff>
    </xdr:to>
    <xdr:cxnSp macro="">
      <xdr:nvCxnSpPr>
        <xdr:cNvPr id="834" name="直線コネクタ 833"/>
        <xdr:cNvCxnSpPr/>
      </xdr:nvCxnSpPr>
      <xdr:spPr>
        <a:xfrm flipV="1">
          <a:off x="19545300" y="13011800"/>
          <a:ext cx="8890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33744</xdr:rowOff>
    </xdr:from>
    <xdr:to>
      <xdr:col>28</xdr:col>
      <xdr:colOff>314325</xdr:colOff>
      <xdr:row>76</xdr:row>
      <xdr:rowOff>44648</xdr:rowOff>
    </xdr:to>
    <xdr:cxnSp macro="">
      <xdr:nvCxnSpPr>
        <xdr:cNvPr id="837" name="直線コネクタ 836"/>
        <xdr:cNvCxnSpPr/>
      </xdr:nvCxnSpPr>
      <xdr:spPr>
        <a:xfrm flipV="1">
          <a:off x="18656300" y="13063944"/>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19337</xdr:rowOff>
    </xdr:from>
    <xdr:to>
      <xdr:col>32</xdr:col>
      <xdr:colOff>238125</xdr:colOff>
      <xdr:row>75</xdr:row>
      <xdr:rowOff>120937</xdr:rowOff>
    </xdr:to>
    <xdr:sp macro="" textlink="">
      <xdr:nvSpPr>
        <xdr:cNvPr id="847" name="円/楕円 846"/>
        <xdr:cNvSpPr/>
      </xdr:nvSpPr>
      <xdr:spPr>
        <a:xfrm>
          <a:off x="22110700" y="128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42214</xdr:rowOff>
    </xdr:from>
    <xdr:ext cx="534377" cy="259045"/>
    <xdr:sp macro="" textlink="">
      <xdr:nvSpPr>
        <xdr:cNvPr id="848" name="繰出金該当値テキスト"/>
        <xdr:cNvSpPr txBox="1"/>
      </xdr:nvSpPr>
      <xdr:spPr>
        <a:xfrm>
          <a:off x="22212300" y="127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90980</xdr:rowOff>
    </xdr:from>
    <xdr:to>
      <xdr:col>31</xdr:col>
      <xdr:colOff>85725</xdr:colOff>
      <xdr:row>76</xdr:row>
      <xdr:rowOff>21130</xdr:rowOff>
    </xdr:to>
    <xdr:sp macro="" textlink="">
      <xdr:nvSpPr>
        <xdr:cNvPr id="849" name="円/楕円 848"/>
        <xdr:cNvSpPr/>
      </xdr:nvSpPr>
      <xdr:spPr>
        <a:xfrm>
          <a:off x="21272500" y="129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12257</xdr:rowOff>
    </xdr:from>
    <xdr:ext cx="534377" cy="259045"/>
    <xdr:sp macro="" textlink="">
      <xdr:nvSpPr>
        <xdr:cNvPr id="850" name="テキスト ボックス 849"/>
        <xdr:cNvSpPr txBox="1"/>
      </xdr:nvSpPr>
      <xdr:spPr>
        <a:xfrm>
          <a:off x="21056111" y="130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102250</xdr:rowOff>
    </xdr:from>
    <xdr:to>
      <xdr:col>29</xdr:col>
      <xdr:colOff>568325</xdr:colOff>
      <xdr:row>76</xdr:row>
      <xdr:rowOff>32401</xdr:rowOff>
    </xdr:to>
    <xdr:sp macro="" textlink="">
      <xdr:nvSpPr>
        <xdr:cNvPr id="851" name="円/楕円 850"/>
        <xdr:cNvSpPr/>
      </xdr:nvSpPr>
      <xdr:spPr>
        <a:xfrm>
          <a:off x="20383500" y="12961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48927</xdr:rowOff>
    </xdr:from>
    <xdr:ext cx="534377" cy="259045"/>
    <xdr:sp macro="" textlink="">
      <xdr:nvSpPr>
        <xdr:cNvPr id="852" name="テキスト ボックス 851"/>
        <xdr:cNvSpPr txBox="1"/>
      </xdr:nvSpPr>
      <xdr:spPr>
        <a:xfrm>
          <a:off x="20167111" y="127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154394</xdr:rowOff>
    </xdr:from>
    <xdr:to>
      <xdr:col>28</xdr:col>
      <xdr:colOff>365125</xdr:colOff>
      <xdr:row>76</xdr:row>
      <xdr:rowOff>84544</xdr:rowOff>
    </xdr:to>
    <xdr:sp macro="" textlink="">
      <xdr:nvSpPr>
        <xdr:cNvPr id="853" name="円/楕円 852"/>
        <xdr:cNvSpPr/>
      </xdr:nvSpPr>
      <xdr:spPr>
        <a:xfrm>
          <a:off x="19494500" y="130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75671</xdr:rowOff>
    </xdr:from>
    <xdr:ext cx="534377" cy="259045"/>
    <xdr:sp macro="" textlink="">
      <xdr:nvSpPr>
        <xdr:cNvPr id="854" name="テキスト ボックス 853"/>
        <xdr:cNvSpPr txBox="1"/>
      </xdr:nvSpPr>
      <xdr:spPr>
        <a:xfrm>
          <a:off x="19278111" y="131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165298</xdr:rowOff>
    </xdr:from>
    <xdr:to>
      <xdr:col>27</xdr:col>
      <xdr:colOff>161925</xdr:colOff>
      <xdr:row>76</xdr:row>
      <xdr:rowOff>95448</xdr:rowOff>
    </xdr:to>
    <xdr:sp macro="" textlink="">
      <xdr:nvSpPr>
        <xdr:cNvPr id="855" name="円/楕円 854"/>
        <xdr:cNvSpPr/>
      </xdr:nvSpPr>
      <xdr:spPr>
        <a:xfrm>
          <a:off x="18605500" y="130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86575</xdr:rowOff>
    </xdr:from>
    <xdr:ext cx="534377" cy="259045"/>
    <xdr:sp macro="" textlink="">
      <xdr:nvSpPr>
        <xdr:cNvPr id="856" name="テキスト ボックス 855"/>
        <xdr:cNvSpPr txBox="1"/>
      </xdr:nvSpPr>
      <xdr:spPr>
        <a:xfrm>
          <a:off x="18389111" y="131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年度性質別歳出の住民一人当たりのコストの上位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項目は、扶助費、繰出金、人件費、物件費、普通建設</a:t>
          </a:r>
          <a:r>
            <a:rPr kumimoji="1" lang="ja-JP" altLang="en-US" sz="1100">
              <a:solidFill>
                <a:schemeClr val="dk1"/>
              </a:solidFill>
              <a:effectLst/>
              <a:latin typeface="+mn-lt"/>
              <a:ea typeface="+mn-ea"/>
              <a:cs typeface="+mn-cs"/>
            </a:rPr>
            <a:t>事業費</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類似団体平均より金額の大きい項目は、積立金、繰出金のみで、その他の項目は、類似団体平均以下である。</a:t>
          </a:r>
          <a:endParaRPr lang="ja-JP" altLang="ja-JP" sz="1400">
            <a:effectLst/>
          </a:endParaRPr>
        </a:p>
        <a:p>
          <a:r>
            <a:rPr kumimoji="1" lang="ja-JP" altLang="ja-JP" sz="1100">
              <a:solidFill>
                <a:schemeClr val="dk1"/>
              </a:solidFill>
              <a:effectLst/>
              <a:latin typeface="+mn-lt"/>
              <a:ea typeface="+mn-ea"/>
              <a:cs typeface="+mn-cs"/>
            </a:rPr>
            <a:t>前年度と比較し、増額の大きい項目は積立金であり、その要因は庁舎建設基金積立金の増によるものである。</a:t>
          </a:r>
          <a:endParaRPr lang="ja-JP" altLang="ja-JP" sz="1400">
            <a:effectLst/>
          </a:endParaRPr>
        </a:p>
        <a:p>
          <a:r>
            <a:rPr kumimoji="1" lang="ja-JP" altLang="ja-JP" sz="1100">
              <a:solidFill>
                <a:schemeClr val="dk1"/>
              </a:solidFill>
              <a:effectLst/>
              <a:latin typeface="+mn-lt"/>
              <a:ea typeface="+mn-ea"/>
              <a:cs typeface="+mn-cs"/>
            </a:rPr>
            <a:t>また、前年度と比較し、減額の大きい項目は公債費である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まで、類似団体と比較し、普通建設事業費及び人件費の抑制に努めてきた。今後は、普通建設事業については、先送りしてきた社会資本整備を計画的に推進する必要がある。また、人件費については、職員の大量退職が一段落したためさらなる抑制は厳しい状況である。そのため、事業計画の見直しや更なる行財政改革を継続的に実施して健全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71120</xdr:rowOff>
    </xdr:from>
    <xdr:to>
      <xdr:col>6</xdr:col>
      <xdr:colOff>511175</xdr:colOff>
      <xdr:row>36</xdr:row>
      <xdr:rowOff>117221</xdr:rowOff>
    </xdr:to>
    <xdr:cxnSp macro="">
      <xdr:nvCxnSpPr>
        <xdr:cNvPr id="61" name="直線コネクタ 60"/>
        <xdr:cNvCxnSpPr/>
      </xdr:nvCxnSpPr>
      <xdr:spPr>
        <a:xfrm flipV="1">
          <a:off x="3797300" y="6243320"/>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117221</xdr:rowOff>
    </xdr:from>
    <xdr:to>
      <xdr:col>5</xdr:col>
      <xdr:colOff>358775</xdr:colOff>
      <xdr:row>36</xdr:row>
      <xdr:rowOff>145415</xdr:rowOff>
    </xdr:to>
    <xdr:cxnSp macro="">
      <xdr:nvCxnSpPr>
        <xdr:cNvPr id="64" name="直線コネクタ 63"/>
        <xdr:cNvCxnSpPr/>
      </xdr:nvCxnSpPr>
      <xdr:spPr>
        <a:xfrm flipV="1">
          <a:off x="2908300" y="628942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112649</xdr:rowOff>
    </xdr:from>
    <xdr:to>
      <xdr:col>4</xdr:col>
      <xdr:colOff>155575</xdr:colOff>
      <xdr:row>36</xdr:row>
      <xdr:rowOff>145415</xdr:rowOff>
    </xdr:to>
    <xdr:cxnSp macro="">
      <xdr:nvCxnSpPr>
        <xdr:cNvPr id="67" name="直線コネクタ 66"/>
        <xdr:cNvCxnSpPr/>
      </xdr:nvCxnSpPr>
      <xdr:spPr>
        <a:xfrm>
          <a:off x="2019300" y="6284849"/>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165227</xdr:rowOff>
    </xdr:from>
    <xdr:to>
      <xdr:col>2</xdr:col>
      <xdr:colOff>638175</xdr:colOff>
      <xdr:row>36</xdr:row>
      <xdr:rowOff>112649</xdr:rowOff>
    </xdr:to>
    <xdr:cxnSp macro="">
      <xdr:nvCxnSpPr>
        <xdr:cNvPr id="70" name="直線コネクタ 69"/>
        <xdr:cNvCxnSpPr/>
      </xdr:nvCxnSpPr>
      <xdr:spPr>
        <a:xfrm>
          <a:off x="1130300" y="616597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20320</xdr:rowOff>
    </xdr:from>
    <xdr:to>
      <xdr:col>6</xdr:col>
      <xdr:colOff>561975</xdr:colOff>
      <xdr:row>36</xdr:row>
      <xdr:rowOff>121920</xdr:rowOff>
    </xdr:to>
    <xdr:sp macro="" textlink="">
      <xdr:nvSpPr>
        <xdr:cNvPr id="80" name="円/楕円 79"/>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170197</xdr:rowOff>
    </xdr:from>
    <xdr:ext cx="469744" cy="259045"/>
    <xdr:sp macro="" textlink="">
      <xdr:nvSpPr>
        <xdr:cNvPr id="81" name="議会費該当値テキスト"/>
        <xdr:cNvSpPr txBox="1"/>
      </xdr:nvSpPr>
      <xdr:spPr>
        <a:xfrm>
          <a:off x="4686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66421</xdr:rowOff>
    </xdr:from>
    <xdr:to>
      <xdr:col>5</xdr:col>
      <xdr:colOff>409575</xdr:colOff>
      <xdr:row>36</xdr:row>
      <xdr:rowOff>168021</xdr:rowOff>
    </xdr:to>
    <xdr:sp macro="" textlink="">
      <xdr:nvSpPr>
        <xdr:cNvPr id="82" name="円/楕円 81"/>
        <xdr:cNvSpPr/>
      </xdr:nvSpPr>
      <xdr:spPr>
        <a:xfrm>
          <a:off x="3746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159148</xdr:rowOff>
    </xdr:from>
    <xdr:ext cx="469744" cy="259045"/>
    <xdr:sp macro="" textlink="">
      <xdr:nvSpPr>
        <xdr:cNvPr id="83" name="テキスト ボックス 82"/>
        <xdr:cNvSpPr txBox="1"/>
      </xdr:nvSpPr>
      <xdr:spPr>
        <a:xfrm>
          <a:off x="3562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94615</xdr:rowOff>
    </xdr:from>
    <xdr:to>
      <xdr:col>4</xdr:col>
      <xdr:colOff>206375</xdr:colOff>
      <xdr:row>37</xdr:row>
      <xdr:rowOff>24765</xdr:rowOff>
    </xdr:to>
    <xdr:sp macro="" textlink="">
      <xdr:nvSpPr>
        <xdr:cNvPr id="84" name="円/楕円 83"/>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15892</xdr:rowOff>
    </xdr:from>
    <xdr:ext cx="469744" cy="259045"/>
    <xdr:sp macro="" textlink="">
      <xdr:nvSpPr>
        <xdr:cNvPr id="85" name="テキスト ボックス 84"/>
        <xdr:cNvSpPr txBox="1"/>
      </xdr:nvSpPr>
      <xdr:spPr>
        <a:xfrm>
          <a:off x="2673427"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61849</xdr:rowOff>
    </xdr:from>
    <xdr:to>
      <xdr:col>3</xdr:col>
      <xdr:colOff>3175</xdr:colOff>
      <xdr:row>36</xdr:row>
      <xdr:rowOff>163449</xdr:rowOff>
    </xdr:to>
    <xdr:sp macro="" textlink="">
      <xdr:nvSpPr>
        <xdr:cNvPr id="86" name="円/楕円 85"/>
        <xdr:cNvSpPr/>
      </xdr:nvSpPr>
      <xdr:spPr>
        <a:xfrm>
          <a:off x="1968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154576</xdr:rowOff>
    </xdr:from>
    <xdr:ext cx="469744" cy="259045"/>
    <xdr:sp macro="" textlink="">
      <xdr:nvSpPr>
        <xdr:cNvPr id="87" name="テキスト ボックス 86"/>
        <xdr:cNvSpPr txBox="1"/>
      </xdr:nvSpPr>
      <xdr:spPr>
        <a:xfrm>
          <a:off x="1784427"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114427</xdr:rowOff>
    </xdr:from>
    <xdr:to>
      <xdr:col>1</xdr:col>
      <xdr:colOff>485775</xdr:colOff>
      <xdr:row>36</xdr:row>
      <xdr:rowOff>44577</xdr:rowOff>
    </xdr:to>
    <xdr:sp macro="" textlink="">
      <xdr:nvSpPr>
        <xdr:cNvPr id="88" name="円/楕円 87"/>
        <xdr:cNvSpPr/>
      </xdr:nvSpPr>
      <xdr:spPr>
        <a:xfrm>
          <a:off x="1079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35704</xdr:rowOff>
    </xdr:from>
    <xdr:ext cx="469744" cy="259045"/>
    <xdr:sp macro="" textlink="">
      <xdr:nvSpPr>
        <xdr:cNvPr id="89" name="テキスト ボックス 88"/>
        <xdr:cNvSpPr txBox="1"/>
      </xdr:nvSpPr>
      <xdr:spPr>
        <a:xfrm>
          <a:off x="895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9382</xdr:rowOff>
    </xdr:from>
    <xdr:to>
      <xdr:col>6</xdr:col>
      <xdr:colOff>511175</xdr:colOff>
      <xdr:row>57</xdr:row>
      <xdr:rowOff>92853</xdr:rowOff>
    </xdr:to>
    <xdr:cxnSp macro="">
      <xdr:nvCxnSpPr>
        <xdr:cNvPr id="121" name="直線コネクタ 120"/>
        <xdr:cNvCxnSpPr/>
      </xdr:nvCxnSpPr>
      <xdr:spPr>
        <a:xfrm flipV="1">
          <a:off x="3797300" y="9782032"/>
          <a:ext cx="8382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77195</xdr:rowOff>
    </xdr:from>
    <xdr:to>
      <xdr:col>5</xdr:col>
      <xdr:colOff>358775</xdr:colOff>
      <xdr:row>57</xdr:row>
      <xdr:rowOff>92853</xdr:rowOff>
    </xdr:to>
    <xdr:cxnSp macro="">
      <xdr:nvCxnSpPr>
        <xdr:cNvPr id="124" name="直線コネクタ 123"/>
        <xdr:cNvCxnSpPr/>
      </xdr:nvCxnSpPr>
      <xdr:spPr>
        <a:xfrm>
          <a:off x="2908300" y="984984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77195</xdr:rowOff>
    </xdr:from>
    <xdr:to>
      <xdr:col>4</xdr:col>
      <xdr:colOff>155575</xdr:colOff>
      <xdr:row>58</xdr:row>
      <xdr:rowOff>112676</xdr:rowOff>
    </xdr:to>
    <xdr:cxnSp macro="">
      <xdr:nvCxnSpPr>
        <xdr:cNvPr id="127" name="直線コネクタ 126"/>
        <xdr:cNvCxnSpPr/>
      </xdr:nvCxnSpPr>
      <xdr:spPr>
        <a:xfrm flipV="1">
          <a:off x="2019300" y="9849845"/>
          <a:ext cx="889000" cy="20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79578</xdr:rowOff>
    </xdr:from>
    <xdr:to>
      <xdr:col>2</xdr:col>
      <xdr:colOff>638175</xdr:colOff>
      <xdr:row>58</xdr:row>
      <xdr:rowOff>112676</xdr:rowOff>
    </xdr:to>
    <xdr:cxnSp macro="">
      <xdr:nvCxnSpPr>
        <xdr:cNvPr id="130" name="直線コネクタ 129"/>
        <xdr:cNvCxnSpPr/>
      </xdr:nvCxnSpPr>
      <xdr:spPr>
        <a:xfrm>
          <a:off x="1130300" y="10023678"/>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130032</xdr:rowOff>
    </xdr:from>
    <xdr:to>
      <xdr:col>6</xdr:col>
      <xdr:colOff>561975</xdr:colOff>
      <xdr:row>57</xdr:row>
      <xdr:rowOff>60182</xdr:rowOff>
    </xdr:to>
    <xdr:sp macro="" textlink="">
      <xdr:nvSpPr>
        <xdr:cNvPr id="140" name="円/楕円 139"/>
        <xdr:cNvSpPr/>
      </xdr:nvSpPr>
      <xdr:spPr>
        <a:xfrm>
          <a:off x="4584700" y="97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108459</xdr:rowOff>
    </xdr:from>
    <xdr:ext cx="534377" cy="259045"/>
    <xdr:sp macro="" textlink="">
      <xdr:nvSpPr>
        <xdr:cNvPr id="141" name="総務費該当値テキスト"/>
        <xdr:cNvSpPr txBox="1"/>
      </xdr:nvSpPr>
      <xdr:spPr>
        <a:xfrm>
          <a:off x="4686300" y="970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42053</xdr:rowOff>
    </xdr:from>
    <xdr:to>
      <xdr:col>5</xdr:col>
      <xdr:colOff>409575</xdr:colOff>
      <xdr:row>57</xdr:row>
      <xdr:rowOff>143653</xdr:rowOff>
    </xdr:to>
    <xdr:sp macro="" textlink="">
      <xdr:nvSpPr>
        <xdr:cNvPr id="142" name="円/楕円 141"/>
        <xdr:cNvSpPr/>
      </xdr:nvSpPr>
      <xdr:spPr>
        <a:xfrm>
          <a:off x="3746500" y="98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134780</xdr:rowOff>
    </xdr:from>
    <xdr:ext cx="534377" cy="259045"/>
    <xdr:sp macro="" textlink="">
      <xdr:nvSpPr>
        <xdr:cNvPr id="143" name="テキスト ボックス 142"/>
        <xdr:cNvSpPr txBox="1"/>
      </xdr:nvSpPr>
      <xdr:spPr>
        <a:xfrm>
          <a:off x="3530111" y="990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26395</xdr:rowOff>
    </xdr:from>
    <xdr:to>
      <xdr:col>4</xdr:col>
      <xdr:colOff>206375</xdr:colOff>
      <xdr:row>57</xdr:row>
      <xdr:rowOff>127995</xdr:rowOff>
    </xdr:to>
    <xdr:sp macro="" textlink="">
      <xdr:nvSpPr>
        <xdr:cNvPr id="144" name="円/楕円 143"/>
        <xdr:cNvSpPr/>
      </xdr:nvSpPr>
      <xdr:spPr>
        <a:xfrm>
          <a:off x="2857500" y="97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119122</xdr:rowOff>
    </xdr:from>
    <xdr:ext cx="534377" cy="259045"/>
    <xdr:sp macro="" textlink="">
      <xdr:nvSpPr>
        <xdr:cNvPr id="145" name="テキスト ボックス 144"/>
        <xdr:cNvSpPr txBox="1"/>
      </xdr:nvSpPr>
      <xdr:spPr>
        <a:xfrm>
          <a:off x="2641111" y="98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61876</xdr:rowOff>
    </xdr:from>
    <xdr:to>
      <xdr:col>3</xdr:col>
      <xdr:colOff>3175</xdr:colOff>
      <xdr:row>58</xdr:row>
      <xdr:rowOff>163476</xdr:rowOff>
    </xdr:to>
    <xdr:sp macro="" textlink="">
      <xdr:nvSpPr>
        <xdr:cNvPr id="146" name="円/楕円 145"/>
        <xdr:cNvSpPr/>
      </xdr:nvSpPr>
      <xdr:spPr>
        <a:xfrm>
          <a:off x="1968500" y="100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154603</xdr:rowOff>
    </xdr:from>
    <xdr:ext cx="534377" cy="259045"/>
    <xdr:sp macro="" textlink="">
      <xdr:nvSpPr>
        <xdr:cNvPr id="147" name="テキスト ボックス 146"/>
        <xdr:cNvSpPr txBox="1"/>
      </xdr:nvSpPr>
      <xdr:spPr>
        <a:xfrm>
          <a:off x="1752111" y="100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28778</xdr:rowOff>
    </xdr:from>
    <xdr:to>
      <xdr:col>1</xdr:col>
      <xdr:colOff>485775</xdr:colOff>
      <xdr:row>58</xdr:row>
      <xdr:rowOff>130378</xdr:rowOff>
    </xdr:to>
    <xdr:sp macro="" textlink="">
      <xdr:nvSpPr>
        <xdr:cNvPr id="148" name="円/楕円 147"/>
        <xdr:cNvSpPr/>
      </xdr:nvSpPr>
      <xdr:spPr>
        <a:xfrm>
          <a:off x="10795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121505</xdr:rowOff>
    </xdr:from>
    <xdr:ext cx="534377" cy="259045"/>
    <xdr:sp macro="" textlink="">
      <xdr:nvSpPr>
        <xdr:cNvPr id="149" name="テキスト ボックス 148"/>
        <xdr:cNvSpPr txBox="1"/>
      </xdr:nvSpPr>
      <xdr:spPr>
        <a:xfrm>
          <a:off x="863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154863</xdr:rowOff>
    </xdr:from>
    <xdr:to>
      <xdr:col>6</xdr:col>
      <xdr:colOff>511175</xdr:colOff>
      <xdr:row>78</xdr:row>
      <xdr:rowOff>47289</xdr:rowOff>
    </xdr:to>
    <xdr:cxnSp macro="">
      <xdr:nvCxnSpPr>
        <xdr:cNvPr id="179" name="直線コネクタ 178"/>
        <xdr:cNvCxnSpPr/>
      </xdr:nvCxnSpPr>
      <xdr:spPr>
        <a:xfrm flipV="1">
          <a:off x="3797300" y="13356513"/>
          <a:ext cx="8382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47289</xdr:rowOff>
    </xdr:from>
    <xdr:to>
      <xdr:col>5</xdr:col>
      <xdr:colOff>358775</xdr:colOff>
      <xdr:row>79</xdr:row>
      <xdr:rowOff>7265</xdr:rowOff>
    </xdr:to>
    <xdr:cxnSp macro="">
      <xdr:nvCxnSpPr>
        <xdr:cNvPr id="182" name="直線コネクタ 181"/>
        <xdr:cNvCxnSpPr/>
      </xdr:nvCxnSpPr>
      <xdr:spPr>
        <a:xfrm flipV="1">
          <a:off x="2908300" y="13420389"/>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6007</xdr:rowOff>
    </xdr:from>
    <xdr:to>
      <xdr:col>4</xdr:col>
      <xdr:colOff>155575</xdr:colOff>
      <xdr:row>79</xdr:row>
      <xdr:rowOff>7265</xdr:rowOff>
    </xdr:to>
    <xdr:cxnSp macro="">
      <xdr:nvCxnSpPr>
        <xdr:cNvPr id="185" name="直線コネクタ 184"/>
        <xdr:cNvCxnSpPr/>
      </xdr:nvCxnSpPr>
      <xdr:spPr>
        <a:xfrm>
          <a:off x="2019300" y="1355055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158178</xdr:rowOff>
    </xdr:from>
    <xdr:to>
      <xdr:col>2</xdr:col>
      <xdr:colOff>638175</xdr:colOff>
      <xdr:row>79</xdr:row>
      <xdr:rowOff>6007</xdr:rowOff>
    </xdr:to>
    <xdr:cxnSp macro="">
      <xdr:nvCxnSpPr>
        <xdr:cNvPr id="188" name="直線コネクタ 187"/>
        <xdr:cNvCxnSpPr/>
      </xdr:nvCxnSpPr>
      <xdr:spPr>
        <a:xfrm>
          <a:off x="1130300" y="1353127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104063</xdr:rowOff>
    </xdr:from>
    <xdr:to>
      <xdr:col>6</xdr:col>
      <xdr:colOff>561975</xdr:colOff>
      <xdr:row>78</xdr:row>
      <xdr:rowOff>34213</xdr:rowOff>
    </xdr:to>
    <xdr:sp macro="" textlink="">
      <xdr:nvSpPr>
        <xdr:cNvPr id="198" name="円/楕円 197"/>
        <xdr:cNvSpPr/>
      </xdr:nvSpPr>
      <xdr:spPr>
        <a:xfrm>
          <a:off x="4584700" y="133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82490</xdr:rowOff>
    </xdr:from>
    <xdr:ext cx="599010" cy="259045"/>
    <xdr:sp macro="" textlink="">
      <xdr:nvSpPr>
        <xdr:cNvPr id="199" name="民生費該当値テキスト"/>
        <xdr:cNvSpPr txBox="1"/>
      </xdr:nvSpPr>
      <xdr:spPr>
        <a:xfrm>
          <a:off x="4686300" y="1328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167939</xdr:rowOff>
    </xdr:from>
    <xdr:to>
      <xdr:col>5</xdr:col>
      <xdr:colOff>409575</xdr:colOff>
      <xdr:row>78</xdr:row>
      <xdr:rowOff>98089</xdr:rowOff>
    </xdr:to>
    <xdr:sp macro="" textlink="">
      <xdr:nvSpPr>
        <xdr:cNvPr id="200" name="円/楕円 199"/>
        <xdr:cNvSpPr/>
      </xdr:nvSpPr>
      <xdr:spPr>
        <a:xfrm>
          <a:off x="37465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89216</xdr:rowOff>
    </xdr:from>
    <xdr:ext cx="599010" cy="259045"/>
    <xdr:sp macro="" textlink="">
      <xdr:nvSpPr>
        <xdr:cNvPr id="201" name="テキスト ボックス 200"/>
        <xdr:cNvSpPr txBox="1"/>
      </xdr:nvSpPr>
      <xdr:spPr>
        <a:xfrm>
          <a:off x="3497794" y="134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127915</xdr:rowOff>
    </xdr:from>
    <xdr:to>
      <xdr:col>4</xdr:col>
      <xdr:colOff>206375</xdr:colOff>
      <xdr:row>79</xdr:row>
      <xdr:rowOff>58065</xdr:rowOff>
    </xdr:to>
    <xdr:sp macro="" textlink="">
      <xdr:nvSpPr>
        <xdr:cNvPr id="202" name="円/楕円 201"/>
        <xdr:cNvSpPr/>
      </xdr:nvSpPr>
      <xdr:spPr>
        <a:xfrm>
          <a:off x="2857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49192</xdr:rowOff>
    </xdr:from>
    <xdr:ext cx="599010" cy="259045"/>
    <xdr:sp macro="" textlink="">
      <xdr:nvSpPr>
        <xdr:cNvPr id="203" name="テキスト ボックス 202"/>
        <xdr:cNvSpPr txBox="1"/>
      </xdr:nvSpPr>
      <xdr:spPr>
        <a:xfrm>
          <a:off x="2608794" y="1359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126657</xdr:rowOff>
    </xdr:from>
    <xdr:to>
      <xdr:col>3</xdr:col>
      <xdr:colOff>3175</xdr:colOff>
      <xdr:row>79</xdr:row>
      <xdr:rowOff>56807</xdr:rowOff>
    </xdr:to>
    <xdr:sp macro="" textlink="">
      <xdr:nvSpPr>
        <xdr:cNvPr id="204" name="円/楕円 203"/>
        <xdr:cNvSpPr/>
      </xdr:nvSpPr>
      <xdr:spPr>
        <a:xfrm>
          <a:off x="1968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47934</xdr:rowOff>
    </xdr:from>
    <xdr:ext cx="599010" cy="259045"/>
    <xdr:sp macro="" textlink="">
      <xdr:nvSpPr>
        <xdr:cNvPr id="205" name="テキスト ボックス 204"/>
        <xdr:cNvSpPr txBox="1"/>
      </xdr:nvSpPr>
      <xdr:spPr>
        <a:xfrm>
          <a:off x="1719794" y="1359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107378</xdr:rowOff>
    </xdr:from>
    <xdr:to>
      <xdr:col>1</xdr:col>
      <xdr:colOff>485775</xdr:colOff>
      <xdr:row>79</xdr:row>
      <xdr:rowOff>37528</xdr:rowOff>
    </xdr:to>
    <xdr:sp macro="" textlink="">
      <xdr:nvSpPr>
        <xdr:cNvPr id="206" name="円/楕円 205"/>
        <xdr:cNvSpPr/>
      </xdr:nvSpPr>
      <xdr:spPr>
        <a:xfrm>
          <a:off x="107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28655</xdr:rowOff>
    </xdr:from>
    <xdr:ext cx="599010" cy="259045"/>
    <xdr:sp macro="" textlink="">
      <xdr:nvSpPr>
        <xdr:cNvPr id="207" name="テキスト ボックス 206"/>
        <xdr:cNvSpPr txBox="1"/>
      </xdr:nvSpPr>
      <xdr:spPr>
        <a:xfrm>
          <a:off x="830794" y="1357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116021</xdr:rowOff>
    </xdr:from>
    <xdr:to>
      <xdr:col>6</xdr:col>
      <xdr:colOff>511175</xdr:colOff>
      <xdr:row>98</xdr:row>
      <xdr:rowOff>7398</xdr:rowOff>
    </xdr:to>
    <xdr:cxnSp macro="">
      <xdr:nvCxnSpPr>
        <xdr:cNvPr id="237" name="直線コネクタ 236"/>
        <xdr:cNvCxnSpPr/>
      </xdr:nvCxnSpPr>
      <xdr:spPr>
        <a:xfrm flipV="1">
          <a:off x="3797300" y="16746671"/>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118574</xdr:rowOff>
    </xdr:from>
    <xdr:to>
      <xdr:col>5</xdr:col>
      <xdr:colOff>358775</xdr:colOff>
      <xdr:row>98</xdr:row>
      <xdr:rowOff>7398</xdr:rowOff>
    </xdr:to>
    <xdr:cxnSp macro="">
      <xdr:nvCxnSpPr>
        <xdr:cNvPr id="240" name="直線コネクタ 239"/>
        <xdr:cNvCxnSpPr/>
      </xdr:nvCxnSpPr>
      <xdr:spPr>
        <a:xfrm>
          <a:off x="2908300" y="16749224"/>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118574</xdr:rowOff>
    </xdr:from>
    <xdr:to>
      <xdr:col>4</xdr:col>
      <xdr:colOff>155575</xdr:colOff>
      <xdr:row>98</xdr:row>
      <xdr:rowOff>14560</xdr:rowOff>
    </xdr:to>
    <xdr:cxnSp macro="">
      <xdr:nvCxnSpPr>
        <xdr:cNvPr id="243" name="直線コネクタ 242"/>
        <xdr:cNvCxnSpPr/>
      </xdr:nvCxnSpPr>
      <xdr:spPr>
        <a:xfrm flipV="1">
          <a:off x="2019300" y="16749224"/>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136119</xdr:rowOff>
    </xdr:from>
    <xdr:to>
      <xdr:col>2</xdr:col>
      <xdr:colOff>638175</xdr:colOff>
      <xdr:row>98</xdr:row>
      <xdr:rowOff>14560</xdr:rowOff>
    </xdr:to>
    <xdr:cxnSp macro="">
      <xdr:nvCxnSpPr>
        <xdr:cNvPr id="246" name="直線コネクタ 245"/>
        <xdr:cNvCxnSpPr/>
      </xdr:nvCxnSpPr>
      <xdr:spPr>
        <a:xfrm>
          <a:off x="1130300" y="16766769"/>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65221</xdr:rowOff>
    </xdr:from>
    <xdr:to>
      <xdr:col>6</xdr:col>
      <xdr:colOff>561975</xdr:colOff>
      <xdr:row>97</xdr:row>
      <xdr:rowOff>166821</xdr:rowOff>
    </xdr:to>
    <xdr:sp macro="" textlink="">
      <xdr:nvSpPr>
        <xdr:cNvPr id="256" name="円/楕円 255"/>
        <xdr:cNvSpPr/>
      </xdr:nvSpPr>
      <xdr:spPr>
        <a:xfrm>
          <a:off x="4584700" y="166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43648</xdr:rowOff>
    </xdr:from>
    <xdr:ext cx="534377" cy="259045"/>
    <xdr:sp macro="" textlink="">
      <xdr:nvSpPr>
        <xdr:cNvPr id="257" name="衛生費該当値テキスト"/>
        <xdr:cNvSpPr txBox="1"/>
      </xdr:nvSpPr>
      <xdr:spPr>
        <a:xfrm>
          <a:off x="4686300" y="166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128048</xdr:rowOff>
    </xdr:from>
    <xdr:to>
      <xdr:col>5</xdr:col>
      <xdr:colOff>409575</xdr:colOff>
      <xdr:row>98</xdr:row>
      <xdr:rowOff>58198</xdr:rowOff>
    </xdr:to>
    <xdr:sp macro="" textlink="">
      <xdr:nvSpPr>
        <xdr:cNvPr id="258" name="円/楕円 257"/>
        <xdr:cNvSpPr/>
      </xdr:nvSpPr>
      <xdr:spPr>
        <a:xfrm>
          <a:off x="3746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49325</xdr:rowOff>
    </xdr:from>
    <xdr:ext cx="534377" cy="259045"/>
    <xdr:sp macro="" textlink="">
      <xdr:nvSpPr>
        <xdr:cNvPr id="259" name="テキスト ボックス 258"/>
        <xdr:cNvSpPr txBox="1"/>
      </xdr:nvSpPr>
      <xdr:spPr>
        <a:xfrm>
          <a:off x="3530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67774</xdr:rowOff>
    </xdr:from>
    <xdr:to>
      <xdr:col>4</xdr:col>
      <xdr:colOff>206375</xdr:colOff>
      <xdr:row>97</xdr:row>
      <xdr:rowOff>169374</xdr:rowOff>
    </xdr:to>
    <xdr:sp macro="" textlink="">
      <xdr:nvSpPr>
        <xdr:cNvPr id="260" name="円/楕円 259"/>
        <xdr:cNvSpPr/>
      </xdr:nvSpPr>
      <xdr:spPr>
        <a:xfrm>
          <a:off x="2857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160501</xdr:rowOff>
    </xdr:from>
    <xdr:ext cx="534377" cy="259045"/>
    <xdr:sp macro="" textlink="">
      <xdr:nvSpPr>
        <xdr:cNvPr id="261" name="テキスト ボックス 260"/>
        <xdr:cNvSpPr txBox="1"/>
      </xdr:nvSpPr>
      <xdr:spPr>
        <a:xfrm>
          <a:off x="2641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135210</xdr:rowOff>
    </xdr:from>
    <xdr:to>
      <xdr:col>3</xdr:col>
      <xdr:colOff>3175</xdr:colOff>
      <xdr:row>98</xdr:row>
      <xdr:rowOff>65360</xdr:rowOff>
    </xdr:to>
    <xdr:sp macro="" textlink="">
      <xdr:nvSpPr>
        <xdr:cNvPr id="262" name="円/楕円 261"/>
        <xdr:cNvSpPr/>
      </xdr:nvSpPr>
      <xdr:spPr>
        <a:xfrm>
          <a:off x="1968500" y="167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56487</xdr:rowOff>
    </xdr:from>
    <xdr:ext cx="534377" cy="259045"/>
    <xdr:sp macro="" textlink="">
      <xdr:nvSpPr>
        <xdr:cNvPr id="263" name="テキスト ボックス 262"/>
        <xdr:cNvSpPr txBox="1"/>
      </xdr:nvSpPr>
      <xdr:spPr>
        <a:xfrm>
          <a:off x="1752111"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85319</xdr:rowOff>
    </xdr:from>
    <xdr:to>
      <xdr:col>1</xdr:col>
      <xdr:colOff>485775</xdr:colOff>
      <xdr:row>98</xdr:row>
      <xdr:rowOff>15469</xdr:rowOff>
    </xdr:to>
    <xdr:sp macro="" textlink="">
      <xdr:nvSpPr>
        <xdr:cNvPr id="264" name="円/楕円 263"/>
        <xdr:cNvSpPr/>
      </xdr:nvSpPr>
      <xdr:spPr>
        <a:xfrm>
          <a:off x="1079500" y="16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6596</xdr:rowOff>
    </xdr:from>
    <xdr:ext cx="534377" cy="259045"/>
    <xdr:sp macro="" textlink="">
      <xdr:nvSpPr>
        <xdr:cNvPr id="265" name="テキスト ボックス 264"/>
        <xdr:cNvSpPr txBox="1"/>
      </xdr:nvSpPr>
      <xdr:spPr>
        <a:xfrm>
          <a:off x="863111" y="168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122007</xdr:rowOff>
    </xdr:from>
    <xdr:to>
      <xdr:col>15</xdr:col>
      <xdr:colOff>180975</xdr:colOff>
      <xdr:row>38</xdr:row>
      <xdr:rowOff>127722</xdr:rowOff>
    </xdr:to>
    <xdr:cxnSp macro="">
      <xdr:nvCxnSpPr>
        <xdr:cNvPr id="292" name="直線コネクタ 291"/>
        <xdr:cNvCxnSpPr/>
      </xdr:nvCxnSpPr>
      <xdr:spPr>
        <a:xfrm flipV="1">
          <a:off x="9639300" y="663710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127493</xdr:rowOff>
    </xdr:from>
    <xdr:to>
      <xdr:col>14</xdr:col>
      <xdr:colOff>28575</xdr:colOff>
      <xdr:row>38</xdr:row>
      <xdr:rowOff>127722</xdr:rowOff>
    </xdr:to>
    <xdr:cxnSp macro="">
      <xdr:nvCxnSpPr>
        <xdr:cNvPr id="295" name="直線コネクタ 294"/>
        <xdr:cNvCxnSpPr/>
      </xdr:nvCxnSpPr>
      <xdr:spPr>
        <a:xfrm>
          <a:off x="8750300" y="66425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127493</xdr:rowOff>
    </xdr:from>
    <xdr:to>
      <xdr:col>12</xdr:col>
      <xdr:colOff>511175</xdr:colOff>
      <xdr:row>38</xdr:row>
      <xdr:rowOff>127767</xdr:rowOff>
    </xdr:to>
    <xdr:cxnSp macro="">
      <xdr:nvCxnSpPr>
        <xdr:cNvPr id="298" name="直線コネクタ 297"/>
        <xdr:cNvCxnSpPr/>
      </xdr:nvCxnSpPr>
      <xdr:spPr>
        <a:xfrm flipV="1">
          <a:off x="7861300" y="664259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125253</xdr:rowOff>
    </xdr:from>
    <xdr:to>
      <xdr:col>11</xdr:col>
      <xdr:colOff>307975</xdr:colOff>
      <xdr:row>38</xdr:row>
      <xdr:rowOff>127767</xdr:rowOff>
    </xdr:to>
    <xdr:cxnSp macro="">
      <xdr:nvCxnSpPr>
        <xdr:cNvPr id="301" name="直線コネクタ 300"/>
        <xdr:cNvCxnSpPr/>
      </xdr:nvCxnSpPr>
      <xdr:spPr>
        <a:xfrm>
          <a:off x="6972300" y="664035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71207</xdr:rowOff>
    </xdr:from>
    <xdr:to>
      <xdr:col>15</xdr:col>
      <xdr:colOff>231775</xdr:colOff>
      <xdr:row>39</xdr:row>
      <xdr:rowOff>1357</xdr:rowOff>
    </xdr:to>
    <xdr:sp macro="" textlink="">
      <xdr:nvSpPr>
        <xdr:cNvPr id="311" name="円/楕円 310"/>
        <xdr:cNvSpPr/>
      </xdr:nvSpPr>
      <xdr:spPr>
        <a:xfrm>
          <a:off x="104267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76922</xdr:rowOff>
    </xdr:from>
    <xdr:to>
      <xdr:col>14</xdr:col>
      <xdr:colOff>79375</xdr:colOff>
      <xdr:row>39</xdr:row>
      <xdr:rowOff>7072</xdr:rowOff>
    </xdr:to>
    <xdr:sp macro="" textlink="">
      <xdr:nvSpPr>
        <xdr:cNvPr id="313" name="円/楕円 312"/>
        <xdr:cNvSpPr/>
      </xdr:nvSpPr>
      <xdr:spPr>
        <a:xfrm>
          <a:off x="9588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169649</xdr:rowOff>
    </xdr:from>
    <xdr:ext cx="378565" cy="259045"/>
    <xdr:sp macro="" textlink="">
      <xdr:nvSpPr>
        <xdr:cNvPr id="314" name="テキスト ボックス 313"/>
        <xdr:cNvSpPr txBox="1"/>
      </xdr:nvSpPr>
      <xdr:spPr>
        <a:xfrm>
          <a:off x="9450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76693</xdr:rowOff>
    </xdr:from>
    <xdr:to>
      <xdr:col>12</xdr:col>
      <xdr:colOff>561975</xdr:colOff>
      <xdr:row>39</xdr:row>
      <xdr:rowOff>6843</xdr:rowOff>
    </xdr:to>
    <xdr:sp macro="" textlink="">
      <xdr:nvSpPr>
        <xdr:cNvPr id="315" name="円/楕円 314"/>
        <xdr:cNvSpPr/>
      </xdr:nvSpPr>
      <xdr:spPr>
        <a:xfrm>
          <a:off x="8699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169420</xdr:rowOff>
    </xdr:from>
    <xdr:ext cx="378565" cy="259045"/>
    <xdr:sp macro="" textlink="">
      <xdr:nvSpPr>
        <xdr:cNvPr id="316" name="テキスト ボックス 315"/>
        <xdr:cNvSpPr txBox="1"/>
      </xdr:nvSpPr>
      <xdr:spPr>
        <a:xfrm>
          <a:off x="8561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76967</xdr:rowOff>
    </xdr:from>
    <xdr:to>
      <xdr:col>11</xdr:col>
      <xdr:colOff>358775</xdr:colOff>
      <xdr:row>39</xdr:row>
      <xdr:rowOff>7117</xdr:rowOff>
    </xdr:to>
    <xdr:sp macro="" textlink="">
      <xdr:nvSpPr>
        <xdr:cNvPr id="317" name="円/楕円 316"/>
        <xdr:cNvSpPr/>
      </xdr:nvSpPr>
      <xdr:spPr>
        <a:xfrm>
          <a:off x="7810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169694</xdr:rowOff>
    </xdr:from>
    <xdr:ext cx="378565" cy="259045"/>
    <xdr:sp macro="" textlink="">
      <xdr:nvSpPr>
        <xdr:cNvPr id="318" name="テキスト ボックス 317"/>
        <xdr:cNvSpPr txBox="1"/>
      </xdr:nvSpPr>
      <xdr:spPr>
        <a:xfrm>
          <a:off x="7672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74453</xdr:rowOff>
    </xdr:from>
    <xdr:to>
      <xdr:col>10</xdr:col>
      <xdr:colOff>155575</xdr:colOff>
      <xdr:row>39</xdr:row>
      <xdr:rowOff>4603</xdr:rowOff>
    </xdr:to>
    <xdr:sp macro="" textlink="">
      <xdr:nvSpPr>
        <xdr:cNvPr id="319" name="円/楕円 318"/>
        <xdr:cNvSpPr/>
      </xdr:nvSpPr>
      <xdr:spPr>
        <a:xfrm>
          <a:off x="6921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167180</xdr:rowOff>
    </xdr:from>
    <xdr:ext cx="378565" cy="259045"/>
    <xdr:sp macro="" textlink="">
      <xdr:nvSpPr>
        <xdr:cNvPr id="320" name="テキスト ボックス 319"/>
        <xdr:cNvSpPr txBox="1"/>
      </xdr:nvSpPr>
      <xdr:spPr>
        <a:xfrm>
          <a:off x="6783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154216</xdr:rowOff>
    </xdr:from>
    <xdr:to>
      <xdr:col>15</xdr:col>
      <xdr:colOff>180975</xdr:colOff>
      <xdr:row>57</xdr:row>
      <xdr:rowOff>160617</xdr:rowOff>
    </xdr:to>
    <xdr:cxnSp macro="">
      <xdr:nvCxnSpPr>
        <xdr:cNvPr id="349" name="直線コネクタ 348"/>
        <xdr:cNvCxnSpPr/>
      </xdr:nvCxnSpPr>
      <xdr:spPr>
        <a:xfrm>
          <a:off x="9639300" y="99268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154216</xdr:rowOff>
    </xdr:from>
    <xdr:to>
      <xdr:col>14</xdr:col>
      <xdr:colOff>28575</xdr:colOff>
      <xdr:row>57</xdr:row>
      <xdr:rowOff>161417</xdr:rowOff>
    </xdr:to>
    <xdr:cxnSp macro="">
      <xdr:nvCxnSpPr>
        <xdr:cNvPr id="352" name="直線コネクタ 351"/>
        <xdr:cNvCxnSpPr/>
      </xdr:nvCxnSpPr>
      <xdr:spPr>
        <a:xfrm flipV="1">
          <a:off x="8750300" y="992686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132461</xdr:rowOff>
    </xdr:from>
    <xdr:to>
      <xdr:col>12</xdr:col>
      <xdr:colOff>511175</xdr:colOff>
      <xdr:row>57</xdr:row>
      <xdr:rowOff>161417</xdr:rowOff>
    </xdr:to>
    <xdr:cxnSp macro="">
      <xdr:nvCxnSpPr>
        <xdr:cNvPr id="355" name="直線コネクタ 354"/>
        <xdr:cNvCxnSpPr/>
      </xdr:nvCxnSpPr>
      <xdr:spPr>
        <a:xfrm>
          <a:off x="7861300" y="99051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132461</xdr:rowOff>
    </xdr:from>
    <xdr:to>
      <xdr:col>11</xdr:col>
      <xdr:colOff>307975</xdr:colOff>
      <xdr:row>57</xdr:row>
      <xdr:rowOff>145453</xdr:rowOff>
    </xdr:to>
    <xdr:cxnSp macro="">
      <xdr:nvCxnSpPr>
        <xdr:cNvPr id="358" name="直線コネクタ 357"/>
        <xdr:cNvCxnSpPr/>
      </xdr:nvCxnSpPr>
      <xdr:spPr>
        <a:xfrm flipV="1">
          <a:off x="6972300" y="9905111"/>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109817</xdr:rowOff>
    </xdr:from>
    <xdr:to>
      <xdr:col>15</xdr:col>
      <xdr:colOff>231775</xdr:colOff>
      <xdr:row>58</xdr:row>
      <xdr:rowOff>39967</xdr:rowOff>
    </xdr:to>
    <xdr:sp macro="" textlink="">
      <xdr:nvSpPr>
        <xdr:cNvPr id="368" name="円/楕円 367"/>
        <xdr:cNvSpPr/>
      </xdr:nvSpPr>
      <xdr:spPr>
        <a:xfrm>
          <a:off x="104267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88244</xdr:rowOff>
    </xdr:from>
    <xdr:ext cx="469744" cy="259045"/>
    <xdr:sp macro="" textlink="">
      <xdr:nvSpPr>
        <xdr:cNvPr id="369" name="農林水産業費該当値テキスト"/>
        <xdr:cNvSpPr txBox="1"/>
      </xdr:nvSpPr>
      <xdr:spPr>
        <a:xfrm>
          <a:off x="10528300" y="98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103416</xdr:rowOff>
    </xdr:from>
    <xdr:to>
      <xdr:col>14</xdr:col>
      <xdr:colOff>79375</xdr:colOff>
      <xdr:row>58</xdr:row>
      <xdr:rowOff>33566</xdr:rowOff>
    </xdr:to>
    <xdr:sp macro="" textlink="">
      <xdr:nvSpPr>
        <xdr:cNvPr id="370" name="円/楕円 369"/>
        <xdr:cNvSpPr/>
      </xdr:nvSpPr>
      <xdr:spPr>
        <a:xfrm>
          <a:off x="9588500" y="98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24693</xdr:rowOff>
    </xdr:from>
    <xdr:ext cx="469744" cy="259045"/>
    <xdr:sp macro="" textlink="">
      <xdr:nvSpPr>
        <xdr:cNvPr id="371" name="テキスト ボックス 370"/>
        <xdr:cNvSpPr txBox="1"/>
      </xdr:nvSpPr>
      <xdr:spPr>
        <a:xfrm>
          <a:off x="9404427"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110617</xdr:rowOff>
    </xdr:from>
    <xdr:to>
      <xdr:col>12</xdr:col>
      <xdr:colOff>561975</xdr:colOff>
      <xdr:row>58</xdr:row>
      <xdr:rowOff>40767</xdr:rowOff>
    </xdr:to>
    <xdr:sp macro="" textlink="">
      <xdr:nvSpPr>
        <xdr:cNvPr id="372" name="円/楕円 371"/>
        <xdr:cNvSpPr/>
      </xdr:nvSpPr>
      <xdr:spPr>
        <a:xfrm>
          <a:off x="8699500" y="9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31894</xdr:rowOff>
    </xdr:from>
    <xdr:ext cx="469744" cy="259045"/>
    <xdr:sp macro="" textlink="">
      <xdr:nvSpPr>
        <xdr:cNvPr id="373" name="テキスト ボックス 372"/>
        <xdr:cNvSpPr txBox="1"/>
      </xdr:nvSpPr>
      <xdr:spPr>
        <a:xfrm>
          <a:off x="8515427" y="99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81661</xdr:rowOff>
    </xdr:from>
    <xdr:to>
      <xdr:col>11</xdr:col>
      <xdr:colOff>358775</xdr:colOff>
      <xdr:row>58</xdr:row>
      <xdr:rowOff>11811</xdr:rowOff>
    </xdr:to>
    <xdr:sp macro="" textlink="">
      <xdr:nvSpPr>
        <xdr:cNvPr id="374" name="円/楕円 373"/>
        <xdr:cNvSpPr/>
      </xdr:nvSpPr>
      <xdr:spPr>
        <a:xfrm>
          <a:off x="7810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2938</xdr:rowOff>
    </xdr:from>
    <xdr:ext cx="469744" cy="259045"/>
    <xdr:sp macro="" textlink="">
      <xdr:nvSpPr>
        <xdr:cNvPr id="375" name="テキスト ボックス 374"/>
        <xdr:cNvSpPr txBox="1"/>
      </xdr:nvSpPr>
      <xdr:spPr>
        <a:xfrm>
          <a:off x="7626427" y="99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94653</xdr:rowOff>
    </xdr:from>
    <xdr:to>
      <xdr:col>10</xdr:col>
      <xdr:colOff>155575</xdr:colOff>
      <xdr:row>58</xdr:row>
      <xdr:rowOff>24803</xdr:rowOff>
    </xdr:to>
    <xdr:sp macro="" textlink="">
      <xdr:nvSpPr>
        <xdr:cNvPr id="376" name="円/楕円 375"/>
        <xdr:cNvSpPr/>
      </xdr:nvSpPr>
      <xdr:spPr>
        <a:xfrm>
          <a:off x="6921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15930</xdr:rowOff>
    </xdr:from>
    <xdr:ext cx="469744" cy="259045"/>
    <xdr:sp macro="" textlink="">
      <xdr:nvSpPr>
        <xdr:cNvPr id="377" name="テキスト ボックス 376"/>
        <xdr:cNvSpPr txBox="1"/>
      </xdr:nvSpPr>
      <xdr:spPr>
        <a:xfrm>
          <a:off x="6737427" y="99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45289</xdr:rowOff>
    </xdr:from>
    <xdr:to>
      <xdr:col>15</xdr:col>
      <xdr:colOff>180975</xdr:colOff>
      <xdr:row>78</xdr:row>
      <xdr:rowOff>64582</xdr:rowOff>
    </xdr:to>
    <xdr:cxnSp macro="">
      <xdr:nvCxnSpPr>
        <xdr:cNvPr id="404" name="直線コネクタ 403"/>
        <xdr:cNvCxnSpPr/>
      </xdr:nvCxnSpPr>
      <xdr:spPr>
        <a:xfrm flipV="1">
          <a:off x="9639300" y="13418389"/>
          <a:ext cx="8382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64582</xdr:rowOff>
    </xdr:from>
    <xdr:to>
      <xdr:col>14</xdr:col>
      <xdr:colOff>28575</xdr:colOff>
      <xdr:row>78</xdr:row>
      <xdr:rowOff>88036</xdr:rowOff>
    </xdr:to>
    <xdr:cxnSp macro="">
      <xdr:nvCxnSpPr>
        <xdr:cNvPr id="407" name="直線コネクタ 406"/>
        <xdr:cNvCxnSpPr/>
      </xdr:nvCxnSpPr>
      <xdr:spPr>
        <a:xfrm flipV="1">
          <a:off x="8750300" y="13437682"/>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81612</xdr:rowOff>
    </xdr:from>
    <xdr:to>
      <xdr:col>12</xdr:col>
      <xdr:colOff>511175</xdr:colOff>
      <xdr:row>78</xdr:row>
      <xdr:rowOff>88036</xdr:rowOff>
    </xdr:to>
    <xdr:cxnSp macro="">
      <xdr:nvCxnSpPr>
        <xdr:cNvPr id="410" name="直線コネクタ 409"/>
        <xdr:cNvCxnSpPr/>
      </xdr:nvCxnSpPr>
      <xdr:spPr>
        <a:xfrm>
          <a:off x="7861300" y="13454712"/>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59370</xdr:rowOff>
    </xdr:from>
    <xdr:to>
      <xdr:col>11</xdr:col>
      <xdr:colOff>307975</xdr:colOff>
      <xdr:row>78</xdr:row>
      <xdr:rowOff>81612</xdr:rowOff>
    </xdr:to>
    <xdr:cxnSp macro="">
      <xdr:nvCxnSpPr>
        <xdr:cNvPr id="413" name="直線コネクタ 412"/>
        <xdr:cNvCxnSpPr/>
      </xdr:nvCxnSpPr>
      <xdr:spPr>
        <a:xfrm>
          <a:off x="6972300" y="13432470"/>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165939</xdr:rowOff>
    </xdr:from>
    <xdr:to>
      <xdr:col>15</xdr:col>
      <xdr:colOff>231775</xdr:colOff>
      <xdr:row>78</xdr:row>
      <xdr:rowOff>96089</xdr:rowOff>
    </xdr:to>
    <xdr:sp macro="" textlink="">
      <xdr:nvSpPr>
        <xdr:cNvPr id="423" name="円/楕円 422"/>
        <xdr:cNvSpPr/>
      </xdr:nvSpPr>
      <xdr:spPr>
        <a:xfrm>
          <a:off x="104267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80866</xdr:rowOff>
    </xdr:from>
    <xdr:ext cx="469744" cy="259045"/>
    <xdr:sp macro="" textlink="">
      <xdr:nvSpPr>
        <xdr:cNvPr id="424" name="商工費該当値テキスト"/>
        <xdr:cNvSpPr txBox="1"/>
      </xdr:nvSpPr>
      <xdr:spPr>
        <a:xfrm>
          <a:off x="10528300" y="1328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13782</xdr:rowOff>
    </xdr:from>
    <xdr:to>
      <xdr:col>14</xdr:col>
      <xdr:colOff>79375</xdr:colOff>
      <xdr:row>78</xdr:row>
      <xdr:rowOff>115382</xdr:rowOff>
    </xdr:to>
    <xdr:sp macro="" textlink="">
      <xdr:nvSpPr>
        <xdr:cNvPr id="425" name="円/楕円 424"/>
        <xdr:cNvSpPr/>
      </xdr:nvSpPr>
      <xdr:spPr>
        <a:xfrm>
          <a:off x="9588500" y="13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106509</xdr:rowOff>
    </xdr:from>
    <xdr:ext cx="469744" cy="259045"/>
    <xdr:sp macro="" textlink="">
      <xdr:nvSpPr>
        <xdr:cNvPr id="426" name="テキスト ボックス 425"/>
        <xdr:cNvSpPr txBox="1"/>
      </xdr:nvSpPr>
      <xdr:spPr>
        <a:xfrm>
          <a:off x="9404427" y="134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37236</xdr:rowOff>
    </xdr:from>
    <xdr:to>
      <xdr:col>12</xdr:col>
      <xdr:colOff>561975</xdr:colOff>
      <xdr:row>78</xdr:row>
      <xdr:rowOff>138836</xdr:rowOff>
    </xdr:to>
    <xdr:sp macro="" textlink="">
      <xdr:nvSpPr>
        <xdr:cNvPr id="427" name="円/楕円 426"/>
        <xdr:cNvSpPr/>
      </xdr:nvSpPr>
      <xdr:spPr>
        <a:xfrm>
          <a:off x="8699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129963</xdr:rowOff>
    </xdr:from>
    <xdr:ext cx="469744" cy="259045"/>
    <xdr:sp macro="" textlink="">
      <xdr:nvSpPr>
        <xdr:cNvPr id="428" name="テキスト ボックス 427"/>
        <xdr:cNvSpPr txBox="1"/>
      </xdr:nvSpPr>
      <xdr:spPr>
        <a:xfrm>
          <a:off x="8515427"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30812</xdr:rowOff>
    </xdr:from>
    <xdr:to>
      <xdr:col>11</xdr:col>
      <xdr:colOff>358775</xdr:colOff>
      <xdr:row>78</xdr:row>
      <xdr:rowOff>132412</xdr:rowOff>
    </xdr:to>
    <xdr:sp macro="" textlink="">
      <xdr:nvSpPr>
        <xdr:cNvPr id="429" name="円/楕円 428"/>
        <xdr:cNvSpPr/>
      </xdr:nvSpPr>
      <xdr:spPr>
        <a:xfrm>
          <a:off x="7810500" y="134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123539</xdr:rowOff>
    </xdr:from>
    <xdr:ext cx="469744" cy="259045"/>
    <xdr:sp macro="" textlink="">
      <xdr:nvSpPr>
        <xdr:cNvPr id="430" name="テキスト ボックス 429"/>
        <xdr:cNvSpPr txBox="1"/>
      </xdr:nvSpPr>
      <xdr:spPr>
        <a:xfrm>
          <a:off x="7626427" y="134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8570</xdr:rowOff>
    </xdr:from>
    <xdr:to>
      <xdr:col>10</xdr:col>
      <xdr:colOff>155575</xdr:colOff>
      <xdr:row>78</xdr:row>
      <xdr:rowOff>110170</xdr:rowOff>
    </xdr:to>
    <xdr:sp macro="" textlink="">
      <xdr:nvSpPr>
        <xdr:cNvPr id="431" name="円/楕円 430"/>
        <xdr:cNvSpPr/>
      </xdr:nvSpPr>
      <xdr:spPr>
        <a:xfrm>
          <a:off x="69215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101297</xdr:rowOff>
    </xdr:from>
    <xdr:ext cx="469744" cy="259045"/>
    <xdr:sp macro="" textlink="">
      <xdr:nvSpPr>
        <xdr:cNvPr id="432" name="テキスト ボックス 431"/>
        <xdr:cNvSpPr txBox="1"/>
      </xdr:nvSpPr>
      <xdr:spPr>
        <a:xfrm>
          <a:off x="6737427" y="1347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77597</xdr:rowOff>
    </xdr:from>
    <xdr:to>
      <xdr:col>15</xdr:col>
      <xdr:colOff>180975</xdr:colOff>
      <xdr:row>97</xdr:row>
      <xdr:rowOff>81635</xdr:rowOff>
    </xdr:to>
    <xdr:cxnSp macro="">
      <xdr:nvCxnSpPr>
        <xdr:cNvPr id="462" name="直線コネクタ 461"/>
        <xdr:cNvCxnSpPr/>
      </xdr:nvCxnSpPr>
      <xdr:spPr>
        <a:xfrm>
          <a:off x="9639300" y="16708247"/>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140215</xdr:rowOff>
    </xdr:from>
    <xdr:to>
      <xdr:col>14</xdr:col>
      <xdr:colOff>28575</xdr:colOff>
      <xdr:row>97</xdr:row>
      <xdr:rowOff>77597</xdr:rowOff>
    </xdr:to>
    <xdr:cxnSp macro="">
      <xdr:nvCxnSpPr>
        <xdr:cNvPr id="465" name="直線コネクタ 464"/>
        <xdr:cNvCxnSpPr/>
      </xdr:nvCxnSpPr>
      <xdr:spPr>
        <a:xfrm>
          <a:off x="8750300" y="16599415"/>
          <a:ext cx="889000" cy="10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140215</xdr:rowOff>
    </xdr:from>
    <xdr:to>
      <xdr:col>12</xdr:col>
      <xdr:colOff>511175</xdr:colOff>
      <xdr:row>97</xdr:row>
      <xdr:rowOff>88094</xdr:rowOff>
    </xdr:to>
    <xdr:cxnSp macro="">
      <xdr:nvCxnSpPr>
        <xdr:cNvPr id="468" name="直線コネクタ 467"/>
        <xdr:cNvCxnSpPr/>
      </xdr:nvCxnSpPr>
      <xdr:spPr>
        <a:xfrm flipV="1">
          <a:off x="7861300" y="1659941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115526</xdr:rowOff>
    </xdr:from>
    <xdr:to>
      <xdr:col>11</xdr:col>
      <xdr:colOff>307975</xdr:colOff>
      <xdr:row>97</xdr:row>
      <xdr:rowOff>88094</xdr:rowOff>
    </xdr:to>
    <xdr:cxnSp macro="">
      <xdr:nvCxnSpPr>
        <xdr:cNvPr id="471" name="直線コネクタ 470"/>
        <xdr:cNvCxnSpPr/>
      </xdr:nvCxnSpPr>
      <xdr:spPr>
        <a:xfrm>
          <a:off x="6972300" y="1657472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30835</xdr:rowOff>
    </xdr:from>
    <xdr:to>
      <xdr:col>15</xdr:col>
      <xdr:colOff>231775</xdr:colOff>
      <xdr:row>97</xdr:row>
      <xdr:rowOff>132435</xdr:rowOff>
    </xdr:to>
    <xdr:sp macro="" textlink="">
      <xdr:nvSpPr>
        <xdr:cNvPr id="481" name="円/楕円 480"/>
        <xdr:cNvSpPr/>
      </xdr:nvSpPr>
      <xdr:spPr>
        <a:xfrm>
          <a:off x="104267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9262</xdr:rowOff>
    </xdr:from>
    <xdr:ext cx="534377" cy="259045"/>
    <xdr:sp macro="" textlink="">
      <xdr:nvSpPr>
        <xdr:cNvPr id="482" name="土木費該当値テキスト"/>
        <xdr:cNvSpPr txBox="1"/>
      </xdr:nvSpPr>
      <xdr:spPr>
        <a:xfrm>
          <a:off x="10528300"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26797</xdr:rowOff>
    </xdr:from>
    <xdr:to>
      <xdr:col>14</xdr:col>
      <xdr:colOff>79375</xdr:colOff>
      <xdr:row>97</xdr:row>
      <xdr:rowOff>128397</xdr:rowOff>
    </xdr:to>
    <xdr:sp macro="" textlink="">
      <xdr:nvSpPr>
        <xdr:cNvPr id="483" name="円/楕円 482"/>
        <xdr:cNvSpPr/>
      </xdr:nvSpPr>
      <xdr:spPr>
        <a:xfrm>
          <a:off x="9588500" y="166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119524</xdr:rowOff>
    </xdr:from>
    <xdr:ext cx="534377" cy="259045"/>
    <xdr:sp macro="" textlink="">
      <xdr:nvSpPr>
        <xdr:cNvPr id="484" name="テキスト ボックス 483"/>
        <xdr:cNvSpPr txBox="1"/>
      </xdr:nvSpPr>
      <xdr:spPr>
        <a:xfrm>
          <a:off x="9372111" y="167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89415</xdr:rowOff>
    </xdr:from>
    <xdr:to>
      <xdr:col>12</xdr:col>
      <xdr:colOff>561975</xdr:colOff>
      <xdr:row>97</xdr:row>
      <xdr:rowOff>19565</xdr:rowOff>
    </xdr:to>
    <xdr:sp macro="" textlink="">
      <xdr:nvSpPr>
        <xdr:cNvPr id="485" name="円/楕円 484"/>
        <xdr:cNvSpPr/>
      </xdr:nvSpPr>
      <xdr:spPr>
        <a:xfrm>
          <a:off x="8699500" y="165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10692</xdr:rowOff>
    </xdr:from>
    <xdr:ext cx="534377" cy="259045"/>
    <xdr:sp macro="" textlink="">
      <xdr:nvSpPr>
        <xdr:cNvPr id="486" name="テキスト ボックス 485"/>
        <xdr:cNvSpPr txBox="1"/>
      </xdr:nvSpPr>
      <xdr:spPr>
        <a:xfrm>
          <a:off x="8483111" y="166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37294</xdr:rowOff>
    </xdr:from>
    <xdr:to>
      <xdr:col>11</xdr:col>
      <xdr:colOff>358775</xdr:colOff>
      <xdr:row>97</xdr:row>
      <xdr:rowOff>138894</xdr:rowOff>
    </xdr:to>
    <xdr:sp macro="" textlink="">
      <xdr:nvSpPr>
        <xdr:cNvPr id="487" name="円/楕円 486"/>
        <xdr:cNvSpPr/>
      </xdr:nvSpPr>
      <xdr:spPr>
        <a:xfrm>
          <a:off x="7810500" y="166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130021</xdr:rowOff>
    </xdr:from>
    <xdr:ext cx="534377" cy="259045"/>
    <xdr:sp macro="" textlink="">
      <xdr:nvSpPr>
        <xdr:cNvPr id="488" name="テキスト ボックス 487"/>
        <xdr:cNvSpPr txBox="1"/>
      </xdr:nvSpPr>
      <xdr:spPr>
        <a:xfrm>
          <a:off x="7594111" y="167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64726</xdr:rowOff>
    </xdr:from>
    <xdr:to>
      <xdr:col>10</xdr:col>
      <xdr:colOff>155575</xdr:colOff>
      <xdr:row>96</xdr:row>
      <xdr:rowOff>166326</xdr:rowOff>
    </xdr:to>
    <xdr:sp macro="" textlink="">
      <xdr:nvSpPr>
        <xdr:cNvPr id="489" name="円/楕円 488"/>
        <xdr:cNvSpPr/>
      </xdr:nvSpPr>
      <xdr:spPr>
        <a:xfrm>
          <a:off x="6921500" y="165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11403</xdr:rowOff>
    </xdr:from>
    <xdr:ext cx="534377" cy="259045"/>
    <xdr:sp macro="" textlink="">
      <xdr:nvSpPr>
        <xdr:cNvPr id="490" name="テキスト ボックス 489"/>
        <xdr:cNvSpPr txBox="1"/>
      </xdr:nvSpPr>
      <xdr:spPr>
        <a:xfrm>
          <a:off x="6705111" y="16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107810</xdr:rowOff>
    </xdr:from>
    <xdr:to>
      <xdr:col>23</xdr:col>
      <xdr:colOff>517525</xdr:colOff>
      <xdr:row>39</xdr:row>
      <xdr:rowOff>35840</xdr:rowOff>
    </xdr:to>
    <xdr:cxnSp macro="">
      <xdr:nvCxnSpPr>
        <xdr:cNvPr id="520" name="直線コネクタ 519"/>
        <xdr:cNvCxnSpPr/>
      </xdr:nvCxnSpPr>
      <xdr:spPr>
        <a:xfrm flipV="1">
          <a:off x="15481300" y="6622910"/>
          <a:ext cx="8382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33668</xdr:rowOff>
    </xdr:from>
    <xdr:to>
      <xdr:col>22</xdr:col>
      <xdr:colOff>365125</xdr:colOff>
      <xdr:row>39</xdr:row>
      <xdr:rowOff>35840</xdr:rowOff>
    </xdr:to>
    <xdr:cxnSp macro="">
      <xdr:nvCxnSpPr>
        <xdr:cNvPr id="523" name="直線コネクタ 522"/>
        <xdr:cNvCxnSpPr/>
      </xdr:nvCxnSpPr>
      <xdr:spPr>
        <a:xfrm>
          <a:off x="14592300" y="67202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92875</xdr:rowOff>
    </xdr:from>
    <xdr:to>
      <xdr:col>21</xdr:col>
      <xdr:colOff>161925</xdr:colOff>
      <xdr:row>39</xdr:row>
      <xdr:rowOff>33668</xdr:rowOff>
    </xdr:to>
    <xdr:cxnSp macro="">
      <xdr:nvCxnSpPr>
        <xdr:cNvPr id="526" name="直線コネクタ 525"/>
        <xdr:cNvCxnSpPr/>
      </xdr:nvCxnSpPr>
      <xdr:spPr>
        <a:xfrm>
          <a:off x="13703300" y="6607975"/>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92875</xdr:rowOff>
    </xdr:from>
    <xdr:to>
      <xdr:col>19</xdr:col>
      <xdr:colOff>644525</xdr:colOff>
      <xdr:row>39</xdr:row>
      <xdr:rowOff>31572</xdr:rowOff>
    </xdr:to>
    <xdr:cxnSp macro="">
      <xdr:nvCxnSpPr>
        <xdr:cNvPr id="529" name="直線コネクタ 528"/>
        <xdr:cNvCxnSpPr/>
      </xdr:nvCxnSpPr>
      <xdr:spPr>
        <a:xfrm flipV="1">
          <a:off x="12814300" y="6607975"/>
          <a:ext cx="8890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57010</xdr:rowOff>
    </xdr:from>
    <xdr:to>
      <xdr:col>23</xdr:col>
      <xdr:colOff>568325</xdr:colOff>
      <xdr:row>38</xdr:row>
      <xdr:rowOff>158610</xdr:rowOff>
    </xdr:to>
    <xdr:sp macro="" textlink="">
      <xdr:nvSpPr>
        <xdr:cNvPr id="539" name="円/楕円 538"/>
        <xdr:cNvSpPr/>
      </xdr:nvSpPr>
      <xdr:spPr>
        <a:xfrm>
          <a:off x="16268700" y="65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35437</xdr:rowOff>
    </xdr:from>
    <xdr:ext cx="534377" cy="259045"/>
    <xdr:sp macro="" textlink="">
      <xdr:nvSpPr>
        <xdr:cNvPr id="540" name="消防費該当値テキスト"/>
        <xdr:cNvSpPr txBox="1"/>
      </xdr:nvSpPr>
      <xdr:spPr>
        <a:xfrm>
          <a:off x="16370300" y="65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156490</xdr:rowOff>
    </xdr:from>
    <xdr:to>
      <xdr:col>22</xdr:col>
      <xdr:colOff>415925</xdr:colOff>
      <xdr:row>39</xdr:row>
      <xdr:rowOff>86640</xdr:rowOff>
    </xdr:to>
    <xdr:sp macro="" textlink="">
      <xdr:nvSpPr>
        <xdr:cNvPr id="541" name="円/楕円 540"/>
        <xdr:cNvSpPr/>
      </xdr:nvSpPr>
      <xdr:spPr>
        <a:xfrm>
          <a:off x="15430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77767</xdr:rowOff>
    </xdr:from>
    <xdr:ext cx="534377" cy="259045"/>
    <xdr:sp macro="" textlink="">
      <xdr:nvSpPr>
        <xdr:cNvPr id="542" name="テキスト ボックス 541"/>
        <xdr:cNvSpPr txBox="1"/>
      </xdr:nvSpPr>
      <xdr:spPr>
        <a:xfrm>
          <a:off x="15214111" y="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154318</xdr:rowOff>
    </xdr:from>
    <xdr:to>
      <xdr:col>21</xdr:col>
      <xdr:colOff>212725</xdr:colOff>
      <xdr:row>39</xdr:row>
      <xdr:rowOff>84468</xdr:rowOff>
    </xdr:to>
    <xdr:sp macro="" textlink="">
      <xdr:nvSpPr>
        <xdr:cNvPr id="543" name="円/楕円 542"/>
        <xdr:cNvSpPr/>
      </xdr:nvSpPr>
      <xdr:spPr>
        <a:xfrm>
          <a:off x="14541500" y="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75595</xdr:rowOff>
    </xdr:from>
    <xdr:ext cx="534377" cy="259045"/>
    <xdr:sp macro="" textlink="">
      <xdr:nvSpPr>
        <xdr:cNvPr id="544" name="テキスト ボックス 543"/>
        <xdr:cNvSpPr txBox="1"/>
      </xdr:nvSpPr>
      <xdr:spPr>
        <a:xfrm>
          <a:off x="14325111" y="67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42075</xdr:rowOff>
    </xdr:from>
    <xdr:to>
      <xdr:col>20</xdr:col>
      <xdr:colOff>9525</xdr:colOff>
      <xdr:row>38</xdr:row>
      <xdr:rowOff>143675</xdr:rowOff>
    </xdr:to>
    <xdr:sp macro="" textlink="">
      <xdr:nvSpPr>
        <xdr:cNvPr id="545" name="円/楕円 544"/>
        <xdr:cNvSpPr/>
      </xdr:nvSpPr>
      <xdr:spPr>
        <a:xfrm>
          <a:off x="13652500" y="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134802</xdr:rowOff>
    </xdr:from>
    <xdr:ext cx="534377" cy="259045"/>
    <xdr:sp macro="" textlink="">
      <xdr:nvSpPr>
        <xdr:cNvPr id="546" name="テキスト ボックス 545"/>
        <xdr:cNvSpPr txBox="1"/>
      </xdr:nvSpPr>
      <xdr:spPr>
        <a:xfrm>
          <a:off x="13436111" y="6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152222</xdr:rowOff>
    </xdr:from>
    <xdr:to>
      <xdr:col>18</xdr:col>
      <xdr:colOff>492125</xdr:colOff>
      <xdr:row>39</xdr:row>
      <xdr:rowOff>82372</xdr:rowOff>
    </xdr:to>
    <xdr:sp macro="" textlink="">
      <xdr:nvSpPr>
        <xdr:cNvPr id="547" name="円/楕円 546"/>
        <xdr:cNvSpPr/>
      </xdr:nvSpPr>
      <xdr:spPr>
        <a:xfrm>
          <a:off x="12763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73499</xdr:rowOff>
    </xdr:from>
    <xdr:ext cx="534377" cy="259045"/>
    <xdr:sp macro="" textlink="">
      <xdr:nvSpPr>
        <xdr:cNvPr id="548" name="テキスト ボックス 547"/>
        <xdr:cNvSpPr txBox="1"/>
      </xdr:nvSpPr>
      <xdr:spPr>
        <a:xfrm>
          <a:off x="125471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15532</xdr:rowOff>
    </xdr:from>
    <xdr:to>
      <xdr:col>23</xdr:col>
      <xdr:colOff>517525</xdr:colOff>
      <xdr:row>58</xdr:row>
      <xdr:rowOff>72587</xdr:rowOff>
    </xdr:to>
    <xdr:cxnSp macro="">
      <xdr:nvCxnSpPr>
        <xdr:cNvPr id="578" name="直線コネクタ 577"/>
        <xdr:cNvCxnSpPr/>
      </xdr:nvCxnSpPr>
      <xdr:spPr>
        <a:xfrm flipV="1">
          <a:off x="15481300" y="9959632"/>
          <a:ext cx="838200" cy="5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72587</xdr:rowOff>
    </xdr:from>
    <xdr:to>
      <xdr:col>22</xdr:col>
      <xdr:colOff>365125</xdr:colOff>
      <xdr:row>58</xdr:row>
      <xdr:rowOff>150616</xdr:rowOff>
    </xdr:to>
    <xdr:cxnSp macro="">
      <xdr:nvCxnSpPr>
        <xdr:cNvPr id="581" name="直線コネクタ 580"/>
        <xdr:cNvCxnSpPr/>
      </xdr:nvCxnSpPr>
      <xdr:spPr>
        <a:xfrm flipV="1">
          <a:off x="14592300" y="10016687"/>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150616</xdr:rowOff>
    </xdr:from>
    <xdr:to>
      <xdr:col>21</xdr:col>
      <xdr:colOff>161925</xdr:colOff>
      <xdr:row>59</xdr:row>
      <xdr:rowOff>8655</xdr:rowOff>
    </xdr:to>
    <xdr:cxnSp macro="">
      <xdr:nvCxnSpPr>
        <xdr:cNvPr id="584" name="直線コネクタ 583"/>
        <xdr:cNvCxnSpPr/>
      </xdr:nvCxnSpPr>
      <xdr:spPr>
        <a:xfrm flipV="1">
          <a:off x="13703300" y="10094716"/>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58451</xdr:rowOff>
    </xdr:from>
    <xdr:to>
      <xdr:col>19</xdr:col>
      <xdr:colOff>644525</xdr:colOff>
      <xdr:row>59</xdr:row>
      <xdr:rowOff>8655</xdr:rowOff>
    </xdr:to>
    <xdr:cxnSp macro="">
      <xdr:nvCxnSpPr>
        <xdr:cNvPr id="587" name="直線コネクタ 586"/>
        <xdr:cNvCxnSpPr/>
      </xdr:nvCxnSpPr>
      <xdr:spPr>
        <a:xfrm>
          <a:off x="12814300" y="10002551"/>
          <a:ext cx="889000" cy="1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136182</xdr:rowOff>
    </xdr:from>
    <xdr:to>
      <xdr:col>23</xdr:col>
      <xdr:colOff>568325</xdr:colOff>
      <xdr:row>58</xdr:row>
      <xdr:rowOff>66332</xdr:rowOff>
    </xdr:to>
    <xdr:sp macro="" textlink="">
      <xdr:nvSpPr>
        <xdr:cNvPr id="597" name="円/楕円 596"/>
        <xdr:cNvSpPr/>
      </xdr:nvSpPr>
      <xdr:spPr>
        <a:xfrm>
          <a:off x="162687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51109</xdr:rowOff>
    </xdr:from>
    <xdr:ext cx="534377" cy="259045"/>
    <xdr:sp macro="" textlink="">
      <xdr:nvSpPr>
        <xdr:cNvPr id="598" name="教育費該当値テキスト"/>
        <xdr:cNvSpPr txBox="1"/>
      </xdr:nvSpPr>
      <xdr:spPr>
        <a:xfrm>
          <a:off x="16370300" y="98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21787</xdr:rowOff>
    </xdr:from>
    <xdr:to>
      <xdr:col>22</xdr:col>
      <xdr:colOff>415925</xdr:colOff>
      <xdr:row>58</xdr:row>
      <xdr:rowOff>123387</xdr:rowOff>
    </xdr:to>
    <xdr:sp macro="" textlink="">
      <xdr:nvSpPr>
        <xdr:cNvPr id="599" name="円/楕円 598"/>
        <xdr:cNvSpPr/>
      </xdr:nvSpPr>
      <xdr:spPr>
        <a:xfrm>
          <a:off x="15430500" y="99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114514</xdr:rowOff>
    </xdr:from>
    <xdr:ext cx="534377" cy="259045"/>
    <xdr:sp macro="" textlink="">
      <xdr:nvSpPr>
        <xdr:cNvPr id="600" name="テキスト ボックス 599"/>
        <xdr:cNvSpPr txBox="1"/>
      </xdr:nvSpPr>
      <xdr:spPr>
        <a:xfrm>
          <a:off x="15214111" y="100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99816</xdr:rowOff>
    </xdr:from>
    <xdr:to>
      <xdr:col>21</xdr:col>
      <xdr:colOff>212725</xdr:colOff>
      <xdr:row>59</xdr:row>
      <xdr:rowOff>29966</xdr:rowOff>
    </xdr:to>
    <xdr:sp macro="" textlink="">
      <xdr:nvSpPr>
        <xdr:cNvPr id="601" name="円/楕円 600"/>
        <xdr:cNvSpPr/>
      </xdr:nvSpPr>
      <xdr:spPr>
        <a:xfrm>
          <a:off x="14541500" y="100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21093</xdr:rowOff>
    </xdr:from>
    <xdr:ext cx="534377" cy="259045"/>
    <xdr:sp macro="" textlink="">
      <xdr:nvSpPr>
        <xdr:cNvPr id="602" name="テキスト ボックス 601"/>
        <xdr:cNvSpPr txBox="1"/>
      </xdr:nvSpPr>
      <xdr:spPr>
        <a:xfrm>
          <a:off x="14325111" y="101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129305</xdr:rowOff>
    </xdr:from>
    <xdr:to>
      <xdr:col>20</xdr:col>
      <xdr:colOff>9525</xdr:colOff>
      <xdr:row>59</xdr:row>
      <xdr:rowOff>59455</xdr:rowOff>
    </xdr:to>
    <xdr:sp macro="" textlink="">
      <xdr:nvSpPr>
        <xdr:cNvPr id="603" name="円/楕円 602"/>
        <xdr:cNvSpPr/>
      </xdr:nvSpPr>
      <xdr:spPr>
        <a:xfrm>
          <a:off x="13652500" y="100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50582</xdr:rowOff>
    </xdr:from>
    <xdr:ext cx="534377" cy="259045"/>
    <xdr:sp macro="" textlink="">
      <xdr:nvSpPr>
        <xdr:cNvPr id="604" name="テキスト ボックス 603"/>
        <xdr:cNvSpPr txBox="1"/>
      </xdr:nvSpPr>
      <xdr:spPr>
        <a:xfrm>
          <a:off x="13436111" y="101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7651</xdr:rowOff>
    </xdr:from>
    <xdr:to>
      <xdr:col>18</xdr:col>
      <xdr:colOff>492125</xdr:colOff>
      <xdr:row>58</xdr:row>
      <xdr:rowOff>109251</xdr:rowOff>
    </xdr:to>
    <xdr:sp macro="" textlink="">
      <xdr:nvSpPr>
        <xdr:cNvPr id="605" name="円/楕円 604"/>
        <xdr:cNvSpPr/>
      </xdr:nvSpPr>
      <xdr:spPr>
        <a:xfrm>
          <a:off x="12763500" y="99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100378</xdr:rowOff>
    </xdr:from>
    <xdr:ext cx="534377" cy="259045"/>
    <xdr:sp macro="" textlink="">
      <xdr:nvSpPr>
        <xdr:cNvPr id="606" name="テキスト ボックス 605"/>
        <xdr:cNvSpPr txBox="1"/>
      </xdr:nvSpPr>
      <xdr:spPr>
        <a:xfrm>
          <a:off x="12547111" y="100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159164</xdr:rowOff>
    </xdr:from>
    <xdr:to>
      <xdr:col>23</xdr:col>
      <xdr:colOff>517525</xdr:colOff>
      <xdr:row>97</xdr:row>
      <xdr:rowOff>27719</xdr:rowOff>
    </xdr:to>
    <xdr:cxnSp macro="">
      <xdr:nvCxnSpPr>
        <xdr:cNvPr id="694" name="直線コネクタ 693"/>
        <xdr:cNvCxnSpPr/>
      </xdr:nvCxnSpPr>
      <xdr:spPr>
        <a:xfrm>
          <a:off x="15481300" y="16618364"/>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134491</xdr:rowOff>
    </xdr:from>
    <xdr:to>
      <xdr:col>22</xdr:col>
      <xdr:colOff>365125</xdr:colOff>
      <xdr:row>96</xdr:row>
      <xdr:rowOff>159164</xdr:rowOff>
    </xdr:to>
    <xdr:cxnSp macro="">
      <xdr:nvCxnSpPr>
        <xdr:cNvPr id="697" name="直線コネクタ 696"/>
        <xdr:cNvCxnSpPr/>
      </xdr:nvCxnSpPr>
      <xdr:spPr>
        <a:xfrm>
          <a:off x="14592300" y="1659369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86762</xdr:rowOff>
    </xdr:from>
    <xdr:to>
      <xdr:col>21</xdr:col>
      <xdr:colOff>161925</xdr:colOff>
      <xdr:row>96</xdr:row>
      <xdr:rowOff>134491</xdr:rowOff>
    </xdr:to>
    <xdr:cxnSp macro="">
      <xdr:nvCxnSpPr>
        <xdr:cNvPr id="700" name="直線コネクタ 699"/>
        <xdr:cNvCxnSpPr/>
      </xdr:nvCxnSpPr>
      <xdr:spPr>
        <a:xfrm>
          <a:off x="13703300" y="16545962"/>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61404</xdr:rowOff>
    </xdr:from>
    <xdr:to>
      <xdr:col>19</xdr:col>
      <xdr:colOff>644525</xdr:colOff>
      <xdr:row>96</xdr:row>
      <xdr:rowOff>86762</xdr:rowOff>
    </xdr:to>
    <xdr:cxnSp macro="">
      <xdr:nvCxnSpPr>
        <xdr:cNvPr id="703" name="直線コネクタ 702"/>
        <xdr:cNvCxnSpPr/>
      </xdr:nvCxnSpPr>
      <xdr:spPr>
        <a:xfrm>
          <a:off x="12814300" y="16520604"/>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148369</xdr:rowOff>
    </xdr:from>
    <xdr:to>
      <xdr:col>23</xdr:col>
      <xdr:colOff>568325</xdr:colOff>
      <xdr:row>97</xdr:row>
      <xdr:rowOff>78519</xdr:rowOff>
    </xdr:to>
    <xdr:sp macro="" textlink="">
      <xdr:nvSpPr>
        <xdr:cNvPr id="713" name="円/楕円 712"/>
        <xdr:cNvSpPr/>
      </xdr:nvSpPr>
      <xdr:spPr>
        <a:xfrm>
          <a:off x="16268700" y="1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126796</xdr:rowOff>
    </xdr:from>
    <xdr:ext cx="534377" cy="259045"/>
    <xdr:sp macro="" textlink="">
      <xdr:nvSpPr>
        <xdr:cNvPr id="714" name="公債費該当値テキスト"/>
        <xdr:cNvSpPr txBox="1"/>
      </xdr:nvSpPr>
      <xdr:spPr>
        <a:xfrm>
          <a:off x="16370300" y="16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108364</xdr:rowOff>
    </xdr:from>
    <xdr:to>
      <xdr:col>22</xdr:col>
      <xdr:colOff>415925</xdr:colOff>
      <xdr:row>97</xdr:row>
      <xdr:rowOff>38514</xdr:rowOff>
    </xdr:to>
    <xdr:sp macro="" textlink="">
      <xdr:nvSpPr>
        <xdr:cNvPr id="715" name="円/楕円 714"/>
        <xdr:cNvSpPr/>
      </xdr:nvSpPr>
      <xdr:spPr>
        <a:xfrm>
          <a:off x="15430500" y="165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29641</xdr:rowOff>
    </xdr:from>
    <xdr:ext cx="534377" cy="259045"/>
    <xdr:sp macro="" textlink="">
      <xdr:nvSpPr>
        <xdr:cNvPr id="716" name="テキスト ボックス 715"/>
        <xdr:cNvSpPr txBox="1"/>
      </xdr:nvSpPr>
      <xdr:spPr>
        <a:xfrm>
          <a:off x="15214111" y="166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83691</xdr:rowOff>
    </xdr:from>
    <xdr:to>
      <xdr:col>21</xdr:col>
      <xdr:colOff>212725</xdr:colOff>
      <xdr:row>97</xdr:row>
      <xdr:rowOff>13841</xdr:rowOff>
    </xdr:to>
    <xdr:sp macro="" textlink="">
      <xdr:nvSpPr>
        <xdr:cNvPr id="717" name="円/楕円 716"/>
        <xdr:cNvSpPr/>
      </xdr:nvSpPr>
      <xdr:spPr>
        <a:xfrm>
          <a:off x="14541500" y="16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4968</xdr:rowOff>
    </xdr:from>
    <xdr:ext cx="534377" cy="259045"/>
    <xdr:sp macro="" textlink="">
      <xdr:nvSpPr>
        <xdr:cNvPr id="718" name="テキスト ボックス 717"/>
        <xdr:cNvSpPr txBox="1"/>
      </xdr:nvSpPr>
      <xdr:spPr>
        <a:xfrm>
          <a:off x="14325111" y="166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35962</xdr:rowOff>
    </xdr:from>
    <xdr:to>
      <xdr:col>20</xdr:col>
      <xdr:colOff>9525</xdr:colOff>
      <xdr:row>96</xdr:row>
      <xdr:rowOff>137562</xdr:rowOff>
    </xdr:to>
    <xdr:sp macro="" textlink="">
      <xdr:nvSpPr>
        <xdr:cNvPr id="719" name="円/楕円 718"/>
        <xdr:cNvSpPr/>
      </xdr:nvSpPr>
      <xdr:spPr>
        <a:xfrm>
          <a:off x="13652500" y="164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128689</xdr:rowOff>
    </xdr:from>
    <xdr:ext cx="534377" cy="259045"/>
    <xdr:sp macro="" textlink="">
      <xdr:nvSpPr>
        <xdr:cNvPr id="720" name="テキスト ボックス 719"/>
        <xdr:cNvSpPr txBox="1"/>
      </xdr:nvSpPr>
      <xdr:spPr>
        <a:xfrm>
          <a:off x="13436111" y="165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10604</xdr:rowOff>
    </xdr:from>
    <xdr:to>
      <xdr:col>18</xdr:col>
      <xdr:colOff>492125</xdr:colOff>
      <xdr:row>96</xdr:row>
      <xdr:rowOff>112204</xdr:rowOff>
    </xdr:to>
    <xdr:sp macro="" textlink="">
      <xdr:nvSpPr>
        <xdr:cNvPr id="721" name="円/楕円 720"/>
        <xdr:cNvSpPr/>
      </xdr:nvSpPr>
      <xdr:spPr>
        <a:xfrm>
          <a:off x="12763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103331</xdr:rowOff>
    </xdr:from>
    <xdr:ext cx="534377" cy="259045"/>
    <xdr:sp macro="" textlink="">
      <xdr:nvSpPr>
        <xdr:cNvPr id="722" name="テキスト ボックス 721"/>
        <xdr:cNvSpPr txBox="1"/>
      </xdr:nvSpPr>
      <xdr:spPr>
        <a:xfrm>
          <a:off x="12547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年度目的別歳出の住民一人当たりのコストの上位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項目は、民生費、総務費、土木費、衛生費、教育費である。</a:t>
          </a:r>
          <a:endParaRPr lang="ja-JP" altLang="ja-JP" sz="1400">
            <a:effectLst/>
          </a:endParaRPr>
        </a:p>
        <a:p>
          <a:r>
            <a:rPr kumimoji="1" lang="ja-JP" altLang="ja-JP" sz="1100">
              <a:solidFill>
                <a:schemeClr val="dk1"/>
              </a:solidFill>
              <a:effectLst/>
              <a:latin typeface="+mn-lt"/>
              <a:ea typeface="+mn-ea"/>
              <a:cs typeface="+mn-cs"/>
            </a:rPr>
            <a:t>全ての項目が類似団体平均より下回っている。</a:t>
          </a:r>
          <a:endParaRPr lang="ja-JP" altLang="ja-JP" sz="1400">
            <a:effectLst/>
          </a:endParaRPr>
        </a:p>
        <a:p>
          <a:r>
            <a:rPr kumimoji="1" lang="ja-JP" altLang="ja-JP" sz="1100">
              <a:solidFill>
                <a:schemeClr val="dk1"/>
              </a:solidFill>
              <a:effectLst/>
              <a:latin typeface="+mn-lt"/>
              <a:ea typeface="+mn-ea"/>
              <a:cs typeface="+mn-cs"/>
            </a:rPr>
            <a:t>前年度と比較し、増額の大きい項目は総務費、民生費、衛生費等であり、その要因は財政調整基金積立金、庁舎建設基金積立金、私立保育園運営費、病院事業会計経営維持経費補助金の増によるものである。</a:t>
          </a:r>
          <a:endParaRPr lang="ja-JP" altLang="ja-JP" sz="1400">
            <a:effectLst/>
          </a:endParaRPr>
        </a:p>
        <a:p>
          <a:r>
            <a:rPr kumimoji="1" lang="ja-JP" altLang="ja-JP" sz="1100">
              <a:solidFill>
                <a:schemeClr val="dk1"/>
              </a:solidFill>
              <a:effectLst/>
              <a:latin typeface="+mn-lt"/>
              <a:ea typeface="+mn-ea"/>
              <a:cs typeface="+mn-cs"/>
            </a:rPr>
            <a:t>また、前年度と比較し、減額の大きい項目は公債費である。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これまでも、行財政改革により経費節減に努めてきたが、引き続き、事業の財源性、実現性、発展性、継続性等を踏まえて、事業の優先順位を検討して</a:t>
          </a:r>
          <a:r>
            <a:rPr kumimoji="1" lang="ja-JP" altLang="ja-JP" sz="1100">
              <a:solidFill>
                <a:schemeClr val="dk1"/>
              </a:solidFill>
              <a:effectLst/>
              <a:latin typeface="+mn-lt"/>
              <a:ea typeface="+mn-ea"/>
              <a:cs typeface="+mn-cs"/>
            </a:rPr>
            <a:t>健全な財政運営に努めていく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財政調整基金残高は直近5ヵ年で最高額となっており、標準財政規模に対する財政調整基金残高の比率も増加傾向にある。適切な財源の確保と事務事業の見直しなどによる歳出の削減により、実質収支額、実質単年度収支額ともに黒字を維持している。今後は先送りしてきた社会基盤整備を計画的に進めていく必要があるが、引き続き経常経費の削減や企業誘致等による税収の確保を図り財政基盤の強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すべての会計において黒字となっており、赤字は発生していない。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下水道事業特別会計、介護保険特別会計は、一般会計からの繰出金が増加傾向にある。一般会計からの負担にも限りがあるため、各特別会計において健全運営と財政基盤の強化の検討をする必要がある。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地方債発行を抑制してきた結果、</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年度以降、</a:t>
          </a:r>
          <a:r>
            <a:rPr lang="ja-JP" altLang="ja-JP" sz="1100" b="0" i="0" baseline="0">
              <a:solidFill>
                <a:schemeClr val="dk1"/>
              </a:solidFill>
              <a:effectLst/>
              <a:latin typeface="+mn-lt"/>
              <a:ea typeface="+mn-ea"/>
              <a:cs typeface="+mn-cs"/>
            </a:rPr>
            <a:t>「元利償還金」は減少し続けている。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に対する繰入金」は、下水道事業の公債費の増加から増加傾向にある。下水道事業の償還額に減少の見込みが無いため、今後の財政状況によっては、公債費の平準化等、単年度負担の削減を図る有効な手段も検討する。</a:t>
          </a:r>
          <a:endParaRPr lang="ja-JP" altLang="ja-JP" sz="1400">
            <a:effectLst/>
          </a:endParaRPr>
        </a:p>
        <a:p>
          <a:pPr rtl="0"/>
          <a:r>
            <a:rPr lang="ja-JP" altLang="ja-JP" sz="1100" b="0" i="0" baseline="0">
              <a:solidFill>
                <a:schemeClr val="dk1"/>
              </a:solidFill>
              <a:effectLst/>
              <a:latin typeface="+mn-lt"/>
              <a:ea typeface="+mn-ea"/>
              <a:cs typeface="+mn-cs"/>
            </a:rPr>
            <a:t>一方で「算入公債費等」については、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年度は一時的に減少したが、</a:t>
          </a:r>
          <a:r>
            <a:rPr lang="ja-JP" altLang="ja-JP" sz="1100" b="0" i="0" baseline="0">
              <a:solidFill>
                <a:schemeClr val="dk1"/>
              </a:solidFill>
              <a:effectLst/>
              <a:latin typeface="+mn-lt"/>
              <a:ea typeface="+mn-ea"/>
              <a:cs typeface="+mn-cs"/>
            </a:rPr>
            <a:t>臨時財政対策債償還費</a:t>
          </a:r>
          <a:r>
            <a:rPr lang="ja-JP" altLang="en-US" sz="1100" b="0" i="0" baseline="0">
              <a:solidFill>
                <a:schemeClr val="dk1"/>
              </a:solidFill>
              <a:effectLst/>
              <a:latin typeface="+mn-lt"/>
              <a:ea typeface="+mn-ea"/>
              <a:cs typeface="+mn-cs"/>
            </a:rPr>
            <a:t>の増等により増加傾向にある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その結果、実質公債費比率の分子は、減少し続けている。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年度以降「一般会計等に係る地方債の現在高」が減少傾向にあったが平成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微増となった。「公営企業債等繰入見込額」は引き続き減少傾向にある。「公営企業債等繰入見込額」は公営企業会計への繰出金の中でも大部分を占める下水道事業特別会計への繰出金のほとんどが、下水道事業債の償還に充てるものとして計上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また、「充当可能基金」については、増加傾向にある。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その結果、将来負担比率の分子は、減少し続けている。</a:t>
          </a:r>
          <a:endParaRPr lang="ja-JP" altLang="ja-JP" sz="1400">
            <a:effectLst/>
          </a:endParaRPr>
        </a:p>
        <a:p>
          <a:r>
            <a:rPr lang="ja-JP" altLang="ja-JP" sz="1100" b="0" i="0" baseline="0">
              <a:solidFill>
                <a:schemeClr val="dk1"/>
              </a:solidFill>
              <a:effectLst/>
              <a:latin typeface="+mn-lt"/>
              <a:ea typeface="+mn-ea"/>
              <a:cs typeface="+mn-cs"/>
            </a:rPr>
            <a:t>将来負担比率は減少傾向にあるが、それをどのように負担していくかは、実質収支や経常収支比率、実質公債費比率等他の財政指標と絡めて検討していく必要がある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38100</xdr:colOff>
      <xdr:row>5</xdr:row>
      <xdr:rowOff>31750</xdr:rowOff>
    </xdr:from>
    <xdr:to>
      <xdr:col>15</xdr:col>
      <xdr:colOff>152400</xdr:colOff>
      <xdr:row>15</xdr:row>
      <xdr:rowOff>95250</xdr:rowOff>
    </xdr:to>
    <xdr:sp macro="" textlink="">
      <xdr:nvSpPr>
        <xdr:cNvPr id="9" name="正方形/長方形 8"/>
        <xdr:cNvSpPr/>
      </xdr:nvSpPr>
      <xdr:spPr>
        <a:xfrm>
          <a:off x="733425"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68,620
67,552
53.66
22,019,461
21,370,749
530,735
13,152,139
16,817,796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22019461</v>
      </c>
      <c r="BO4" s="409"/>
      <c r="BP4" s="409"/>
      <c r="BQ4" s="409"/>
      <c r="BR4" s="409"/>
      <c r="BS4" s="409"/>
      <c r="BT4" s="409"/>
      <c r="BU4" s="410"/>
      <c r="BV4" s="408">
        <v>21694009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21370749</v>
      </c>
      <c r="BO5" s="414"/>
      <c r="BP5" s="414"/>
      <c r="BQ5" s="414"/>
      <c r="BR5" s="414"/>
      <c r="BS5" s="414"/>
      <c r="BT5" s="414"/>
      <c r="BU5" s="415"/>
      <c r="BV5" s="413">
        <v>20320589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86.8</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648712</v>
      </c>
      <c r="BO6" s="414"/>
      <c r="BP6" s="414"/>
      <c r="BQ6" s="414"/>
      <c r="BR6" s="414"/>
      <c r="BS6" s="414"/>
      <c r="BT6" s="414"/>
      <c r="BU6" s="415"/>
      <c r="BV6" s="413">
        <v>1373420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94.1</v>
      </c>
      <c r="CU6" s="560"/>
      <c r="CV6" s="560"/>
      <c r="CW6" s="560"/>
      <c r="CX6" s="560"/>
      <c r="CY6" s="560"/>
      <c r="CZ6" s="560"/>
      <c r="DA6" s="561"/>
      <c r="DB6" s="559">
        <v>100.5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117977</v>
      </c>
      <c r="BO7" s="414"/>
      <c r="BP7" s="414"/>
      <c r="BQ7" s="414"/>
      <c r="BR7" s="414"/>
      <c r="BS7" s="414"/>
      <c r="BT7" s="414"/>
      <c r="BU7" s="415"/>
      <c r="BV7" s="413">
        <v>102692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13152139</v>
      </c>
      <c r="CU7" s="414"/>
      <c r="CV7" s="414"/>
      <c r="CW7" s="414"/>
      <c r="CX7" s="414"/>
      <c r="CY7" s="414"/>
      <c r="CZ7" s="414"/>
      <c r="DA7" s="415"/>
      <c r="DB7" s="413">
        <v>12960832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530735</v>
      </c>
      <c r="BO8" s="414"/>
      <c r="BP8" s="414"/>
      <c r="BQ8" s="414"/>
      <c r="BR8" s="414"/>
      <c r="BS8" s="414"/>
      <c r="BT8" s="414"/>
      <c r="BU8" s="415"/>
      <c r="BV8" s="413">
        <v>1270728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67337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-739993</v>
      </c>
      <c r="BO9" s="414"/>
      <c r="BP9" s="414"/>
      <c r="BQ9" s="414"/>
      <c r="BR9" s="414"/>
      <c r="BS9" s="414"/>
      <c r="BT9" s="414"/>
      <c r="BU9" s="415"/>
      <c r="BV9" s="413">
        <v>142780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10.7</v>
      </c>
      <c r="CU9" s="384"/>
      <c r="CV9" s="384"/>
      <c r="CW9" s="384"/>
      <c r="CX9" s="384"/>
      <c r="CY9" s="384"/>
      <c r="CZ9" s="384"/>
      <c r="DA9" s="385"/>
      <c r="DB9" s="383">
        <v>11.9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67197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1038223</v>
      </c>
      <c r="BO10" s="414"/>
      <c r="BP10" s="414"/>
      <c r="BQ10" s="414"/>
      <c r="BR10" s="414"/>
      <c r="BS10" s="414"/>
      <c r="BT10" s="414"/>
      <c r="BU10" s="415"/>
      <c r="BV10" s="413">
        <v>745282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68620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500000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67552</v>
      </c>
      <c r="S13" s="515"/>
      <c r="T13" s="515"/>
      <c r="U13" s="515"/>
      <c r="V13" s="516"/>
      <c r="W13" s="502" t="s">
        <v>121</v>
      </c>
      <c r="X13" s="426"/>
      <c r="Y13" s="426"/>
      <c r="Z13" s="426"/>
      <c r="AA13" s="426"/>
      <c r="AB13" s="427"/>
      <c r="AC13" s="389">
        <v>671</v>
      </c>
      <c r="AD13" s="390"/>
      <c r="AE13" s="390"/>
      <c r="AF13" s="390"/>
      <c r="AG13" s="391"/>
      <c r="AH13" s="389">
        <v>990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298230</v>
      </c>
      <c r="BO13" s="414"/>
      <c r="BP13" s="414"/>
      <c r="BQ13" s="414"/>
      <c r="BR13" s="414"/>
      <c r="BS13" s="414"/>
      <c r="BT13" s="414"/>
      <c r="BU13" s="415"/>
      <c r="BV13" s="413">
        <v>388062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6.9</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68695</v>
      </c>
      <c r="S14" s="515"/>
      <c r="T14" s="515"/>
      <c r="U14" s="515"/>
      <c r="V14" s="516"/>
      <c r="W14" s="517"/>
      <c r="X14" s="429"/>
      <c r="Y14" s="429"/>
      <c r="Z14" s="429"/>
      <c r="AA14" s="429"/>
      <c r="AB14" s="430"/>
      <c r="AC14" s="507">
        <v>2.1</v>
      </c>
      <c r="AD14" s="508"/>
      <c r="AE14" s="508"/>
      <c r="AF14" s="508"/>
      <c r="AG14" s="509"/>
      <c r="AH14" s="507">
        <v>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17.2</v>
      </c>
      <c r="CU14" s="486"/>
      <c r="CV14" s="486"/>
      <c r="CW14" s="486"/>
      <c r="CX14" s="486"/>
      <c r="CY14" s="486"/>
      <c r="CZ14" s="486"/>
      <c r="DA14" s="487"/>
      <c r="DB14" s="518">
        <v>34.299999999999997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67643</v>
      </c>
      <c r="S15" s="515"/>
      <c r="T15" s="515"/>
      <c r="U15" s="515"/>
      <c r="V15" s="516"/>
      <c r="W15" s="502" t="s">
        <v>128</v>
      </c>
      <c r="X15" s="426"/>
      <c r="Y15" s="426"/>
      <c r="Z15" s="426"/>
      <c r="AA15" s="426"/>
      <c r="AB15" s="427"/>
      <c r="AC15" s="389">
        <v>10792</v>
      </c>
      <c r="AD15" s="390"/>
      <c r="AE15" s="390"/>
      <c r="AF15" s="390"/>
      <c r="AG15" s="391"/>
      <c r="AH15" s="389">
        <v>12699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7400948</v>
      </c>
      <c r="BO15" s="409"/>
      <c r="BP15" s="409"/>
      <c r="BQ15" s="409"/>
      <c r="BR15" s="409"/>
      <c r="BS15" s="409"/>
      <c r="BT15" s="409"/>
      <c r="BU15" s="410"/>
      <c r="BV15" s="408">
        <v>7131416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34.5</v>
      </c>
      <c r="AD16" s="508"/>
      <c r="AE16" s="508"/>
      <c r="AF16" s="508"/>
      <c r="AG16" s="509"/>
      <c r="AH16" s="507">
        <v>37.1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10059407</v>
      </c>
      <c r="BO16" s="414"/>
      <c r="BP16" s="414"/>
      <c r="BQ16" s="414"/>
      <c r="BR16" s="414"/>
      <c r="BS16" s="414"/>
      <c r="BT16" s="414"/>
      <c r="BU16" s="415"/>
      <c r="BV16" s="413">
        <v>9752013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19824</v>
      </c>
      <c r="AD17" s="390"/>
      <c r="AE17" s="390"/>
      <c r="AF17" s="390"/>
      <c r="AG17" s="391"/>
      <c r="AH17" s="389">
        <v>19935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9413749</v>
      </c>
      <c r="BO17" s="414"/>
      <c r="BP17" s="414"/>
      <c r="BQ17" s="414"/>
      <c r="BR17" s="414"/>
      <c r="BS17" s="414"/>
      <c r="BT17" s="414"/>
      <c r="BU17" s="415"/>
      <c r="BV17" s="413">
        <v>9161628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53.66</v>
      </c>
      <c r="M18" s="478"/>
      <c r="N18" s="478"/>
      <c r="O18" s="478"/>
      <c r="P18" s="478"/>
      <c r="Q18" s="478"/>
      <c r="R18" s="479"/>
      <c r="S18" s="479"/>
      <c r="T18" s="479"/>
      <c r="U18" s="479"/>
      <c r="V18" s="480"/>
      <c r="W18" s="494"/>
      <c r="X18" s="495"/>
      <c r="Y18" s="495"/>
      <c r="Z18" s="495"/>
      <c r="AA18" s="495"/>
      <c r="AB18" s="503"/>
      <c r="AC18" s="377">
        <v>63.4</v>
      </c>
      <c r="AD18" s="378"/>
      <c r="AE18" s="378"/>
      <c r="AF18" s="378"/>
      <c r="AG18" s="481"/>
      <c r="AH18" s="377">
        <v>58.2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11820777</v>
      </c>
      <c r="BO18" s="414"/>
      <c r="BP18" s="414"/>
      <c r="BQ18" s="414"/>
      <c r="BR18" s="414"/>
      <c r="BS18" s="414"/>
      <c r="BT18" s="414"/>
      <c r="BU18" s="415"/>
      <c r="BV18" s="413">
        <v>12019781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1255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16201085</v>
      </c>
      <c r="BO19" s="414"/>
      <c r="BP19" s="414"/>
      <c r="BQ19" s="414"/>
      <c r="BR19" s="414"/>
      <c r="BS19" s="414"/>
      <c r="BT19" s="414"/>
      <c r="BU19" s="415"/>
      <c r="BV19" s="413">
        <v>16063103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23948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16817796</v>
      </c>
      <c r="BO23" s="414"/>
      <c r="BP23" s="414"/>
      <c r="BQ23" s="414"/>
      <c r="BR23" s="414"/>
      <c r="BS23" s="414"/>
      <c r="BT23" s="414"/>
      <c r="BU23" s="415"/>
      <c r="BV23" s="413">
        <v>16755212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6072</v>
      </c>
      <c r="R24" s="390"/>
      <c r="S24" s="390"/>
      <c r="T24" s="390"/>
      <c r="U24" s="390"/>
      <c r="V24" s="391"/>
      <c r="W24" s="455"/>
      <c r="X24" s="446"/>
      <c r="Y24" s="447"/>
      <c r="Z24" s="386" t="s">
        <v>151</v>
      </c>
      <c r="AA24" s="387"/>
      <c r="AB24" s="387"/>
      <c r="AC24" s="387"/>
      <c r="AD24" s="387"/>
      <c r="AE24" s="387"/>
      <c r="AF24" s="387"/>
      <c r="AG24" s="388"/>
      <c r="AH24" s="389">
        <v>343</v>
      </c>
      <c r="AI24" s="390"/>
      <c r="AJ24" s="390"/>
      <c r="AK24" s="390"/>
      <c r="AL24" s="391"/>
      <c r="AM24" s="389">
        <v>976864</v>
      </c>
      <c r="AN24" s="390"/>
      <c r="AO24" s="390"/>
      <c r="AP24" s="390"/>
      <c r="AQ24" s="390"/>
      <c r="AR24" s="391"/>
      <c r="AS24" s="389">
        <v>2848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15925764</v>
      </c>
      <c r="BO24" s="414"/>
      <c r="BP24" s="414"/>
      <c r="BQ24" s="414"/>
      <c r="BR24" s="414"/>
      <c r="BS24" s="414"/>
      <c r="BT24" s="414"/>
      <c r="BU24" s="415"/>
      <c r="BV24" s="413">
        <v>16113834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5803</v>
      </c>
      <c r="R25" s="390"/>
      <c r="S25" s="390"/>
      <c r="T25" s="390"/>
      <c r="U25" s="390"/>
      <c r="V25" s="391"/>
      <c r="W25" s="455"/>
      <c r="X25" s="446"/>
      <c r="Y25" s="447"/>
      <c r="Z25" s="386" t="s">
        <v>154</v>
      </c>
      <c r="AA25" s="387"/>
      <c r="AB25" s="387"/>
      <c r="AC25" s="387"/>
      <c r="AD25" s="387"/>
      <c r="AE25" s="387"/>
      <c r="AF25" s="387"/>
      <c r="AG25" s="388"/>
      <c r="AH25" s="389">
        <v>83</v>
      </c>
      <c r="AI25" s="390"/>
      <c r="AJ25" s="390"/>
      <c r="AK25" s="390"/>
      <c r="AL25" s="391"/>
      <c r="AM25" s="389">
        <v>239289</v>
      </c>
      <c r="AN25" s="390"/>
      <c r="AO25" s="390"/>
      <c r="AP25" s="390"/>
      <c r="AQ25" s="390"/>
      <c r="AR25" s="391"/>
      <c r="AS25" s="389">
        <v>2883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1175356</v>
      </c>
      <c r="BO25" s="409"/>
      <c r="BP25" s="409"/>
      <c r="BQ25" s="409"/>
      <c r="BR25" s="409"/>
      <c r="BS25" s="409"/>
      <c r="BT25" s="409"/>
      <c r="BU25" s="410"/>
      <c r="BV25" s="408">
        <v>1419875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5760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8724</v>
      </c>
      <c r="AN26" s="390"/>
      <c r="AO26" s="390"/>
      <c r="AP26" s="390"/>
      <c r="AQ26" s="390"/>
      <c r="AR26" s="391"/>
      <c r="AS26" s="389">
        <v>2181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4417</v>
      </c>
      <c r="R27" s="390"/>
      <c r="S27" s="390"/>
      <c r="T27" s="390"/>
      <c r="U27" s="390"/>
      <c r="V27" s="391"/>
      <c r="W27" s="455"/>
      <c r="X27" s="446"/>
      <c r="Y27" s="447"/>
      <c r="Z27" s="386" t="s">
        <v>160</v>
      </c>
      <c r="AA27" s="387"/>
      <c r="AB27" s="387"/>
      <c r="AC27" s="387"/>
      <c r="AD27" s="387"/>
      <c r="AE27" s="387"/>
      <c r="AF27" s="387"/>
      <c r="AG27" s="388"/>
      <c r="AH27" s="389">
        <v>14</v>
      </c>
      <c r="AI27" s="390"/>
      <c r="AJ27" s="390"/>
      <c r="AK27" s="390"/>
      <c r="AL27" s="391"/>
      <c r="AM27" s="389">
        <v>51957</v>
      </c>
      <c r="AN27" s="390"/>
      <c r="AO27" s="390"/>
      <c r="AP27" s="390"/>
      <c r="AQ27" s="390"/>
      <c r="AR27" s="391"/>
      <c r="AS27" s="389">
        <v>3711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150000</v>
      </c>
      <c r="BO27" s="417"/>
      <c r="BP27" s="417"/>
      <c r="BQ27" s="417"/>
      <c r="BR27" s="417"/>
      <c r="BS27" s="417"/>
      <c r="BT27" s="417"/>
      <c r="BU27" s="418"/>
      <c r="BV27" s="416">
        <v>150000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4132</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4593745</v>
      </c>
      <c r="BO28" s="409"/>
      <c r="BP28" s="409"/>
      <c r="BQ28" s="409"/>
      <c r="BR28" s="409"/>
      <c r="BS28" s="409"/>
      <c r="BT28" s="409"/>
      <c r="BU28" s="410"/>
      <c r="BV28" s="408">
        <v>3555522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3942</v>
      </c>
      <c r="R29" s="390"/>
      <c r="S29" s="390"/>
      <c r="T29" s="390"/>
      <c r="U29" s="390"/>
      <c r="V29" s="391"/>
      <c r="W29" s="456"/>
      <c r="X29" s="457"/>
      <c r="Y29" s="458"/>
      <c r="Z29" s="386" t="s">
        <v>167</v>
      </c>
      <c r="AA29" s="387"/>
      <c r="AB29" s="387"/>
      <c r="AC29" s="387"/>
      <c r="AD29" s="387"/>
      <c r="AE29" s="387"/>
      <c r="AF29" s="387"/>
      <c r="AG29" s="388"/>
      <c r="AH29" s="389">
        <v>357</v>
      </c>
      <c r="AI29" s="390"/>
      <c r="AJ29" s="390"/>
      <c r="AK29" s="390"/>
      <c r="AL29" s="391"/>
      <c r="AM29" s="389">
        <v>1028821</v>
      </c>
      <c r="AN29" s="390"/>
      <c r="AO29" s="390"/>
      <c r="AP29" s="390"/>
      <c r="AQ29" s="390"/>
      <c r="AR29" s="391"/>
      <c r="AS29" s="389">
        <v>2882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296871</v>
      </c>
      <c r="BO29" s="414"/>
      <c r="BP29" s="414"/>
      <c r="BQ29" s="414"/>
      <c r="BR29" s="414"/>
      <c r="BS29" s="414"/>
      <c r="BT29" s="414"/>
      <c r="BU29" s="415"/>
      <c r="BV29" s="413">
        <v>246784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1244332</v>
      </c>
      <c r="BO30" s="417"/>
      <c r="BP30" s="417"/>
      <c r="BQ30" s="417"/>
      <c r="BR30" s="417"/>
      <c r="BS30" s="417"/>
      <c r="BT30" s="417"/>
      <c r="BU30" s="418"/>
      <c r="BV30" s="416">
        <v>1083212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岐阜羽島衛生施設組合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羽島市土地開発公社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インター北土地区画整理事業特別会計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羽島市地域振興公社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駅北本郷土地区画整理事業特別会計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羽島市・羽島郡二町介護認定審査会事業特別会計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岐阜地域児童発達支援センター組合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岐阜県後期高齢者医療広域連合（一般会計）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岐阜県後期高齢者医療広域連合（特別会計）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8681294</v>
      </c>
      <c r="S5" s="669"/>
      <c r="T5" s="669"/>
      <c r="U5" s="669"/>
      <c r="V5" s="669"/>
      <c r="W5" s="669"/>
      <c r="X5" s="669"/>
      <c r="Y5" s="716"/>
      <c r="Z5" s="729">
        <v>39.4</v>
      </c>
      <c r="AA5" s="729"/>
      <c r="AB5" s="729"/>
      <c r="AC5" s="729"/>
      <c r="AD5" s="730">
        <v>8170215</v>
      </c>
      <c r="AE5" s="730"/>
      <c r="AF5" s="730"/>
      <c r="AG5" s="730"/>
      <c r="AH5" s="730"/>
      <c r="AI5" s="730"/>
      <c r="AJ5" s="730"/>
      <c r="AK5" s="730"/>
      <c r="AL5" s="717">
        <v>65.099999999999994</v>
      </c>
      <c r="AM5" s="686"/>
      <c r="AN5" s="686"/>
      <c r="AO5" s="718"/>
      <c r="AP5" s="705" t="s">
        <v>206</v>
      </c>
      <c r="AQ5" s="706"/>
      <c r="AR5" s="706"/>
      <c r="AS5" s="706"/>
      <c r="AT5" s="706"/>
      <c r="AU5" s="706"/>
      <c r="AV5" s="706"/>
      <c r="AW5" s="706"/>
      <c r="AX5" s="706"/>
      <c r="AY5" s="706"/>
      <c r="AZ5" s="706"/>
      <c r="BA5" s="706"/>
      <c r="BB5" s="706"/>
      <c r="BC5" s="706"/>
      <c r="BD5" s="706"/>
      <c r="BE5" s="706"/>
      <c r="BF5" s="707"/>
      <c r="BG5" s="618">
        <v>8142255</v>
      </c>
      <c r="BH5" s="619"/>
      <c r="BI5" s="619"/>
      <c r="BJ5" s="619"/>
      <c r="BK5" s="619"/>
      <c r="BL5" s="619"/>
      <c r="BM5" s="619"/>
      <c r="BN5" s="620"/>
      <c r="BO5" s="671">
        <v>93.8</v>
      </c>
      <c r="BP5" s="671"/>
      <c r="BQ5" s="671"/>
      <c r="BR5" s="671"/>
      <c r="BS5" s="672">
        <v>577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248206</v>
      </c>
      <c r="S6" s="619"/>
      <c r="T6" s="619"/>
      <c r="U6" s="619"/>
      <c r="V6" s="619"/>
      <c r="W6" s="619"/>
      <c r="X6" s="619"/>
      <c r="Y6" s="620"/>
      <c r="Z6" s="671">
        <v>1.1000000000000001</v>
      </c>
      <c r="AA6" s="671"/>
      <c r="AB6" s="671"/>
      <c r="AC6" s="671"/>
      <c r="AD6" s="672">
        <v>248206</v>
      </c>
      <c r="AE6" s="672"/>
      <c r="AF6" s="672"/>
      <c r="AG6" s="672"/>
      <c r="AH6" s="672"/>
      <c r="AI6" s="672"/>
      <c r="AJ6" s="672"/>
      <c r="AK6" s="672"/>
      <c r="AL6" s="641">
        <v>2</v>
      </c>
      <c r="AM6" s="673"/>
      <c r="AN6" s="673"/>
      <c r="AO6" s="674"/>
      <c r="AP6" s="615" t="s">
        <v>211</v>
      </c>
      <c r="AQ6" s="616"/>
      <c r="AR6" s="616"/>
      <c r="AS6" s="616"/>
      <c r="AT6" s="616"/>
      <c r="AU6" s="616"/>
      <c r="AV6" s="616"/>
      <c r="AW6" s="616"/>
      <c r="AX6" s="616"/>
      <c r="AY6" s="616"/>
      <c r="AZ6" s="616"/>
      <c r="BA6" s="616"/>
      <c r="BB6" s="616"/>
      <c r="BC6" s="616"/>
      <c r="BD6" s="616"/>
      <c r="BE6" s="616"/>
      <c r="BF6" s="617"/>
      <c r="BG6" s="618">
        <v>8142255</v>
      </c>
      <c r="BH6" s="619"/>
      <c r="BI6" s="619"/>
      <c r="BJ6" s="619"/>
      <c r="BK6" s="619"/>
      <c r="BL6" s="619"/>
      <c r="BM6" s="619"/>
      <c r="BN6" s="620"/>
      <c r="BO6" s="671">
        <v>93.8</v>
      </c>
      <c r="BP6" s="671"/>
      <c r="BQ6" s="671"/>
      <c r="BR6" s="671"/>
      <c r="BS6" s="672">
        <v>577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225048</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225047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18539</v>
      </c>
      <c r="S7" s="619"/>
      <c r="T7" s="619"/>
      <c r="U7" s="619"/>
      <c r="V7" s="619"/>
      <c r="W7" s="619"/>
      <c r="X7" s="619"/>
      <c r="Y7" s="620"/>
      <c r="Z7" s="671">
        <v>0.1</v>
      </c>
      <c r="AA7" s="671"/>
      <c r="AB7" s="671"/>
      <c r="AC7" s="671"/>
      <c r="AD7" s="672">
        <v>18539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3857837</v>
      </c>
      <c r="BH7" s="619"/>
      <c r="BI7" s="619"/>
      <c r="BJ7" s="619"/>
      <c r="BK7" s="619"/>
      <c r="BL7" s="619"/>
      <c r="BM7" s="619"/>
      <c r="BN7" s="620"/>
      <c r="BO7" s="671">
        <v>44.4</v>
      </c>
      <c r="BP7" s="671"/>
      <c r="BQ7" s="671"/>
      <c r="BR7" s="671"/>
      <c r="BS7" s="672">
        <v>577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3189557</v>
      </c>
      <c r="CS7" s="619"/>
      <c r="CT7" s="619"/>
      <c r="CU7" s="619"/>
      <c r="CV7" s="619"/>
      <c r="CW7" s="619"/>
      <c r="CX7" s="619"/>
      <c r="CY7" s="620"/>
      <c r="CZ7" s="671">
        <v>14.9</v>
      </c>
      <c r="DA7" s="671"/>
      <c r="DB7" s="671"/>
      <c r="DC7" s="671"/>
      <c r="DD7" s="624">
        <v>122828</v>
      </c>
      <c r="DE7" s="619"/>
      <c r="DF7" s="619"/>
      <c r="DG7" s="619"/>
      <c r="DH7" s="619"/>
      <c r="DI7" s="619"/>
      <c r="DJ7" s="619"/>
      <c r="DK7" s="619"/>
      <c r="DL7" s="619"/>
      <c r="DM7" s="619"/>
      <c r="DN7" s="619"/>
      <c r="DO7" s="619"/>
      <c r="DP7" s="620"/>
      <c r="DQ7" s="624">
        <v>2888113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53476</v>
      </c>
      <c r="S8" s="619"/>
      <c r="T8" s="619"/>
      <c r="U8" s="619"/>
      <c r="V8" s="619"/>
      <c r="W8" s="619"/>
      <c r="X8" s="619"/>
      <c r="Y8" s="620"/>
      <c r="Z8" s="671">
        <v>0.2</v>
      </c>
      <c r="AA8" s="671"/>
      <c r="AB8" s="671"/>
      <c r="AC8" s="671"/>
      <c r="AD8" s="672">
        <v>53476</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115519</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7699436</v>
      </c>
      <c r="CS8" s="619"/>
      <c r="CT8" s="619"/>
      <c r="CU8" s="619"/>
      <c r="CV8" s="619"/>
      <c r="CW8" s="619"/>
      <c r="CX8" s="619"/>
      <c r="CY8" s="620"/>
      <c r="CZ8" s="671">
        <v>36</v>
      </c>
      <c r="DA8" s="671"/>
      <c r="DB8" s="671"/>
      <c r="DC8" s="671"/>
      <c r="DD8" s="624">
        <v>153725</v>
      </c>
      <c r="DE8" s="619"/>
      <c r="DF8" s="619"/>
      <c r="DG8" s="619"/>
      <c r="DH8" s="619"/>
      <c r="DI8" s="619"/>
      <c r="DJ8" s="619"/>
      <c r="DK8" s="619"/>
      <c r="DL8" s="619"/>
      <c r="DM8" s="619"/>
      <c r="DN8" s="619"/>
      <c r="DO8" s="619"/>
      <c r="DP8" s="620"/>
      <c r="DQ8" s="624">
        <v>3414608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52778</v>
      </c>
      <c r="S9" s="619"/>
      <c r="T9" s="619"/>
      <c r="U9" s="619"/>
      <c r="V9" s="619"/>
      <c r="W9" s="619"/>
      <c r="X9" s="619"/>
      <c r="Y9" s="620"/>
      <c r="Z9" s="671">
        <v>0.2</v>
      </c>
      <c r="AA9" s="671"/>
      <c r="AB9" s="671"/>
      <c r="AC9" s="671"/>
      <c r="AD9" s="672">
        <v>52778</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3216619</v>
      </c>
      <c r="BH9" s="619"/>
      <c r="BI9" s="619"/>
      <c r="BJ9" s="619"/>
      <c r="BK9" s="619"/>
      <c r="BL9" s="619"/>
      <c r="BM9" s="619"/>
      <c r="BN9" s="620"/>
      <c r="BO9" s="671">
        <v>37.1</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2349768</v>
      </c>
      <c r="CS9" s="619"/>
      <c r="CT9" s="619"/>
      <c r="CU9" s="619"/>
      <c r="CV9" s="619"/>
      <c r="CW9" s="619"/>
      <c r="CX9" s="619"/>
      <c r="CY9" s="620"/>
      <c r="CZ9" s="671">
        <v>11</v>
      </c>
      <c r="DA9" s="671"/>
      <c r="DB9" s="671"/>
      <c r="DC9" s="671"/>
      <c r="DD9" s="624">
        <v>43564</v>
      </c>
      <c r="DE9" s="619"/>
      <c r="DF9" s="619"/>
      <c r="DG9" s="619"/>
      <c r="DH9" s="619"/>
      <c r="DI9" s="619"/>
      <c r="DJ9" s="619"/>
      <c r="DK9" s="619"/>
      <c r="DL9" s="619"/>
      <c r="DM9" s="619"/>
      <c r="DN9" s="619"/>
      <c r="DO9" s="619"/>
      <c r="DP9" s="620"/>
      <c r="DQ9" s="624">
        <v>2214245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1176056</v>
      </c>
      <c r="S10" s="619"/>
      <c r="T10" s="619"/>
      <c r="U10" s="619"/>
      <c r="V10" s="619"/>
      <c r="W10" s="619"/>
      <c r="X10" s="619"/>
      <c r="Y10" s="620"/>
      <c r="Z10" s="671">
        <v>5.3</v>
      </c>
      <c r="AA10" s="671"/>
      <c r="AB10" s="671"/>
      <c r="AC10" s="671"/>
      <c r="AD10" s="672">
        <v>1176056</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162550</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26525</v>
      </c>
      <c r="CS10" s="619"/>
      <c r="CT10" s="619"/>
      <c r="CU10" s="619"/>
      <c r="CV10" s="619"/>
      <c r="CW10" s="619"/>
      <c r="CX10" s="619"/>
      <c r="CY10" s="620"/>
      <c r="CZ10" s="671">
        <v>0.1</v>
      </c>
      <c r="DA10" s="671"/>
      <c r="DB10" s="671"/>
      <c r="DC10" s="671"/>
      <c r="DD10" s="624">
        <v>11525</v>
      </c>
      <c r="DE10" s="619"/>
      <c r="DF10" s="619"/>
      <c r="DG10" s="619"/>
      <c r="DH10" s="619"/>
      <c r="DI10" s="619"/>
      <c r="DJ10" s="619"/>
      <c r="DK10" s="619"/>
      <c r="DL10" s="619"/>
      <c r="DM10" s="619"/>
      <c r="DN10" s="619"/>
      <c r="DO10" s="619"/>
      <c r="DP10" s="620"/>
      <c r="DQ10" s="624">
        <v>20181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363149</v>
      </c>
      <c r="BH11" s="619"/>
      <c r="BI11" s="619"/>
      <c r="BJ11" s="619"/>
      <c r="BK11" s="619"/>
      <c r="BL11" s="619"/>
      <c r="BM11" s="619"/>
      <c r="BN11" s="620"/>
      <c r="BO11" s="671">
        <v>4.2</v>
      </c>
      <c r="BP11" s="671"/>
      <c r="BQ11" s="671"/>
      <c r="BR11" s="671"/>
      <c r="BS11" s="624">
        <v>577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408326</v>
      </c>
      <c r="CS11" s="619"/>
      <c r="CT11" s="619"/>
      <c r="CU11" s="619"/>
      <c r="CV11" s="619"/>
      <c r="CW11" s="619"/>
      <c r="CX11" s="619"/>
      <c r="CY11" s="620"/>
      <c r="CZ11" s="671">
        <v>1.9</v>
      </c>
      <c r="DA11" s="671"/>
      <c r="DB11" s="671"/>
      <c r="DC11" s="671"/>
      <c r="DD11" s="624">
        <v>138089</v>
      </c>
      <c r="DE11" s="619"/>
      <c r="DF11" s="619"/>
      <c r="DG11" s="619"/>
      <c r="DH11" s="619"/>
      <c r="DI11" s="619"/>
      <c r="DJ11" s="619"/>
      <c r="DK11" s="619"/>
      <c r="DL11" s="619"/>
      <c r="DM11" s="619"/>
      <c r="DN11" s="619"/>
      <c r="DO11" s="619"/>
      <c r="DP11" s="620"/>
      <c r="DQ11" s="624">
        <v>264124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3708303</v>
      </c>
      <c r="BH12" s="619"/>
      <c r="BI12" s="619"/>
      <c r="BJ12" s="619"/>
      <c r="BK12" s="619"/>
      <c r="BL12" s="619"/>
      <c r="BM12" s="619"/>
      <c r="BN12" s="620"/>
      <c r="BO12" s="671">
        <v>42.7</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283374</v>
      </c>
      <c r="CS12" s="619"/>
      <c r="CT12" s="619"/>
      <c r="CU12" s="619"/>
      <c r="CV12" s="619"/>
      <c r="CW12" s="619"/>
      <c r="CX12" s="619"/>
      <c r="CY12" s="620"/>
      <c r="CZ12" s="671">
        <v>1.3</v>
      </c>
      <c r="DA12" s="671"/>
      <c r="DB12" s="671"/>
      <c r="DC12" s="671"/>
      <c r="DD12" s="624">
        <v>57638</v>
      </c>
      <c r="DE12" s="619"/>
      <c r="DF12" s="619"/>
      <c r="DG12" s="619"/>
      <c r="DH12" s="619"/>
      <c r="DI12" s="619"/>
      <c r="DJ12" s="619"/>
      <c r="DK12" s="619"/>
      <c r="DL12" s="619"/>
      <c r="DM12" s="619"/>
      <c r="DN12" s="619"/>
      <c r="DO12" s="619"/>
      <c r="DP12" s="620"/>
      <c r="DQ12" s="624">
        <v>206704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54455</v>
      </c>
      <c r="S13" s="619"/>
      <c r="T13" s="619"/>
      <c r="U13" s="619"/>
      <c r="V13" s="619"/>
      <c r="W13" s="619"/>
      <c r="X13" s="619"/>
      <c r="Y13" s="620"/>
      <c r="Z13" s="671">
        <v>0.2</v>
      </c>
      <c r="AA13" s="671"/>
      <c r="AB13" s="671"/>
      <c r="AC13" s="671"/>
      <c r="AD13" s="672">
        <v>54455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3707697</v>
      </c>
      <c r="BH13" s="619"/>
      <c r="BI13" s="619"/>
      <c r="BJ13" s="619"/>
      <c r="BK13" s="619"/>
      <c r="BL13" s="619"/>
      <c r="BM13" s="619"/>
      <c r="BN13" s="620"/>
      <c r="BO13" s="671">
        <v>42.7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2473599</v>
      </c>
      <c r="CS13" s="619"/>
      <c r="CT13" s="619"/>
      <c r="CU13" s="619"/>
      <c r="CV13" s="619"/>
      <c r="CW13" s="619"/>
      <c r="CX13" s="619"/>
      <c r="CY13" s="620"/>
      <c r="CZ13" s="671">
        <v>11.6</v>
      </c>
      <c r="DA13" s="671"/>
      <c r="DB13" s="671"/>
      <c r="DC13" s="671"/>
      <c r="DD13" s="624">
        <v>709936</v>
      </c>
      <c r="DE13" s="619"/>
      <c r="DF13" s="619"/>
      <c r="DG13" s="619"/>
      <c r="DH13" s="619"/>
      <c r="DI13" s="619"/>
      <c r="DJ13" s="619"/>
      <c r="DK13" s="619"/>
      <c r="DL13" s="619"/>
      <c r="DM13" s="619"/>
      <c r="DN13" s="619"/>
      <c r="DO13" s="619"/>
      <c r="DP13" s="620"/>
      <c r="DQ13" s="624">
        <v>2166135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132413</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880894</v>
      </c>
      <c r="CS14" s="619"/>
      <c r="CT14" s="619"/>
      <c r="CU14" s="619"/>
      <c r="CV14" s="619"/>
      <c r="CW14" s="619"/>
      <c r="CX14" s="619"/>
      <c r="CY14" s="620"/>
      <c r="CZ14" s="671">
        <v>4.0999999999999996</v>
      </c>
      <c r="DA14" s="671"/>
      <c r="DB14" s="671"/>
      <c r="DC14" s="671"/>
      <c r="DD14" s="624">
        <v>227132</v>
      </c>
      <c r="DE14" s="619"/>
      <c r="DF14" s="619"/>
      <c r="DG14" s="619"/>
      <c r="DH14" s="619"/>
      <c r="DI14" s="619"/>
      <c r="DJ14" s="619"/>
      <c r="DK14" s="619"/>
      <c r="DL14" s="619"/>
      <c r="DM14" s="619"/>
      <c r="DN14" s="619"/>
      <c r="DO14" s="619"/>
      <c r="DP14" s="620"/>
      <c r="DQ14" s="624">
        <v>661069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43653</v>
      </c>
      <c r="S15" s="619"/>
      <c r="T15" s="619"/>
      <c r="U15" s="619"/>
      <c r="V15" s="619"/>
      <c r="W15" s="619"/>
      <c r="X15" s="619"/>
      <c r="Y15" s="620"/>
      <c r="Z15" s="671">
        <v>0.2</v>
      </c>
      <c r="AA15" s="671"/>
      <c r="AB15" s="671"/>
      <c r="AC15" s="671"/>
      <c r="AD15" s="672">
        <v>43653</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443702</v>
      </c>
      <c r="BH15" s="619"/>
      <c r="BI15" s="619"/>
      <c r="BJ15" s="619"/>
      <c r="BK15" s="619"/>
      <c r="BL15" s="619"/>
      <c r="BM15" s="619"/>
      <c r="BN15" s="620"/>
      <c r="BO15" s="671">
        <v>5.0999999999999996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2094126</v>
      </c>
      <c r="CS15" s="619"/>
      <c r="CT15" s="619"/>
      <c r="CU15" s="619"/>
      <c r="CV15" s="619"/>
      <c r="CW15" s="619"/>
      <c r="CX15" s="619"/>
      <c r="CY15" s="620"/>
      <c r="CZ15" s="671">
        <v>9.8000000000000007</v>
      </c>
      <c r="DA15" s="671"/>
      <c r="DB15" s="671"/>
      <c r="DC15" s="671"/>
      <c r="DD15" s="624">
        <v>748867</v>
      </c>
      <c r="DE15" s="619"/>
      <c r="DF15" s="619"/>
      <c r="DG15" s="619"/>
      <c r="DH15" s="619"/>
      <c r="DI15" s="619"/>
      <c r="DJ15" s="619"/>
      <c r="DK15" s="619"/>
      <c r="DL15" s="619"/>
      <c r="DM15" s="619"/>
      <c r="DN15" s="619"/>
      <c r="DO15" s="619"/>
      <c r="DP15" s="620"/>
      <c r="DQ15" s="624">
        <v>1752051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3180255</v>
      </c>
      <c r="S16" s="619"/>
      <c r="T16" s="619"/>
      <c r="U16" s="619"/>
      <c r="V16" s="619"/>
      <c r="W16" s="619"/>
      <c r="X16" s="619"/>
      <c r="Y16" s="620"/>
      <c r="Z16" s="671">
        <v>14.4</v>
      </c>
      <c r="AA16" s="671"/>
      <c r="AB16" s="671"/>
      <c r="AC16" s="671"/>
      <c r="AD16" s="672">
        <v>2681353</v>
      </c>
      <c r="AE16" s="672"/>
      <c r="AF16" s="672"/>
      <c r="AG16" s="672"/>
      <c r="AH16" s="672"/>
      <c r="AI16" s="672"/>
      <c r="AJ16" s="672"/>
      <c r="AK16" s="672"/>
      <c r="AL16" s="641">
        <v>21.4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2681353</v>
      </c>
      <c r="S17" s="619"/>
      <c r="T17" s="619"/>
      <c r="U17" s="619"/>
      <c r="V17" s="619"/>
      <c r="W17" s="619"/>
      <c r="X17" s="619"/>
      <c r="Y17" s="620"/>
      <c r="Z17" s="671">
        <v>12.2</v>
      </c>
      <c r="AA17" s="671"/>
      <c r="AB17" s="671"/>
      <c r="AC17" s="671"/>
      <c r="AD17" s="672">
        <v>2681353</v>
      </c>
      <c r="AE17" s="672"/>
      <c r="AF17" s="672"/>
      <c r="AG17" s="672"/>
      <c r="AH17" s="672"/>
      <c r="AI17" s="672"/>
      <c r="AJ17" s="672"/>
      <c r="AK17" s="672"/>
      <c r="AL17" s="641">
        <v>21.4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1740096</v>
      </c>
      <c r="CS17" s="619"/>
      <c r="CT17" s="619"/>
      <c r="CU17" s="619"/>
      <c r="CV17" s="619"/>
      <c r="CW17" s="619"/>
      <c r="CX17" s="619"/>
      <c r="CY17" s="620"/>
      <c r="CZ17" s="671">
        <v>8.1</v>
      </c>
      <c r="DA17" s="671"/>
      <c r="DB17" s="671"/>
      <c r="DC17" s="671"/>
      <c r="DD17" s="624" t="s">
        <v>109</v>
      </c>
      <c r="DE17" s="619"/>
      <c r="DF17" s="619"/>
      <c r="DG17" s="619"/>
      <c r="DH17" s="619"/>
      <c r="DI17" s="619"/>
      <c r="DJ17" s="619"/>
      <c r="DK17" s="619"/>
      <c r="DL17" s="619"/>
      <c r="DM17" s="619"/>
      <c r="DN17" s="619"/>
      <c r="DO17" s="619"/>
      <c r="DP17" s="620"/>
      <c r="DQ17" s="624">
        <v>1740096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498902</v>
      </c>
      <c r="S18" s="619"/>
      <c r="T18" s="619"/>
      <c r="U18" s="619"/>
      <c r="V18" s="619"/>
      <c r="W18" s="619"/>
      <c r="X18" s="619"/>
      <c r="Y18" s="620"/>
      <c r="Z18" s="671">
        <v>2.2999999999999998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539039</v>
      </c>
      <c r="BH19" s="619"/>
      <c r="BI19" s="619"/>
      <c r="BJ19" s="619"/>
      <c r="BK19" s="619"/>
      <c r="BL19" s="619"/>
      <c r="BM19" s="619"/>
      <c r="BN19" s="620"/>
      <c r="BO19" s="671">
        <v>6.2</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13508712</v>
      </c>
      <c r="S20" s="619"/>
      <c r="T20" s="619"/>
      <c r="U20" s="619"/>
      <c r="V20" s="619"/>
      <c r="W20" s="619"/>
      <c r="X20" s="619"/>
      <c r="Y20" s="620"/>
      <c r="Z20" s="671">
        <v>61.3</v>
      </c>
      <c r="AA20" s="671"/>
      <c r="AB20" s="671"/>
      <c r="AC20" s="671"/>
      <c r="AD20" s="672">
        <v>12498731</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539039</v>
      </c>
      <c r="BH20" s="619"/>
      <c r="BI20" s="619"/>
      <c r="BJ20" s="619"/>
      <c r="BK20" s="619"/>
      <c r="BL20" s="619"/>
      <c r="BM20" s="619"/>
      <c r="BN20" s="620"/>
      <c r="BO20" s="671">
        <v>6.2</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21370749</v>
      </c>
      <c r="CS20" s="619"/>
      <c r="CT20" s="619"/>
      <c r="CU20" s="619"/>
      <c r="CV20" s="619"/>
      <c r="CW20" s="619"/>
      <c r="CX20" s="619"/>
      <c r="CY20" s="620"/>
      <c r="CZ20" s="671">
        <v>100</v>
      </c>
      <c r="DA20" s="671"/>
      <c r="DB20" s="671"/>
      <c r="DC20" s="671"/>
      <c r="DD20" s="624">
        <v>2213304</v>
      </c>
      <c r="DE20" s="619"/>
      <c r="DF20" s="619"/>
      <c r="DG20" s="619"/>
      <c r="DH20" s="619"/>
      <c r="DI20" s="619"/>
      <c r="DJ20" s="619"/>
      <c r="DK20" s="619"/>
      <c r="DL20" s="619"/>
      <c r="DM20" s="619"/>
      <c r="DN20" s="619"/>
      <c r="DO20" s="619"/>
      <c r="DP20" s="620"/>
      <c r="DQ20" s="624">
        <v>15552373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9360</v>
      </c>
      <c r="S21" s="619"/>
      <c r="T21" s="619"/>
      <c r="U21" s="619"/>
      <c r="V21" s="619"/>
      <c r="W21" s="619"/>
      <c r="X21" s="619"/>
      <c r="Y21" s="620"/>
      <c r="Z21" s="671">
        <v>0</v>
      </c>
      <c r="AA21" s="671"/>
      <c r="AB21" s="671"/>
      <c r="AC21" s="671"/>
      <c r="AD21" s="672">
        <v>9360</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3204</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456971</v>
      </c>
      <c r="S22" s="619"/>
      <c r="T22" s="619"/>
      <c r="U22" s="619"/>
      <c r="V22" s="619"/>
      <c r="W22" s="619"/>
      <c r="X22" s="619"/>
      <c r="Y22" s="620"/>
      <c r="Z22" s="671">
        <v>2.1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91827</v>
      </c>
      <c r="S23" s="619"/>
      <c r="T23" s="619"/>
      <c r="U23" s="619"/>
      <c r="V23" s="619"/>
      <c r="W23" s="619"/>
      <c r="X23" s="619"/>
      <c r="Y23" s="620"/>
      <c r="Z23" s="671">
        <v>0.4</v>
      </c>
      <c r="AA23" s="671"/>
      <c r="AB23" s="671"/>
      <c r="AC23" s="671"/>
      <c r="AD23" s="672">
        <v>49778</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511079</v>
      </c>
      <c r="BH23" s="619"/>
      <c r="BI23" s="619"/>
      <c r="BJ23" s="619"/>
      <c r="BK23" s="619"/>
      <c r="BL23" s="619"/>
      <c r="BM23" s="619"/>
      <c r="BN23" s="620"/>
      <c r="BO23" s="671">
        <v>5.9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40858</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v>24756</v>
      </c>
      <c r="BH24" s="619"/>
      <c r="BI24" s="619"/>
      <c r="BJ24" s="619"/>
      <c r="BK24" s="619"/>
      <c r="BL24" s="619"/>
      <c r="BM24" s="619"/>
      <c r="BN24" s="620"/>
      <c r="BO24" s="671">
        <v>0.3</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9821778</v>
      </c>
      <c r="CS24" s="669"/>
      <c r="CT24" s="669"/>
      <c r="CU24" s="669"/>
      <c r="CV24" s="669"/>
      <c r="CW24" s="669"/>
      <c r="CX24" s="669"/>
      <c r="CY24" s="716"/>
      <c r="CZ24" s="720">
        <v>46</v>
      </c>
      <c r="DA24" s="721"/>
      <c r="DB24" s="721"/>
      <c r="DC24" s="722"/>
      <c r="DD24" s="715">
        <v>6083110</v>
      </c>
      <c r="DE24" s="669"/>
      <c r="DF24" s="669"/>
      <c r="DG24" s="669"/>
      <c r="DH24" s="669"/>
      <c r="DI24" s="669"/>
      <c r="DJ24" s="669"/>
      <c r="DK24" s="716"/>
      <c r="DL24" s="715">
        <v>6073338</v>
      </c>
      <c r="DM24" s="669"/>
      <c r="DN24" s="669"/>
      <c r="DO24" s="669"/>
      <c r="DP24" s="669"/>
      <c r="DQ24" s="669"/>
      <c r="DR24" s="669"/>
      <c r="DS24" s="669"/>
      <c r="DT24" s="669"/>
      <c r="DU24" s="669"/>
      <c r="DV24" s="716"/>
      <c r="DW24" s="717">
        <v>44.6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2946395</v>
      </c>
      <c r="S25" s="619"/>
      <c r="T25" s="619"/>
      <c r="U25" s="619"/>
      <c r="V25" s="619"/>
      <c r="W25" s="619"/>
      <c r="X25" s="619"/>
      <c r="Y25" s="620"/>
      <c r="Z25" s="671">
        <v>13.4</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3025605</v>
      </c>
      <c r="CS25" s="637"/>
      <c r="CT25" s="637"/>
      <c r="CU25" s="637"/>
      <c r="CV25" s="637"/>
      <c r="CW25" s="637"/>
      <c r="CX25" s="637"/>
      <c r="CY25" s="638"/>
      <c r="CZ25" s="621">
        <v>14.2</v>
      </c>
      <c r="DA25" s="639"/>
      <c r="DB25" s="639"/>
      <c r="DC25" s="640"/>
      <c r="DD25" s="624">
        <v>2876966</v>
      </c>
      <c r="DE25" s="637"/>
      <c r="DF25" s="637"/>
      <c r="DG25" s="637"/>
      <c r="DH25" s="637"/>
      <c r="DI25" s="637"/>
      <c r="DJ25" s="637"/>
      <c r="DK25" s="638"/>
      <c r="DL25" s="624">
        <v>2870157</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1871036</v>
      </c>
      <c r="CS26" s="619"/>
      <c r="CT26" s="619"/>
      <c r="CU26" s="619"/>
      <c r="CV26" s="619"/>
      <c r="CW26" s="619"/>
      <c r="CX26" s="619"/>
      <c r="CY26" s="620"/>
      <c r="CZ26" s="621">
        <v>8.8000000000000007</v>
      </c>
      <c r="DA26" s="639"/>
      <c r="DB26" s="639"/>
      <c r="DC26" s="640"/>
      <c r="DD26" s="624">
        <v>1751870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1545105</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8681294</v>
      </c>
      <c r="BH27" s="619"/>
      <c r="BI27" s="619"/>
      <c r="BJ27" s="619"/>
      <c r="BK27" s="619"/>
      <c r="BL27" s="619"/>
      <c r="BM27" s="619"/>
      <c r="BN27" s="620"/>
      <c r="BO27" s="671">
        <v>100</v>
      </c>
      <c r="BP27" s="671"/>
      <c r="BQ27" s="671"/>
      <c r="BR27" s="671"/>
      <c r="BS27" s="624">
        <v>577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5056077</v>
      </c>
      <c r="CS27" s="637"/>
      <c r="CT27" s="637"/>
      <c r="CU27" s="637"/>
      <c r="CV27" s="637"/>
      <c r="CW27" s="637"/>
      <c r="CX27" s="637"/>
      <c r="CY27" s="638"/>
      <c r="CZ27" s="621">
        <v>23.7</v>
      </c>
      <c r="DA27" s="639"/>
      <c r="DB27" s="639"/>
      <c r="DC27" s="640"/>
      <c r="DD27" s="624">
        <v>1466048</v>
      </c>
      <c r="DE27" s="637"/>
      <c r="DF27" s="637"/>
      <c r="DG27" s="637"/>
      <c r="DH27" s="637"/>
      <c r="DI27" s="637"/>
      <c r="DJ27" s="637"/>
      <c r="DK27" s="638"/>
      <c r="DL27" s="624">
        <v>1463085</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71182</v>
      </c>
      <c r="S28" s="619"/>
      <c r="T28" s="619"/>
      <c r="U28" s="619"/>
      <c r="V28" s="619"/>
      <c r="W28" s="619"/>
      <c r="X28" s="619"/>
      <c r="Y28" s="620"/>
      <c r="Z28" s="671">
        <v>0.3</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1740096</v>
      </c>
      <c r="CS28" s="619"/>
      <c r="CT28" s="619"/>
      <c r="CU28" s="619"/>
      <c r="CV28" s="619"/>
      <c r="CW28" s="619"/>
      <c r="CX28" s="619"/>
      <c r="CY28" s="620"/>
      <c r="CZ28" s="621">
        <v>8.1</v>
      </c>
      <c r="DA28" s="639"/>
      <c r="DB28" s="639"/>
      <c r="DC28" s="640"/>
      <c r="DD28" s="624">
        <v>1740096</v>
      </c>
      <c r="DE28" s="619"/>
      <c r="DF28" s="619"/>
      <c r="DG28" s="619"/>
      <c r="DH28" s="619"/>
      <c r="DI28" s="619"/>
      <c r="DJ28" s="619"/>
      <c r="DK28" s="620"/>
      <c r="DL28" s="624">
        <v>1740096</v>
      </c>
      <c r="DM28" s="619"/>
      <c r="DN28" s="619"/>
      <c r="DO28" s="619"/>
      <c r="DP28" s="619"/>
      <c r="DQ28" s="619"/>
      <c r="DR28" s="619"/>
      <c r="DS28" s="619"/>
      <c r="DT28" s="619"/>
      <c r="DU28" s="619"/>
      <c r="DV28" s="620"/>
      <c r="DW28" s="641">
        <v>12.8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161105</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1740096</v>
      </c>
      <c r="CS29" s="637"/>
      <c r="CT29" s="637"/>
      <c r="CU29" s="637"/>
      <c r="CV29" s="637"/>
      <c r="CW29" s="637"/>
      <c r="CX29" s="637"/>
      <c r="CY29" s="638"/>
      <c r="CZ29" s="621">
        <v>8.1</v>
      </c>
      <c r="DA29" s="639"/>
      <c r="DB29" s="639"/>
      <c r="DC29" s="640"/>
      <c r="DD29" s="624">
        <v>1740096</v>
      </c>
      <c r="DE29" s="637"/>
      <c r="DF29" s="637"/>
      <c r="DG29" s="637"/>
      <c r="DH29" s="637"/>
      <c r="DI29" s="637"/>
      <c r="DJ29" s="637"/>
      <c r="DK29" s="638"/>
      <c r="DL29" s="624">
        <v>1740096</v>
      </c>
      <c r="DM29" s="637"/>
      <c r="DN29" s="637"/>
      <c r="DO29" s="637"/>
      <c r="DP29" s="637"/>
      <c r="DQ29" s="637"/>
      <c r="DR29" s="637"/>
      <c r="DS29" s="637"/>
      <c r="DT29" s="637"/>
      <c r="DU29" s="637"/>
      <c r="DV29" s="638"/>
      <c r="DW29" s="641">
        <v>12.8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4187</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98.2</v>
      </c>
      <c r="BH30" s="685"/>
      <c r="BI30" s="685"/>
      <c r="BJ30" s="685"/>
      <c r="BK30" s="685"/>
      <c r="BL30" s="685"/>
      <c r="BM30" s="686">
        <v>92.9</v>
      </c>
      <c r="BN30" s="685"/>
      <c r="BO30" s="685"/>
      <c r="BP30" s="685"/>
      <c r="BQ30" s="687"/>
      <c r="BR30" s="684">
        <v>98</v>
      </c>
      <c r="BS30" s="685"/>
      <c r="BT30" s="685"/>
      <c r="BU30" s="685"/>
      <c r="BV30" s="685"/>
      <c r="BW30" s="685"/>
      <c r="BX30" s="686">
        <v>92.4</v>
      </c>
      <c r="BY30" s="685"/>
      <c r="BZ30" s="685"/>
      <c r="CA30" s="685"/>
      <c r="CB30" s="687"/>
      <c r="CD30" s="690"/>
      <c r="CE30" s="691"/>
      <c r="CF30" s="655" t="s">
        <v>290</v>
      </c>
      <c r="CG30" s="652"/>
      <c r="CH30" s="652"/>
      <c r="CI30" s="652"/>
      <c r="CJ30" s="652"/>
      <c r="CK30" s="652"/>
      <c r="CL30" s="652"/>
      <c r="CM30" s="652"/>
      <c r="CN30" s="652"/>
      <c r="CO30" s="652"/>
      <c r="CP30" s="652"/>
      <c r="CQ30" s="653"/>
      <c r="CR30" s="618">
        <v>1546353</v>
      </c>
      <c r="CS30" s="619"/>
      <c r="CT30" s="619"/>
      <c r="CU30" s="619"/>
      <c r="CV30" s="619"/>
      <c r="CW30" s="619"/>
      <c r="CX30" s="619"/>
      <c r="CY30" s="620"/>
      <c r="CZ30" s="621">
        <v>7.2</v>
      </c>
      <c r="DA30" s="639"/>
      <c r="DB30" s="639"/>
      <c r="DC30" s="640"/>
      <c r="DD30" s="624">
        <v>1546353</v>
      </c>
      <c r="DE30" s="619"/>
      <c r="DF30" s="619"/>
      <c r="DG30" s="619"/>
      <c r="DH30" s="619"/>
      <c r="DI30" s="619"/>
      <c r="DJ30" s="619"/>
      <c r="DK30" s="620"/>
      <c r="DL30" s="624">
        <v>1546353</v>
      </c>
      <c r="DM30" s="619"/>
      <c r="DN30" s="619"/>
      <c r="DO30" s="619"/>
      <c r="DP30" s="619"/>
      <c r="DQ30" s="619"/>
      <c r="DR30" s="619"/>
      <c r="DS30" s="619"/>
      <c r="DT30" s="619"/>
      <c r="DU30" s="619"/>
      <c r="DV30" s="620"/>
      <c r="DW30" s="641">
        <v>11.4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1373420</v>
      </c>
      <c r="S31" s="619"/>
      <c r="T31" s="619"/>
      <c r="U31" s="619"/>
      <c r="V31" s="619"/>
      <c r="W31" s="619"/>
      <c r="X31" s="619"/>
      <c r="Y31" s="620"/>
      <c r="Z31" s="671">
        <v>6.2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93.5</v>
      </c>
      <c r="BN31" s="683"/>
      <c r="BO31" s="683"/>
      <c r="BP31" s="683"/>
      <c r="BQ31" s="647"/>
      <c r="BR31" s="682">
        <v>98.1</v>
      </c>
      <c r="BS31" s="637"/>
      <c r="BT31" s="637"/>
      <c r="BU31" s="637"/>
      <c r="BV31" s="637"/>
      <c r="BW31" s="637"/>
      <c r="BX31" s="673">
        <v>92.9</v>
      </c>
      <c r="BY31" s="683"/>
      <c r="BZ31" s="683"/>
      <c r="CA31" s="683"/>
      <c r="CB31" s="647"/>
      <c r="CD31" s="690"/>
      <c r="CE31" s="691"/>
      <c r="CF31" s="655" t="s">
        <v>294</v>
      </c>
      <c r="CG31" s="652"/>
      <c r="CH31" s="652"/>
      <c r="CI31" s="652"/>
      <c r="CJ31" s="652"/>
      <c r="CK31" s="652"/>
      <c r="CL31" s="652"/>
      <c r="CM31" s="652"/>
      <c r="CN31" s="652"/>
      <c r="CO31" s="652"/>
      <c r="CP31" s="652"/>
      <c r="CQ31" s="653"/>
      <c r="CR31" s="618">
        <v>193743</v>
      </c>
      <c r="CS31" s="637"/>
      <c r="CT31" s="637"/>
      <c r="CU31" s="637"/>
      <c r="CV31" s="637"/>
      <c r="CW31" s="637"/>
      <c r="CX31" s="637"/>
      <c r="CY31" s="638"/>
      <c r="CZ31" s="621">
        <v>0.9</v>
      </c>
      <c r="DA31" s="639"/>
      <c r="DB31" s="639"/>
      <c r="DC31" s="640"/>
      <c r="DD31" s="624">
        <v>193743</v>
      </c>
      <c r="DE31" s="637"/>
      <c r="DF31" s="637"/>
      <c r="DG31" s="637"/>
      <c r="DH31" s="637"/>
      <c r="DI31" s="637"/>
      <c r="DJ31" s="637"/>
      <c r="DK31" s="638"/>
      <c r="DL31" s="624">
        <v>193743</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201402</v>
      </c>
      <c r="S32" s="619"/>
      <c r="T32" s="619"/>
      <c r="U32" s="619"/>
      <c r="V32" s="619"/>
      <c r="W32" s="619"/>
      <c r="X32" s="619"/>
      <c r="Y32" s="620"/>
      <c r="Z32" s="671">
        <v>0.9</v>
      </c>
      <c r="AA32" s="671"/>
      <c r="AB32" s="671"/>
      <c r="AC32" s="671"/>
      <c r="AD32" s="672">
        <v>902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91.7</v>
      </c>
      <c r="BN32" s="603"/>
      <c r="BO32" s="603"/>
      <c r="BP32" s="603"/>
      <c r="BQ32" s="660"/>
      <c r="BR32" s="681">
        <v>97.8</v>
      </c>
      <c r="BS32" s="603"/>
      <c r="BT32" s="603"/>
      <c r="BU32" s="603"/>
      <c r="BV32" s="603"/>
      <c r="BW32" s="603"/>
      <c r="BX32" s="666">
        <v>91.2</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1608937</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9335667</v>
      </c>
      <c r="CS33" s="637"/>
      <c r="CT33" s="637"/>
      <c r="CU33" s="637"/>
      <c r="CV33" s="637"/>
      <c r="CW33" s="637"/>
      <c r="CX33" s="637"/>
      <c r="CY33" s="638"/>
      <c r="CZ33" s="621">
        <v>43.7</v>
      </c>
      <c r="DA33" s="639"/>
      <c r="DB33" s="639"/>
      <c r="DC33" s="640"/>
      <c r="DD33" s="624">
        <v>8249915</v>
      </c>
      <c r="DE33" s="637"/>
      <c r="DF33" s="637"/>
      <c r="DG33" s="637"/>
      <c r="DH33" s="637"/>
      <c r="DI33" s="637"/>
      <c r="DJ33" s="637"/>
      <c r="DK33" s="638"/>
      <c r="DL33" s="624">
        <v>5747439</v>
      </c>
      <c r="DM33" s="637"/>
      <c r="DN33" s="637"/>
      <c r="DO33" s="637"/>
      <c r="DP33" s="637"/>
      <c r="DQ33" s="637"/>
      <c r="DR33" s="637"/>
      <c r="DS33" s="637"/>
      <c r="DT33" s="637"/>
      <c r="DU33" s="637"/>
      <c r="DV33" s="638"/>
      <c r="DW33" s="641">
        <v>42.2</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2949045</v>
      </c>
      <c r="CS34" s="619"/>
      <c r="CT34" s="619"/>
      <c r="CU34" s="619"/>
      <c r="CV34" s="619"/>
      <c r="CW34" s="619"/>
      <c r="CX34" s="619"/>
      <c r="CY34" s="620"/>
      <c r="CZ34" s="621">
        <v>13.8</v>
      </c>
      <c r="DA34" s="639"/>
      <c r="DB34" s="639"/>
      <c r="DC34" s="640"/>
      <c r="DD34" s="624">
        <v>2552299</v>
      </c>
      <c r="DE34" s="619"/>
      <c r="DF34" s="619"/>
      <c r="DG34" s="619"/>
      <c r="DH34" s="619"/>
      <c r="DI34" s="619"/>
      <c r="DJ34" s="619"/>
      <c r="DK34" s="620"/>
      <c r="DL34" s="624">
        <v>2313970</v>
      </c>
      <c r="DM34" s="619"/>
      <c r="DN34" s="619"/>
      <c r="DO34" s="619"/>
      <c r="DP34" s="619"/>
      <c r="DQ34" s="619"/>
      <c r="DR34" s="619"/>
      <c r="DS34" s="619"/>
      <c r="DT34" s="619"/>
      <c r="DU34" s="619"/>
      <c r="DV34" s="620"/>
      <c r="DW34" s="641">
        <v>17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1057037</v>
      </c>
      <c r="S35" s="619"/>
      <c r="T35" s="619"/>
      <c r="U35" s="619"/>
      <c r="V35" s="619"/>
      <c r="W35" s="619"/>
      <c r="X35" s="619"/>
      <c r="Y35" s="620"/>
      <c r="Z35" s="671">
        <v>4.8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3890311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404908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117101</v>
      </c>
      <c r="CS35" s="637"/>
      <c r="CT35" s="637"/>
      <c r="CU35" s="637"/>
      <c r="CV35" s="637"/>
      <c r="CW35" s="637"/>
      <c r="CX35" s="637"/>
      <c r="CY35" s="638"/>
      <c r="CZ35" s="621">
        <v>0.5</v>
      </c>
      <c r="DA35" s="639"/>
      <c r="DB35" s="639"/>
      <c r="DC35" s="640"/>
      <c r="DD35" s="624">
        <v>113988</v>
      </c>
      <c r="DE35" s="637"/>
      <c r="DF35" s="637"/>
      <c r="DG35" s="637"/>
      <c r="DH35" s="637"/>
      <c r="DI35" s="637"/>
      <c r="DJ35" s="637"/>
      <c r="DK35" s="638"/>
      <c r="DL35" s="624">
        <v>113988</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22019461</v>
      </c>
      <c r="S36" s="659"/>
      <c r="T36" s="659"/>
      <c r="U36" s="659"/>
      <c r="V36" s="659"/>
      <c r="W36" s="659"/>
      <c r="X36" s="659"/>
      <c r="Y36" s="662"/>
      <c r="Z36" s="663">
        <v>100</v>
      </c>
      <c r="AA36" s="663"/>
      <c r="AB36" s="663"/>
      <c r="AC36" s="663"/>
      <c r="AD36" s="664">
        <v>12558771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1268598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276979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1767711</v>
      </c>
      <c r="CS36" s="619"/>
      <c r="CT36" s="619"/>
      <c r="CU36" s="619"/>
      <c r="CV36" s="619"/>
      <c r="CW36" s="619"/>
      <c r="CX36" s="619"/>
      <c r="CY36" s="620"/>
      <c r="CZ36" s="621">
        <v>8.3000000000000007</v>
      </c>
      <c r="DA36" s="639"/>
      <c r="DB36" s="639"/>
      <c r="DC36" s="640"/>
      <c r="DD36" s="624">
        <v>1518106</v>
      </c>
      <c r="DE36" s="619"/>
      <c r="DF36" s="619"/>
      <c r="DG36" s="619"/>
      <c r="DH36" s="619"/>
      <c r="DI36" s="619"/>
      <c r="DJ36" s="619"/>
      <c r="DK36" s="620"/>
      <c r="DL36" s="624">
        <v>865021</v>
      </c>
      <c r="DM36" s="619"/>
      <c r="DN36" s="619"/>
      <c r="DO36" s="619"/>
      <c r="DP36" s="619"/>
      <c r="DQ36" s="619"/>
      <c r="DR36" s="619"/>
      <c r="DS36" s="619"/>
      <c r="DT36" s="619"/>
      <c r="DU36" s="619"/>
      <c r="DV36" s="620"/>
      <c r="DW36" s="641">
        <v>6.4</v>
      </c>
      <c r="DX36" s="642"/>
      <c r="DY36" s="642"/>
      <c r="DZ36" s="642"/>
      <c r="EA36" s="642"/>
      <c r="EB36" s="642"/>
      <c r="EC36" s="643"/>
    </row>
    <row r="37" spans="2:133" ht="11.25" customHeight="1">
      <c r="AQ37" s="644" t="s">
        <v>312</v>
      </c>
      <c r="AR37" s="645"/>
      <c r="AS37" s="645"/>
      <c r="AT37" s="645"/>
      <c r="AU37" s="645"/>
      <c r="AV37" s="645"/>
      <c r="AW37" s="645"/>
      <c r="AX37" s="645"/>
      <c r="AY37" s="646"/>
      <c r="AZ37" s="618">
        <v>716736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9959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244791</v>
      </c>
      <c r="CS37" s="637"/>
      <c r="CT37" s="637"/>
      <c r="CU37" s="637"/>
      <c r="CV37" s="637"/>
      <c r="CW37" s="637"/>
      <c r="CX37" s="637"/>
      <c r="CY37" s="638"/>
      <c r="CZ37" s="621">
        <v>1.1000000000000001</v>
      </c>
      <c r="DA37" s="639"/>
      <c r="DB37" s="639"/>
      <c r="DC37" s="640"/>
      <c r="DD37" s="624">
        <v>222819</v>
      </c>
      <c r="DE37" s="637"/>
      <c r="DF37" s="637"/>
      <c r="DG37" s="637"/>
      <c r="DH37" s="637"/>
      <c r="DI37" s="637"/>
      <c r="DJ37" s="637"/>
      <c r="DK37" s="638"/>
      <c r="DL37" s="624">
        <v>222258</v>
      </c>
      <c r="DM37" s="637"/>
      <c r="DN37" s="637"/>
      <c r="DO37" s="637"/>
      <c r="DP37" s="637"/>
      <c r="DQ37" s="637"/>
      <c r="DR37" s="637"/>
      <c r="DS37" s="637"/>
      <c r="DT37" s="637"/>
      <c r="DU37" s="637"/>
      <c r="DV37" s="638"/>
      <c r="DW37" s="641">
        <v>1.6</v>
      </c>
      <c r="DX37" s="642"/>
      <c r="DY37" s="642"/>
      <c r="DZ37" s="642"/>
      <c r="EA37" s="642"/>
      <c r="EB37" s="642"/>
      <c r="EC37" s="643"/>
    </row>
    <row r="38" spans="2:133" ht="11.25" customHeight="1">
      <c r="AQ38" s="644" t="s">
        <v>315</v>
      </c>
      <c r="AR38" s="645"/>
      <c r="AS38" s="645"/>
      <c r="AT38" s="645"/>
      <c r="AU38" s="645"/>
      <c r="AV38" s="645"/>
      <c r="AW38" s="645"/>
      <c r="AX38" s="645"/>
      <c r="AY38" s="646"/>
      <c r="AZ38" s="618">
        <v>48433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18037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3125142</v>
      </c>
      <c r="CS38" s="619"/>
      <c r="CT38" s="619"/>
      <c r="CU38" s="619"/>
      <c r="CV38" s="619"/>
      <c r="CW38" s="619"/>
      <c r="CX38" s="619"/>
      <c r="CY38" s="620"/>
      <c r="CZ38" s="621">
        <v>14.6</v>
      </c>
      <c r="DA38" s="639"/>
      <c r="DB38" s="639"/>
      <c r="DC38" s="640"/>
      <c r="DD38" s="624">
        <v>2730189</v>
      </c>
      <c r="DE38" s="619"/>
      <c r="DF38" s="619"/>
      <c r="DG38" s="619"/>
      <c r="DH38" s="619"/>
      <c r="DI38" s="619"/>
      <c r="DJ38" s="619"/>
      <c r="DK38" s="620"/>
      <c r="DL38" s="624">
        <v>2454460</v>
      </c>
      <c r="DM38" s="619"/>
      <c r="DN38" s="619"/>
      <c r="DO38" s="619"/>
      <c r="DP38" s="619"/>
      <c r="DQ38" s="619"/>
      <c r="DR38" s="619"/>
      <c r="DS38" s="619"/>
      <c r="DT38" s="619"/>
      <c r="DU38" s="619"/>
      <c r="DV38" s="620"/>
      <c r="DW38" s="641">
        <v>18</v>
      </c>
      <c r="DX38" s="642"/>
      <c r="DY38" s="642"/>
      <c r="DZ38" s="642"/>
      <c r="EA38" s="642"/>
      <c r="EB38" s="642"/>
      <c r="EC38" s="643"/>
    </row>
    <row r="39" spans="2:133" ht="11.25" customHeight="1">
      <c r="AQ39" s="644" t="s">
        <v>318</v>
      </c>
      <c r="AR39" s="645"/>
      <c r="AS39" s="645"/>
      <c r="AT39" s="645"/>
      <c r="AU39" s="645"/>
      <c r="AV39" s="645"/>
      <c r="AW39" s="645"/>
      <c r="AX39" s="645"/>
      <c r="AY39" s="646"/>
      <c r="AZ39" s="618">
        <v>1709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1253617</v>
      </c>
      <c r="CS39" s="637"/>
      <c r="CT39" s="637"/>
      <c r="CU39" s="637"/>
      <c r="CV39" s="637"/>
      <c r="CW39" s="637"/>
      <c r="CX39" s="637"/>
      <c r="CY39" s="638"/>
      <c r="CZ39" s="621">
        <v>5.9</v>
      </c>
      <c r="DA39" s="639"/>
      <c r="DB39" s="639"/>
      <c r="DC39" s="640"/>
      <c r="DD39" s="624">
        <v>1241754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548996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123051</v>
      </c>
      <c r="CS40" s="619"/>
      <c r="CT40" s="619"/>
      <c r="CU40" s="619"/>
      <c r="CV40" s="619"/>
      <c r="CW40" s="619"/>
      <c r="CX40" s="619"/>
      <c r="CY40" s="620"/>
      <c r="CZ40" s="621">
        <v>0.6</v>
      </c>
      <c r="DA40" s="639"/>
      <c r="DB40" s="639"/>
      <c r="DC40" s="640"/>
      <c r="DD40" s="624">
        <v>93579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1305839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2213304</v>
      </c>
      <c r="CS42" s="619"/>
      <c r="CT42" s="619"/>
      <c r="CU42" s="619"/>
      <c r="CV42" s="619"/>
      <c r="CW42" s="619"/>
      <c r="CX42" s="619"/>
      <c r="CY42" s="620"/>
      <c r="CZ42" s="621">
        <v>10.4</v>
      </c>
      <c r="DA42" s="622"/>
      <c r="DB42" s="622"/>
      <c r="DC42" s="623"/>
      <c r="DD42" s="624">
        <v>1219348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26327</v>
      </c>
      <c r="CS43" s="637"/>
      <c r="CT43" s="637"/>
      <c r="CU43" s="637"/>
      <c r="CV43" s="637"/>
      <c r="CW43" s="637"/>
      <c r="CX43" s="637"/>
      <c r="CY43" s="638"/>
      <c r="CZ43" s="621">
        <v>0.1</v>
      </c>
      <c r="DA43" s="639"/>
      <c r="DB43" s="639"/>
      <c r="DC43" s="640"/>
      <c r="DD43" s="624">
        <v>26327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2213304</v>
      </c>
      <c r="CS44" s="619"/>
      <c r="CT44" s="619"/>
      <c r="CU44" s="619"/>
      <c r="CV44" s="619"/>
      <c r="CW44" s="619"/>
      <c r="CX44" s="619"/>
      <c r="CY44" s="620"/>
      <c r="CZ44" s="621">
        <v>10.4</v>
      </c>
      <c r="DA44" s="622"/>
      <c r="DB44" s="622"/>
      <c r="DC44" s="623"/>
      <c r="DD44" s="624">
        <v>1219348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1203140</v>
      </c>
      <c r="CS45" s="637"/>
      <c r="CT45" s="637"/>
      <c r="CU45" s="637"/>
      <c r="CV45" s="637"/>
      <c r="CW45" s="637"/>
      <c r="CX45" s="637"/>
      <c r="CY45" s="638"/>
      <c r="CZ45" s="621">
        <v>5.6</v>
      </c>
      <c r="DA45" s="639"/>
      <c r="DB45" s="639"/>
      <c r="DC45" s="640"/>
      <c r="DD45" s="624">
        <v>593420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914819</v>
      </c>
      <c r="CS46" s="619"/>
      <c r="CT46" s="619"/>
      <c r="CU46" s="619"/>
      <c r="CV46" s="619"/>
      <c r="CW46" s="619"/>
      <c r="CX46" s="619"/>
      <c r="CY46" s="620"/>
      <c r="CZ46" s="621">
        <v>4.3</v>
      </c>
      <c r="DA46" s="622"/>
      <c r="DB46" s="622"/>
      <c r="DC46" s="623"/>
      <c r="DD46" s="624">
        <v>571300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21370749</v>
      </c>
      <c r="CS49" s="603"/>
      <c r="CT49" s="603"/>
      <c r="CU49" s="603"/>
      <c r="CV49" s="603"/>
      <c r="CW49" s="603"/>
      <c r="CX49" s="603"/>
      <c r="CY49" s="604"/>
      <c r="CZ49" s="605">
        <v>100</v>
      </c>
      <c r="DA49" s="606"/>
      <c r="DB49" s="606"/>
      <c r="DC49" s="607"/>
      <c r="DD49" s="608">
        <v>15552373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21922</v>
      </c>
      <c r="R7" s="1131"/>
      <c r="S7" s="1131"/>
      <c r="T7" s="1131"/>
      <c r="U7" s="1131"/>
      <c r="V7" s="1131">
        <v>21342</v>
      </c>
      <c r="W7" s="1131"/>
      <c r="X7" s="1131"/>
      <c r="Y7" s="1131"/>
      <c r="Z7" s="1131"/>
      <c r="AA7" s="1131">
        <v>580</v>
      </c>
      <c r="AB7" s="1131"/>
      <c r="AC7" s="1131"/>
      <c r="AD7" s="1131"/>
      <c r="AE7" s="1132"/>
      <c r="AF7" s="1133">
        <v>494</v>
      </c>
      <c r="AG7" s="1134"/>
      <c r="AH7" s="1134"/>
      <c r="AI7" s="1134"/>
      <c r="AJ7" s="1135"/>
      <c r="AK7" s="1117">
        <v>12</v>
      </c>
      <c r="AL7" s="1118"/>
      <c r="AM7" s="1118"/>
      <c r="AN7" s="1118"/>
      <c r="AO7" s="1118"/>
      <c r="AP7" s="1118">
        <v>16219</v>
      </c>
      <c r="AQ7" s="1118"/>
      <c r="AR7" s="1118"/>
      <c r="AS7" s="1118"/>
      <c r="AT7" s="1118"/>
      <c r="AU7" s="1119" t="s">
        <v>539</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549</v>
      </c>
      <c r="BT7" s="1122"/>
      <c r="BU7" s="1122"/>
      <c r="BV7" s="1122"/>
      <c r="BW7" s="1122"/>
      <c r="BX7" s="1122"/>
      <c r="BY7" s="1122"/>
      <c r="BZ7" s="1122"/>
      <c r="CA7" s="1122"/>
      <c r="CB7" s="1122"/>
      <c r="CC7" s="1122"/>
      <c r="CD7" s="1122"/>
      <c r="CE7" s="1122"/>
      <c r="CF7" s="1122"/>
      <c r="CG7" s="1123"/>
      <c r="CH7" s="1114">
        <v>69</v>
      </c>
      <c r="CI7" s="1115"/>
      <c r="CJ7" s="1115"/>
      <c r="CK7" s="1115"/>
      <c r="CL7" s="1116"/>
      <c r="CM7" s="1114">
        <v>-112</v>
      </c>
      <c r="CN7" s="1115"/>
      <c r="CO7" s="1115"/>
      <c r="CP7" s="1115"/>
      <c r="CQ7" s="1116"/>
      <c r="CR7" s="1114">
        <v>1</v>
      </c>
      <c r="CS7" s="1115"/>
      <c r="CT7" s="1115"/>
      <c r="CU7" s="1115"/>
      <c r="CV7" s="1116"/>
      <c r="CW7" s="1114">
        <v>73</v>
      </c>
      <c r="CX7" s="1115"/>
      <c r="CY7" s="1115"/>
      <c r="CZ7" s="1115"/>
      <c r="DA7" s="1116"/>
      <c r="DB7" s="1114" t="s">
        <v>540</v>
      </c>
      <c r="DC7" s="1115"/>
      <c r="DD7" s="1115"/>
      <c r="DE7" s="1115"/>
      <c r="DF7" s="1116"/>
      <c r="DG7" s="1114">
        <v>288</v>
      </c>
      <c r="DH7" s="1115"/>
      <c r="DI7" s="1115"/>
      <c r="DJ7" s="1115"/>
      <c r="DK7" s="1116"/>
      <c r="DL7" s="1114" t="s">
        <v>540</v>
      </c>
      <c r="DM7" s="1115"/>
      <c r="DN7" s="1115"/>
      <c r="DO7" s="1115"/>
      <c r="DP7" s="1116"/>
      <c r="DQ7" s="1114">
        <v>286</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106</v>
      </c>
      <c r="R8" s="1070"/>
      <c r="S8" s="1070"/>
      <c r="T8" s="1070"/>
      <c r="U8" s="1070"/>
      <c r="V8" s="1070">
        <v>64</v>
      </c>
      <c r="W8" s="1070"/>
      <c r="X8" s="1070"/>
      <c r="Y8" s="1070"/>
      <c r="Z8" s="1070"/>
      <c r="AA8" s="1070">
        <v>42</v>
      </c>
      <c r="AB8" s="1070"/>
      <c r="AC8" s="1070"/>
      <c r="AD8" s="1070"/>
      <c r="AE8" s="1071"/>
      <c r="AF8" s="1045">
        <v>23</v>
      </c>
      <c r="AG8" s="1046"/>
      <c r="AH8" s="1046"/>
      <c r="AI8" s="1046"/>
      <c r="AJ8" s="1047"/>
      <c r="AK8" s="1112">
        <v>76</v>
      </c>
      <c r="AL8" s="1113"/>
      <c r="AM8" s="1113"/>
      <c r="AN8" s="1113"/>
      <c r="AO8" s="1113"/>
      <c r="AP8" s="1113">
        <v>289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13</v>
      </c>
      <c r="CI8" s="1016"/>
      <c r="CJ8" s="1016"/>
      <c r="CK8" s="1016"/>
      <c r="CL8" s="1017"/>
      <c r="CM8" s="1015">
        <v>176</v>
      </c>
      <c r="CN8" s="1016"/>
      <c r="CO8" s="1016"/>
      <c r="CP8" s="1016"/>
      <c r="CQ8" s="1017"/>
      <c r="CR8" s="1015">
        <v>10</v>
      </c>
      <c r="CS8" s="1016"/>
      <c r="CT8" s="1016"/>
      <c r="CU8" s="1016"/>
      <c r="CV8" s="1017"/>
      <c r="CW8" s="1015" t="s">
        <v>540</v>
      </c>
      <c r="CX8" s="1016"/>
      <c r="CY8" s="1016"/>
      <c r="CZ8" s="1016"/>
      <c r="DA8" s="1017"/>
      <c r="DB8" s="1015" t="s">
        <v>540</v>
      </c>
      <c r="DC8" s="1016"/>
      <c r="DD8" s="1016"/>
      <c r="DE8" s="1016"/>
      <c r="DF8" s="1017"/>
      <c r="DG8" s="1015" t="s">
        <v>540</v>
      </c>
      <c r="DH8" s="1016"/>
      <c r="DI8" s="1016"/>
      <c r="DJ8" s="1016"/>
      <c r="DK8" s="1017"/>
      <c r="DL8" s="1015" t="s">
        <v>540</v>
      </c>
      <c r="DM8" s="1016"/>
      <c r="DN8" s="1016"/>
      <c r="DO8" s="1016"/>
      <c r="DP8" s="1017"/>
      <c r="DQ8" s="1015" t="s">
        <v>540</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142</v>
      </c>
      <c r="R9" s="1070"/>
      <c r="S9" s="1070"/>
      <c r="T9" s="1070"/>
      <c r="U9" s="1070"/>
      <c r="V9" s="1070">
        <v>115</v>
      </c>
      <c r="W9" s="1070"/>
      <c r="X9" s="1070"/>
      <c r="Y9" s="1070"/>
      <c r="Z9" s="1070"/>
      <c r="AA9" s="1070">
        <v>27</v>
      </c>
      <c r="AB9" s="1070"/>
      <c r="AC9" s="1070"/>
      <c r="AD9" s="1070"/>
      <c r="AE9" s="1071"/>
      <c r="AF9" s="1045">
        <v>14</v>
      </c>
      <c r="AG9" s="1046"/>
      <c r="AH9" s="1046"/>
      <c r="AI9" s="1046"/>
      <c r="AJ9" s="1047"/>
      <c r="AK9" s="1112">
        <v>66</v>
      </c>
      <c r="AL9" s="1113"/>
      <c r="AM9" s="1113"/>
      <c r="AN9" s="1113"/>
      <c r="AO9" s="1113"/>
      <c r="AP9" s="1113">
        <v>310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22027</v>
      </c>
      <c r="R23" s="1095"/>
      <c r="S23" s="1095"/>
      <c r="T23" s="1095"/>
      <c r="U23" s="1095"/>
      <c r="V23" s="1095">
        <v>21379</v>
      </c>
      <c r="W23" s="1095"/>
      <c r="X23" s="1095"/>
      <c r="Y23" s="1095"/>
      <c r="Z23" s="1095"/>
      <c r="AA23" s="1095">
        <v>649</v>
      </c>
      <c r="AB23" s="1095"/>
      <c r="AC23" s="1095"/>
      <c r="AD23" s="1095"/>
      <c r="AE23" s="1096"/>
      <c r="AF23" s="1097">
        <v>531</v>
      </c>
      <c r="AG23" s="1095"/>
      <c r="AH23" s="1095"/>
      <c r="AI23" s="1095"/>
      <c r="AJ23" s="1098"/>
      <c r="AK23" s="1099"/>
      <c r="AL23" s="1100"/>
      <c r="AM23" s="1100"/>
      <c r="AN23" s="1100"/>
      <c r="AO23" s="1100"/>
      <c r="AP23" s="1095">
        <v>16818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9078</v>
      </c>
      <c r="R28" s="1080"/>
      <c r="S28" s="1080"/>
      <c r="T28" s="1080"/>
      <c r="U28" s="1080"/>
      <c r="V28" s="1080">
        <v>8673</v>
      </c>
      <c r="W28" s="1080"/>
      <c r="X28" s="1080"/>
      <c r="Y28" s="1080"/>
      <c r="Z28" s="1080"/>
      <c r="AA28" s="1080">
        <v>405</v>
      </c>
      <c r="AB28" s="1080"/>
      <c r="AC28" s="1080"/>
      <c r="AD28" s="1080"/>
      <c r="AE28" s="1081"/>
      <c r="AF28" s="1082">
        <v>405</v>
      </c>
      <c r="AG28" s="1080"/>
      <c r="AH28" s="1080"/>
      <c r="AI28" s="1080"/>
      <c r="AJ28" s="1083"/>
      <c r="AK28" s="1084">
        <v>549</v>
      </c>
      <c r="AL28" s="1072"/>
      <c r="AM28" s="1072"/>
      <c r="AN28" s="1072"/>
      <c r="AO28" s="1072"/>
      <c r="AP28" s="1072" t="s">
        <v>540</v>
      </c>
      <c r="AQ28" s="1072"/>
      <c r="AR28" s="1072"/>
      <c r="AS28" s="1072"/>
      <c r="AT28" s="1072"/>
      <c r="AU28" s="1072" t="s">
        <v>540</v>
      </c>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4455</v>
      </c>
      <c r="R29" s="1070"/>
      <c r="S29" s="1070"/>
      <c r="T29" s="1070"/>
      <c r="U29" s="1070"/>
      <c r="V29" s="1070">
        <v>4367</v>
      </c>
      <c r="W29" s="1070"/>
      <c r="X29" s="1070"/>
      <c r="Y29" s="1070"/>
      <c r="Z29" s="1070"/>
      <c r="AA29" s="1070">
        <v>88</v>
      </c>
      <c r="AB29" s="1070"/>
      <c r="AC29" s="1070"/>
      <c r="AD29" s="1070"/>
      <c r="AE29" s="1071"/>
      <c r="AF29" s="1045">
        <v>88</v>
      </c>
      <c r="AG29" s="1046"/>
      <c r="AH29" s="1046"/>
      <c r="AI29" s="1046"/>
      <c r="AJ29" s="1047"/>
      <c r="AK29" s="1006">
        <v>646</v>
      </c>
      <c r="AL29" s="997"/>
      <c r="AM29" s="997"/>
      <c r="AN29" s="997"/>
      <c r="AO29" s="997"/>
      <c r="AP29" s="997" t="s">
        <v>540</v>
      </c>
      <c r="AQ29" s="997"/>
      <c r="AR29" s="997"/>
      <c r="AS29" s="997"/>
      <c r="AT29" s="997"/>
      <c r="AU29" s="997" t="s">
        <v>540</v>
      </c>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25</v>
      </c>
      <c r="R30" s="1070"/>
      <c r="S30" s="1070"/>
      <c r="T30" s="1070"/>
      <c r="U30" s="1070"/>
      <c r="V30" s="1070">
        <v>25</v>
      </c>
      <c r="W30" s="1070"/>
      <c r="X30" s="1070"/>
      <c r="Y30" s="1070"/>
      <c r="Z30" s="1070"/>
      <c r="AA30" s="1070" t="s">
        <v>540</v>
      </c>
      <c r="AB30" s="1070"/>
      <c r="AC30" s="1070"/>
      <c r="AD30" s="1070"/>
      <c r="AE30" s="1071"/>
      <c r="AF30" s="1045" t="s">
        <v>109</v>
      </c>
      <c r="AG30" s="1046"/>
      <c r="AH30" s="1046"/>
      <c r="AI30" s="1046"/>
      <c r="AJ30" s="1047"/>
      <c r="AK30" s="1006" t="s">
        <v>540</v>
      </c>
      <c r="AL30" s="997"/>
      <c r="AM30" s="997"/>
      <c r="AN30" s="997"/>
      <c r="AO30" s="997"/>
      <c r="AP30" s="997" t="s">
        <v>540</v>
      </c>
      <c r="AQ30" s="997"/>
      <c r="AR30" s="997"/>
      <c r="AS30" s="997"/>
      <c r="AT30" s="997"/>
      <c r="AU30" s="997" t="s">
        <v>540</v>
      </c>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623</v>
      </c>
      <c r="R31" s="1070"/>
      <c r="S31" s="1070"/>
      <c r="T31" s="1070"/>
      <c r="U31" s="1070"/>
      <c r="V31" s="1070">
        <v>607</v>
      </c>
      <c r="W31" s="1070"/>
      <c r="X31" s="1070"/>
      <c r="Y31" s="1070"/>
      <c r="Z31" s="1070"/>
      <c r="AA31" s="1070">
        <v>15</v>
      </c>
      <c r="AB31" s="1070"/>
      <c r="AC31" s="1070"/>
      <c r="AD31" s="1070"/>
      <c r="AE31" s="1071"/>
      <c r="AF31" s="1045">
        <v>15</v>
      </c>
      <c r="AG31" s="1046"/>
      <c r="AH31" s="1046"/>
      <c r="AI31" s="1046"/>
      <c r="AJ31" s="1047"/>
      <c r="AK31" s="1006">
        <v>160</v>
      </c>
      <c r="AL31" s="997"/>
      <c r="AM31" s="997"/>
      <c r="AN31" s="997"/>
      <c r="AO31" s="997"/>
      <c r="AP31" s="997" t="s">
        <v>540</v>
      </c>
      <c r="AQ31" s="997"/>
      <c r="AR31" s="997"/>
      <c r="AS31" s="997"/>
      <c r="AT31" s="997"/>
      <c r="AU31" s="997" t="s">
        <v>540</v>
      </c>
      <c r="AV31" s="997"/>
      <c r="AW31" s="997"/>
      <c r="AX31" s="997"/>
      <c r="AY31" s="997"/>
      <c r="AZ31" s="1068" t="s">
        <v>540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713</v>
      </c>
      <c r="R32" s="1070"/>
      <c r="S32" s="1070"/>
      <c r="T32" s="1070"/>
      <c r="U32" s="1070"/>
      <c r="V32" s="1070">
        <v>512</v>
      </c>
      <c r="W32" s="1070"/>
      <c r="X32" s="1070"/>
      <c r="Y32" s="1070"/>
      <c r="Z32" s="1070"/>
      <c r="AA32" s="1070">
        <v>201</v>
      </c>
      <c r="AB32" s="1070"/>
      <c r="AC32" s="1070"/>
      <c r="AD32" s="1070"/>
      <c r="AE32" s="1071"/>
      <c r="AF32" s="1045">
        <v>916</v>
      </c>
      <c r="AG32" s="1046"/>
      <c r="AH32" s="1046"/>
      <c r="AI32" s="1046"/>
      <c r="AJ32" s="1047"/>
      <c r="AK32" s="1006">
        <v>48</v>
      </c>
      <c r="AL32" s="997"/>
      <c r="AM32" s="997"/>
      <c r="AN32" s="997"/>
      <c r="AO32" s="997"/>
      <c r="AP32" s="997">
        <v>530</v>
      </c>
      <c r="AQ32" s="997"/>
      <c r="AR32" s="997"/>
      <c r="AS32" s="997"/>
      <c r="AT32" s="997"/>
      <c r="AU32" s="997">
        <v>88</v>
      </c>
      <c r="AV32" s="997"/>
      <c r="AW32" s="997"/>
      <c r="AX32" s="997"/>
      <c r="AY32" s="997"/>
      <c r="AZ32" s="1068" t="s">
        <v>540</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6022</v>
      </c>
      <c r="R33" s="1070"/>
      <c r="S33" s="1070"/>
      <c r="T33" s="1070"/>
      <c r="U33" s="1070"/>
      <c r="V33" s="1070">
        <v>6198</v>
      </c>
      <c r="W33" s="1070"/>
      <c r="X33" s="1070"/>
      <c r="Y33" s="1070"/>
      <c r="Z33" s="1070"/>
      <c r="AA33" s="1070">
        <v>-176</v>
      </c>
      <c r="AB33" s="1070"/>
      <c r="AC33" s="1070"/>
      <c r="AD33" s="1070"/>
      <c r="AE33" s="1071"/>
      <c r="AF33" s="1045">
        <v>526</v>
      </c>
      <c r="AG33" s="1046"/>
      <c r="AH33" s="1046"/>
      <c r="AI33" s="1046"/>
      <c r="AJ33" s="1047"/>
      <c r="AK33" s="1006">
        <v>717</v>
      </c>
      <c r="AL33" s="997"/>
      <c r="AM33" s="997"/>
      <c r="AN33" s="997"/>
      <c r="AO33" s="997"/>
      <c r="AP33" s="997">
        <v>1869</v>
      </c>
      <c r="AQ33" s="997"/>
      <c r="AR33" s="997"/>
      <c r="AS33" s="997"/>
      <c r="AT33" s="997"/>
      <c r="AU33" s="997">
        <v>975</v>
      </c>
      <c r="AV33" s="997"/>
      <c r="AW33" s="997"/>
      <c r="AX33" s="997"/>
      <c r="AY33" s="997"/>
      <c r="AZ33" s="1068" t="s">
        <v>540</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5</v>
      </c>
      <c r="R34" s="1070"/>
      <c r="S34" s="1070"/>
      <c r="T34" s="1070"/>
      <c r="U34" s="1070"/>
      <c r="V34" s="1070">
        <v>3</v>
      </c>
      <c r="W34" s="1070"/>
      <c r="X34" s="1070"/>
      <c r="Y34" s="1070"/>
      <c r="Z34" s="1070"/>
      <c r="AA34" s="1070">
        <v>2</v>
      </c>
      <c r="AB34" s="1070"/>
      <c r="AC34" s="1070"/>
      <c r="AD34" s="1070"/>
      <c r="AE34" s="1071"/>
      <c r="AF34" s="1045">
        <v>2</v>
      </c>
      <c r="AG34" s="1046"/>
      <c r="AH34" s="1046"/>
      <c r="AI34" s="1046"/>
      <c r="AJ34" s="1047"/>
      <c r="AK34" s="1006">
        <v>2</v>
      </c>
      <c r="AL34" s="997"/>
      <c r="AM34" s="997"/>
      <c r="AN34" s="997"/>
      <c r="AO34" s="997"/>
      <c r="AP34" s="997" t="s">
        <v>551</v>
      </c>
      <c r="AQ34" s="997"/>
      <c r="AR34" s="997"/>
      <c r="AS34" s="997"/>
      <c r="AT34" s="997"/>
      <c r="AU34" s="997" t="s">
        <v>551</v>
      </c>
      <c r="AV34" s="997"/>
      <c r="AW34" s="997"/>
      <c r="AX34" s="997"/>
      <c r="AY34" s="997"/>
      <c r="AZ34" s="1068" t="s">
        <v>540</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2487</v>
      </c>
      <c r="R35" s="1070"/>
      <c r="S35" s="1070"/>
      <c r="T35" s="1070"/>
      <c r="U35" s="1070"/>
      <c r="V35" s="1070">
        <v>2384</v>
      </c>
      <c r="W35" s="1070"/>
      <c r="X35" s="1070"/>
      <c r="Y35" s="1070"/>
      <c r="Z35" s="1070"/>
      <c r="AA35" s="1070">
        <v>103</v>
      </c>
      <c r="AB35" s="1070"/>
      <c r="AC35" s="1070"/>
      <c r="AD35" s="1070"/>
      <c r="AE35" s="1071"/>
      <c r="AF35" s="1045">
        <v>103</v>
      </c>
      <c r="AG35" s="1046"/>
      <c r="AH35" s="1046"/>
      <c r="AI35" s="1046"/>
      <c r="AJ35" s="1047"/>
      <c r="AK35" s="1006">
        <v>1274</v>
      </c>
      <c r="AL35" s="997"/>
      <c r="AM35" s="997"/>
      <c r="AN35" s="997"/>
      <c r="AO35" s="997"/>
      <c r="AP35" s="997">
        <v>14992</v>
      </c>
      <c r="AQ35" s="997"/>
      <c r="AR35" s="997"/>
      <c r="AS35" s="997"/>
      <c r="AT35" s="997"/>
      <c r="AU35" s="997">
        <v>14633</v>
      </c>
      <c r="AV35" s="997"/>
      <c r="AW35" s="997"/>
      <c r="AX35" s="997"/>
      <c r="AY35" s="997"/>
      <c r="AZ35" s="1068" t="s">
        <v>540</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2055</v>
      </c>
      <c r="AG63" s="985"/>
      <c r="AH63" s="985"/>
      <c r="AI63" s="985"/>
      <c r="AJ63" s="1056"/>
      <c r="AK63" s="1057"/>
      <c r="AL63" s="989"/>
      <c r="AM63" s="989"/>
      <c r="AN63" s="989"/>
      <c r="AO63" s="989"/>
      <c r="AP63" s="985">
        <v>17392</v>
      </c>
      <c r="AQ63" s="985"/>
      <c r="AR63" s="985"/>
      <c r="AS63" s="985"/>
      <c r="AT63" s="985"/>
      <c r="AU63" s="985">
        <v>15695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1459</v>
      </c>
      <c r="R68" s="1008"/>
      <c r="S68" s="1008"/>
      <c r="T68" s="1008"/>
      <c r="U68" s="1008"/>
      <c r="V68" s="1008">
        <v>1118</v>
      </c>
      <c r="W68" s="1008"/>
      <c r="X68" s="1008"/>
      <c r="Y68" s="1008"/>
      <c r="Z68" s="1008"/>
      <c r="AA68" s="1008">
        <v>341</v>
      </c>
      <c r="AB68" s="1008"/>
      <c r="AC68" s="1008"/>
      <c r="AD68" s="1008"/>
      <c r="AE68" s="1008"/>
      <c r="AF68" s="1008">
        <v>341</v>
      </c>
      <c r="AG68" s="1008"/>
      <c r="AH68" s="1008"/>
      <c r="AI68" s="1008"/>
      <c r="AJ68" s="1008"/>
      <c r="AK68" s="1008" t="s">
        <v>540</v>
      </c>
      <c r="AL68" s="1008"/>
      <c r="AM68" s="1008"/>
      <c r="AN68" s="1008"/>
      <c r="AO68" s="1008"/>
      <c r="AP68" s="1008">
        <v>258</v>
      </c>
      <c r="AQ68" s="1008"/>
      <c r="AR68" s="1008"/>
      <c r="AS68" s="1008"/>
      <c r="AT68" s="1008"/>
      <c r="AU68" s="1008" t="s">
        <v>540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73</v>
      </c>
      <c r="R69" s="997"/>
      <c r="S69" s="997"/>
      <c r="T69" s="997"/>
      <c r="U69" s="997"/>
      <c r="V69" s="997">
        <v>71</v>
      </c>
      <c r="W69" s="997"/>
      <c r="X69" s="997"/>
      <c r="Y69" s="997"/>
      <c r="Z69" s="997"/>
      <c r="AA69" s="997">
        <v>3</v>
      </c>
      <c r="AB69" s="997"/>
      <c r="AC69" s="997"/>
      <c r="AD69" s="997"/>
      <c r="AE69" s="997"/>
      <c r="AF69" s="997">
        <v>3</v>
      </c>
      <c r="AG69" s="997"/>
      <c r="AH69" s="997"/>
      <c r="AI69" s="997"/>
      <c r="AJ69" s="997"/>
      <c r="AK69" s="997" t="s">
        <v>540</v>
      </c>
      <c r="AL69" s="997"/>
      <c r="AM69" s="997"/>
      <c r="AN69" s="997"/>
      <c r="AO69" s="997"/>
      <c r="AP69" s="997" t="s">
        <v>540</v>
      </c>
      <c r="AQ69" s="997"/>
      <c r="AR69" s="997"/>
      <c r="AS69" s="997"/>
      <c r="AT69" s="997"/>
      <c r="AU69" s="997" t="s">
        <v>540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9274</v>
      </c>
      <c r="R70" s="997"/>
      <c r="S70" s="997"/>
      <c r="T70" s="997"/>
      <c r="U70" s="997"/>
      <c r="V70" s="997">
        <v>9247</v>
      </c>
      <c r="W70" s="997"/>
      <c r="X70" s="997"/>
      <c r="Y70" s="997"/>
      <c r="Z70" s="997"/>
      <c r="AA70" s="997">
        <v>27</v>
      </c>
      <c r="AB70" s="997"/>
      <c r="AC70" s="997"/>
      <c r="AD70" s="997"/>
      <c r="AE70" s="997"/>
      <c r="AF70" s="997">
        <v>27</v>
      </c>
      <c r="AG70" s="997"/>
      <c r="AH70" s="997"/>
      <c r="AI70" s="997"/>
      <c r="AJ70" s="997"/>
      <c r="AK70" s="997">
        <v>1475</v>
      </c>
      <c r="AL70" s="997"/>
      <c r="AM70" s="997"/>
      <c r="AN70" s="997"/>
      <c r="AO70" s="997"/>
      <c r="AP70" s="997" t="s">
        <v>540</v>
      </c>
      <c r="AQ70" s="997"/>
      <c r="AR70" s="997"/>
      <c r="AS70" s="997"/>
      <c r="AT70" s="997"/>
      <c r="AU70" s="997" t="s">
        <v>540</v>
      </c>
      <c r="AV70" s="997"/>
      <c r="AW70" s="997"/>
      <c r="AX70" s="997"/>
      <c r="AY70" s="997"/>
      <c r="AZ70" s="998" t="s">
        <v>544</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107</v>
      </c>
      <c r="R71" s="997"/>
      <c r="S71" s="997"/>
      <c r="T71" s="997"/>
      <c r="U71" s="997"/>
      <c r="V71" s="997">
        <v>101</v>
      </c>
      <c r="W71" s="997"/>
      <c r="X71" s="997"/>
      <c r="Y71" s="997"/>
      <c r="Z71" s="997"/>
      <c r="AA71" s="997">
        <v>6</v>
      </c>
      <c r="AB71" s="997"/>
      <c r="AC71" s="997"/>
      <c r="AD71" s="997"/>
      <c r="AE71" s="997"/>
      <c r="AF71" s="997">
        <v>6</v>
      </c>
      <c r="AG71" s="997"/>
      <c r="AH71" s="997"/>
      <c r="AI71" s="997"/>
      <c r="AJ71" s="997"/>
      <c r="AK71" s="997" t="s">
        <v>540</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540</v>
      </c>
      <c r="AL72" s="997"/>
      <c r="AM72" s="997"/>
      <c r="AN72" s="997"/>
      <c r="AO72" s="997"/>
      <c r="AP72" s="997" t="s">
        <v>540</v>
      </c>
      <c r="AQ72" s="997"/>
      <c r="AR72" s="997"/>
      <c r="AS72" s="997"/>
      <c r="AT72" s="997"/>
      <c r="AU72" s="997" t="s">
        <v>540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540</v>
      </c>
      <c r="AQ73" s="997"/>
      <c r="AR73" s="997"/>
      <c r="AS73" s="997"/>
      <c r="AT73" s="997"/>
      <c r="AU73" s="997" t="s">
        <v>540</v>
      </c>
      <c r="AV73" s="997"/>
      <c r="AW73" s="997"/>
      <c r="AX73" s="997"/>
      <c r="AY73" s="997"/>
      <c r="AZ73" s="998" t="s">
        <v>547</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9045</v>
      </c>
      <c r="AG88" s="985"/>
      <c r="AH88" s="985"/>
      <c r="AI88" s="985"/>
      <c r="AJ88" s="985"/>
      <c r="AK88" s="989"/>
      <c r="AL88" s="989"/>
      <c r="AM88" s="989"/>
      <c r="AN88" s="989"/>
      <c r="AO88" s="989"/>
      <c r="AP88" s="985">
        <v>258</v>
      </c>
      <c r="AQ88" s="985"/>
      <c r="AR88" s="985"/>
      <c r="AS88" s="985"/>
      <c r="AT88" s="985"/>
      <c r="AU88" s="985" t="s">
        <v>540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v>
      </c>
      <c r="CS102" s="977"/>
      <c r="CT102" s="977"/>
      <c r="CU102" s="977"/>
      <c r="CV102" s="978"/>
      <c r="CW102" s="976">
        <v>73</v>
      </c>
      <c r="CX102" s="977"/>
      <c r="CY102" s="977"/>
      <c r="CZ102" s="977"/>
      <c r="DA102" s="978"/>
      <c r="DB102" s="976" t="s">
        <v>540</v>
      </c>
      <c r="DC102" s="977"/>
      <c r="DD102" s="977"/>
      <c r="DE102" s="977"/>
      <c r="DF102" s="978"/>
      <c r="DG102" s="976">
        <v>288</v>
      </c>
      <c r="DH102" s="977"/>
      <c r="DI102" s="977"/>
      <c r="DJ102" s="977"/>
      <c r="DK102" s="978"/>
      <c r="DL102" s="976" t="s">
        <v>540</v>
      </c>
      <c r="DM102" s="977"/>
      <c r="DN102" s="977"/>
      <c r="DO102" s="977"/>
      <c r="DP102" s="978"/>
      <c r="DQ102" s="976">
        <v>286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2112553</v>
      </c>
      <c r="AB110" s="903"/>
      <c r="AC110" s="903"/>
      <c r="AD110" s="903"/>
      <c r="AE110" s="904"/>
      <c r="AF110" s="905">
        <v>1910297</v>
      </c>
      <c r="AG110" s="903"/>
      <c r="AH110" s="903"/>
      <c r="AI110" s="903"/>
      <c r="AJ110" s="904"/>
      <c r="AK110" s="905">
        <v>1740096</v>
      </c>
      <c r="AL110" s="903"/>
      <c r="AM110" s="903"/>
      <c r="AN110" s="903"/>
      <c r="AO110" s="904"/>
      <c r="AP110" s="906">
        <v>15.4</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16750917</v>
      </c>
      <c r="BR110" s="830"/>
      <c r="BS110" s="830"/>
      <c r="BT110" s="830"/>
      <c r="BU110" s="830"/>
      <c r="BV110" s="830">
        <v>16755212</v>
      </c>
      <c r="BW110" s="830"/>
      <c r="BX110" s="830"/>
      <c r="BY110" s="830"/>
      <c r="BZ110" s="830"/>
      <c r="CA110" s="830">
        <v>16817795</v>
      </c>
      <c r="CB110" s="830"/>
      <c r="CC110" s="830"/>
      <c r="CD110" s="830"/>
      <c r="CE110" s="830"/>
      <c r="CF110" s="891">
        <v>148.6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16561646</v>
      </c>
      <c r="BR112" s="801"/>
      <c r="BS112" s="801"/>
      <c r="BT112" s="801"/>
      <c r="BU112" s="801"/>
      <c r="BV112" s="801">
        <v>16046580</v>
      </c>
      <c r="BW112" s="801"/>
      <c r="BX112" s="801"/>
      <c r="BY112" s="801"/>
      <c r="BZ112" s="801"/>
      <c r="CA112" s="801">
        <v>15695173</v>
      </c>
      <c r="CB112" s="801"/>
      <c r="CC112" s="801"/>
      <c r="CD112" s="801"/>
      <c r="CE112" s="801"/>
      <c r="CF112" s="878">
        <v>138.69999999999999</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1119361</v>
      </c>
      <c r="AB113" s="939"/>
      <c r="AC113" s="939"/>
      <c r="AD113" s="939"/>
      <c r="AE113" s="940"/>
      <c r="AF113" s="941">
        <v>1176994</v>
      </c>
      <c r="AG113" s="939"/>
      <c r="AH113" s="939"/>
      <c r="AI113" s="939"/>
      <c r="AJ113" s="940"/>
      <c r="AK113" s="941">
        <v>1193041</v>
      </c>
      <c r="AL113" s="939"/>
      <c r="AM113" s="939"/>
      <c r="AN113" s="939"/>
      <c r="AO113" s="940"/>
      <c r="AP113" s="942">
        <v>10.5</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2161261</v>
      </c>
      <c r="BR114" s="801"/>
      <c r="BS114" s="801"/>
      <c r="BT114" s="801"/>
      <c r="BU114" s="801"/>
      <c r="BV114" s="801">
        <v>1923212</v>
      </c>
      <c r="BW114" s="801"/>
      <c r="BX114" s="801"/>
      <c r="BY114" s="801"/>
      <c r="BZ114" s="801"/>
      <c r="CA114" s="801">
        <v>1872414</v>
      </c>
      <c r="CB114" s="801"/>
      <c r="CC114" s="801"/>
      <c r="CD114" s="801"/>
      <c r="CE114" s="801"/>
      <c r="CF114" s="878">
        <v>16.5</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490568</v>
      </c>
      <c r="BR115" s="801"/>
      <c r="BS115" s="801"/>
      <c r="BT115" s="801"/>
      <c r="BU115" s="801"/>
      <c r="BV115" s="801">
        <v>355553</v>
      </c>
      <c r="BW115" s="801"/>
      <c r="BX115" s="801"/>
      <c r="BY115" s="801"/>
      <c r="BZ115" s="801"/>
      <c r="CA115" s="801">
        <v>286254</v>
      </c>
      <c r="CB115" s="801"/>
      <c r="CC115" s="801"/>
      <c r="CD115" s="801"/>
      <c r="CE115" s="801"/>
      <c r="CF115" s="878">
        <v>2.5</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3231914</v>
      </c>
      <c r="AB117" s="925"/>
      <c r="AC117" s="925"/>
      <c r="AD117" s="925"/>
      <c r="AE117" s="926"/>
      <c r="AF117" s="928">
        <v>3087291</v>
      </c>
      <c r="AG117" s="925"/>
      <c r="AH117" s="925"/>
      <c r="AI117" s="925"/>
      <c r="AJ117" s="926"/>
      <c r="AK117" s="928">
        <v>2933137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35964392</v>
      </c>
      <c r="BR118" s="888"/>
      <c r="BS118" s="888"/>
      <c r="BT118" s="888"/>
      <c r="BU118" s="888"/>
      <c r="BV118" s="888">
        <v>35080557</v>
      </c>
      <c r="BW118" s="888"/>
      <c r="BX118" s="888"/>
      <c r="BY118" s="888"/>
      <c r="BZ118" s="888"/>
      <c r="CA118" s="888">
        <v>34671636</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434</v>
      </c>
      <c r="DH118" s="814"/>
      <c r="DI118" s="814"/>
      <c r="DJ118" s="814"/>
      <c r="DK118" s="815"/>
      <c r="DL118" s="816" t="s">
        <v>434</v>
      </c>
      <c r="DM118" s="814"/>
      <c r="DN118" s="814"/>
      <c r="DO118" s="814"/>
      <c r="DP118" s="815"/>
      <c r="DQ118" s="816" t="s">
        <v>434</v>
      </c>
      <c r="DR118" s="814"/>
      <c r="DS118" s="814"/>
      <c r="DT118" s="814"/>
      <c r="DU118" s="815"/>
      <c r="DV118" s="784" t="s">
        <v>434</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434</v>
      </c>
      <c r="AB119" s="903"/>
      <c r="AC119" s="903"/>
      <c r="AD119" s="903"/>
      <c r="AE119" s="904"/>
      <c r="AF119" s="905" t="s">
        <v>434</v>
      </c>
      <c r="AG119" s="903"/>
      <c r="AH119" s="903"/>
      <c r="AI119" s="903"/>
      <c r="AJ119" s="904"/>
      <c r="AK119" s="905" t="s">
        <v>434</v>
      </c>
      <c r="AL119" s="903"/>
      <c r="AM119" s="903"/>
      <c r="AN119" s="903"/>
      <c r="AO119" s="904"/>
      <c r="AP119" s="906" t="s">
        <v>434</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5373173</v>
      </c>
      <c r="BR119" s="830"/>
      <c r="BS119" s="830"/>
      <c r="BT119" s="830"/>
      <c r="BU119" s="830"/>
      <c r="BV119" s="830">
        <v>5371845</v>
      </c>
      <c r="BW119" s="830"/>
      <c r="BX119" s="830"/>
      <c r="BY119" s="830"/>
      <c r="BZ119" s="830"/>
      <c r="CA119" s="830">
        <v>6662880</v>
      </c>
      <c r="CB119" s="830"/>
      <c r="CC119" s="830"/>
      <c r="CD119" s="830"/>
      <c r="CE119" s="830"/>
      <c r="CF119" s="891">
        <v>58.9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434</v>
      </c>
      <c r="DH119" s="747"/>
      <c r="DI119" s="747"/>
      <c r="DJ119" s="747"/>
      <c r="DK119" s="748"/>
      <c r="DL119" s="749" t="s">
        <v>434</v>
      </c>
      <c r="DM119" s="747"/>
      <c r="DN119" s="747"/>
      <c r="DO119" s="747"/>
      <c r="DP119" s="748"/>
      <c r="DQ119" s="749" t="s">
        <v>434</v>
      </c>
      <c r="DR119" s="747"/>
      <c r="DS119" s="747"/>
      <c r="DT119" s="747"/>
      <c r="DU119" s="748"/>
      <c r="DV119" s="837" t="s">
        <v>434</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434</v>
      </c>
      <c r="AB120" s="814"/>
      <c r="AC120" s="814"/>
      <c r="AD120" s="814"/>
      <c r="AE120" s="815"/>
      <c r="AF120" s="816" t="s">
        <v>434</v>
      </c>
      <c r="AG120" s="814"/>
      <c r="AH120" s="814"/>
      <c r="AI120" s="814"/>
      <c r="AJ120" s="815"/>
      <c r="AK120" s="816" t="s">
        <v>434</v>
      </c>
      <c r="AL120" s="814"/>
      <c r="AM120" s="814"/>
      <c r="AN120" s="814"/>
      <c r="AO120" s="815"/>
      <c r="AP120" s="784" t="s">
        <v>434</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4625452</v>
      </c>
      <c r="BR120" s="801"/>
      <c r="BS120" s="801"/>
      <c r="BT120" s="801"/>
      <c r="BU120" s="801"/>
      <c r="BV120" s="801">
        <v>4729156</v>
      </c>
      <c r="BW120" s="801"/>
      <c r="BX120" s="801"/>
      <c r="BY120" s="801"/>
      <c r="BZ120" s="801"/>
      <c r="CA120" s="801">
        <v>4719323</v>
      </c>
      <c r="CB120" s="801"/>
      <c r="CC120" s="801"/>
      <c r="CD120" s="801"/>
      <c r="CE120" s="801"/>
      <c r="CF120" s="878">
        <v>41.7</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15283685</v>
      </c>
      <c r="DH120" s="830"/>
      <c r="DI120" s="830"/>
      <c r="DJ120" s="830"/>
      <c r="DK120" s="830"/>
      <c r="DL120" s="830">
        <v>14894619</v>
      </c>
      <c r="DM120" s="830"/>
      <c r="DN120" s="830"/>
      <c r="DO120" s="830"/>
      <c r="DP120" s="830"/>
      <c r="DQ120" s="830">
        <v>14632562</v>
      </c>
      <c r="DR120" s="830"/>
      <c r="DS120" s="830"/>
      <c r="DT120" s="830"/>
      <c r="DU120" s="830"/>
      <c r="DV120" s="831">
        <v>129.30000000000001</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434</v>
      </c>
      <c r="AB121" s="814"/>
      <c r="AC121" s="814"/>
      <c r="AD121" s="814"/>
      <c r="AE121" s="815"/>
      <c r="AF121" s="816" t="s">
        <v>434</v>
      </c>
      <c r="AG121" s="814"/>
      <c r="AH121" s="814"/>
      <c r="AI121" s="814"/>
      <c r="AJ121" s="815"/>
      <c r="AK121" s="816" t="s">
        <v>434</v>
      </c>
      <c r="AL121" s="814"/>
      <c r="AM121" s="814"/>
      <c r="AN121" s="814"/>
      <c r="AO121" s="815"/>
      <c r="AP121" s="784" t="s">
        <v>434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21453604</v>
      </c>
      <c r="BR121" s="888"/>
      <c r="BS121" s="888"/>
      <c r="BT121" s="888"/>
      <c r="BU121" s="888"/>
      <c r="BV121" s="888">
        <v>21186604</v>
      </c>
      <c r="BW121" s="888"/>
      <c r="BX121" s="888"/>
      <c r="BY121" s="888"/>
      <c r="BZ121" s="888"/>
      <c r="CA121" s="888">
        <v>21337349</v>
      </c>
      <c r="CB121" s="888"/>
      <c r="CC121" s="888"/>
      <c r="CD121" s="888"/>
      <c r="CE121" s="888"/>
      <c r="CF121" s="889">
        <v>188.5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1123259</v>
      </c>
      <c r="DH121" s="801"/>
      <c r="DI121" s="801"/>
      <c r="DJ121" s="801"/>
      <c r="DK121" s="801"/>
      <c r="DL121" s="801">
        <v>1049791</v>
      </c>
      <c r="DM121" s="801"/>
      <c r="DN121" s="801"/>
      <c r="DO121" s="801"/>
      <c r="DP121" s="801"/>
      <c r="DQ121" s="801">
        <v>974567</v>
      </c>
      <c r="DR121" s="801"/>
      <c r="DS121" s="801"/>
      <c r="DT121" s="801"/>
      <c r="DU121" s="801"/>
      <c r="DV121" s="853">
        <v>8.6</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31452229</v>
      </c>
      <c r="BR122" s="870"/>
      <c r="BS122" s="870"/>
      <c r="BT122" s="870"/>
      <c r="BU122" s="870"/>
      <c r="BV122" s="870">
        <v>31287605</v>
      </c>
      <c r="BW122" s="870"/>
      <c r="BX122" s="870"/>
      <c r="BY122" s="870"/>
      <c r="BZ122" s="870"/>
      <c r="CA122" s="870">
        <v>32719552</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154702</v>
      </c>
      <c r="DH122" s="801"/>
      <c r="DI122" s="801"/>
      <c r="DJ122" s="801"/>
      <c r="DK122" s="801"/>
      <c r="DL122" s="801">
        <v>102170</v>
      </c>
      <c r="DM122" s="801"/>
      <c r="DN122" s="801"/>
      <c r="DO122" s="801"/>
      <c r="DP122" s="801"/>
      <c r="DQ122" s="801">
        <v>88044</v>
      </c>
      <c r="DR122" s="801"/>
      <c r="DS122" s="801"/>
      <c r="DT122" s="801"/>
      <c r="DU122" s="801"/>
      <c r="DV122" s="853">
        <v>0.8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40.5</v>
      </c>
      <c r="BR123" s="862"/>
      <c r="BS123" s="862"/>
      <c r="BT123" s="862"/>
      <c r="BU123" s="862"/>
      <c r="BV123" s="862">
        <v>34.299999999999997</v>
      </c>
      <c r="BW123" s="862"/>
      <c r="BX123" s="862"/>
      <c r="BY123" s="862"/>
      <c r="BZ123" s="862"/>
      <c r="CA123" s="862">
        <v>17.2</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v>490568</v>
      </c>
      <c r="DH126" s="801"/>
      <c r="DI126" s="801"/>
      <c r="DJ126" s="801"/>
      <c r="DK126" s="801"/>
      <c r="DL126" s="801">
        <v>355553</v>
      </c>
      <c r="DM126" s="801"/>
      <c r="DN126" s="801"/>
      <c r="DO126" s="801"/>
      <c r="DP126" s="801"/>
      <c r="DQ126" s="801">
        <v>286254</v>
      </c>
      <c r="DR126" s="801"/>
      <c r="DS126" s="801"/>
      <c r="DT126" s="801"/>
      <c r="DU126" s="801"/>
      <c r="DV126" s="853">
        <v>2.5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12.93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422256</v>
      </c>
      <c r="AB128" s="754"/>
      <c r="AC128" s="754"/>
      <c r="AD128" s="754"/>
      <c r="AE128" s="755"/>
      <c r="AF128" s="756">
        <v>456164</v>
      </c>
      <c r="AG128" s="754"/>
      <c r="AH128" s="754"/>
      <c r="AI128" s="754"/>
      <c r="AJ128" s="755"/>
      <c r="AK128" s="756">
        <v>422363</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17.93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12981873</v>
      </c>
      <c r="AB129" s="814"/>
      <c r="AC129" s="814"/>
      <c r="AD129" s="814"/>
      <c r="AE129" s="815"/>
      <c r="AF129" s="816">
        <v>12960832</v>
      </c>
      <c r="AG129" s="814"/>
      <c r="AH129" s="814"/>
      <c r="AI129" s="814"/>
      <c r="AJ129" s="815"/>
      <c r="AK129" s="816">
        <v>13152139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6.9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1847703</v>
      </c>
      <c r="AB130" s="814"/>
      <c r="AC130" s="814"/>
      <c r="AD130" s="814"/>
      <c r="AE130" s="815"/>
      <c r="AF130" s="816">
        <v>1932697</v>
      </c>
      <c r="AG130" s="814"/>
      <c r="AH130" s="814"/>
      <c r="AI130" s="814"/>
      <c r="AJ130" s="815"/>
      <c r="AK130" s="816">
        <v>1834883</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11134170</v>
      </c>
      <c r="AB131" s="747"/>
      <c r="AC131" s="747"/>
      <c r="AD131" s="747"/>
      <c r="AE131" s="748"/>
      <c r="AF131" s="749">
        <v>11028135</v>
      </c>
      <c r="AG131" s="747"/>
      <c r="AH131" s="747"/>
      <c r="AI131" s="747"/>
      <c r="AJ131" s="748"/>
      <c r="AK131" s="749">
        <v>11317256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8.6396651030000005</v>
      </c>
      <c r="AB132" s="770"/>
      <c r="AC132" s="770"/>
      <c r="AD132" s="770"/>
      <c r="AE132" s="771"/>
      <c r="AF132" s="772">
        <v>6.333165127</v>
      </c>
      <c r="AG132" s="770"/>
      <c r="AH132" s="770"/>
      <c r="AI132" s="770"/>
      <c r="AJ132" s="771"/>
      <c r="AK132" s="772">
        <v>5.9722162330000002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10.199999999999999</v>
      </c>
      <c r="AB133" s="779"/>
      <c r="AC133" s="779"/>
      <c r="AD133" s="779"/>
      <c r="AE133" s="780"/>
      <c r="AF133" s="778">
        <v>8.5</v>
      </c>
      <c r="AG133" s="779"/>
      <c r="AH133" s="779"/>
      <c r="AI133" s="779"/>
      <c r="AJ133" s="780"/>
      <c r="AK133" s="778">
        <v>6.9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P1" sqref="P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3025605</v>
      </c>
      <c r="L9" s="264">
        <v>44092</v>
      </c>
      <c r="M9" s="265">
        <v>62416</v>
      </c>
      <c r="N9" s="266">
        <v>-29.4</v>
      </c>
    </row>
    <row r="10" spans="1:16">
      <c r="A10" s="248"/>
      <c r="B10" s="244"/>
      <c r="C10" s="244"/>
      <c r="D10" s="244"/>
      <c r="E10" s="244"/>
      <c r="F10" s="244"/>
      <c r="G10" s="1163" t="s">
        <v>481</v>
      </c>
      <c r="H10" s="1164"/>
      <c r="I10" s="1164"/>
      <c r="J10" s="1165"/>
      <c r="K10" s="267">
        <v>145887</v>
      </c>
      <c r="L10" s="268">
        <v>2126</v>
      </c>
      <c r="M10" s="269">
        <v>5506</v>
      </c>
      <c r="N10" s="270">
        <v>-61.4</v>
      </c>
    </row>
    <row r="11" spans="1:16" ht="13.5" customHeight="1">
      <c r="A11" s="248"/>
      <c r="B11" s="244"/>
      <c r="C11" s="244"/>
      <c r="D11" s="244"/>
      <c r="E11" s="244"/>
      <c r="F11" s="244"/>
      <c r="G11" s="1163" t="s">
        <v>482</v>
      </c>
      <c r="H11" s="1164"/>
      <c r="I11" s="1164"/>
      <c r="J11" s="1165"/>
      <c r="K11" s="267">
        <v>45791</v>
      </c>
      <c r="L11" s="268">
        <v>667</v>
      </c>
      <c r="M11" s="269">
        <v>5414</v>
      </c>
      <c r="N11" s="270">
        <v>-87.7</v>
      </c>
    </row>
    <row r="12" spans="1:16" ht="13.5" customHeight="1">
      <c r="A12" s="248"/>
      <c r="B12" s="244"/>
      <c r="C12" s="244"/>
      <c r="D12" s="244"/>
      <c r="E12" s="244"/>
      <c r="F12" s="244"/>
      <c r="G12" s="1163" t="s">
        <v>483</v>
      </c>
      <c r="H12" s="1164"/>
      <c r="I12" s="1164"/>
      <c r="J12" s="1165"/>
      <c r="K12" s="267" t="s">
        <v>484</v>
      </c>
      <c r="L12" s="268" t="s">
        <v>484</v>
      </c>
      <c r="M12" s="269">
        <v>1117</v>
      </c>
      <c r="N12" s="270" t="s">
        <v>484</v>
      </c>
    </row>
    <row r="13" spans="1:16" ht="13.5" customHeight="1">
      <c r="A13" s="248"/>
      <c r="B13" s="244"/>
      <c r="C13" s="244"/>
      <c r="D13" s="244"/>
      <c r="E13" s="244"/>
      <c r="F13" s="244"/>
      <c r="G13" s="1163" t="s">
        <v>485</v>
      </c>
      <c r="H13" s="1164"/>
      <c r="I13" s="1164"/>
      <c r="J13" s="1165"/>
      <c r="K13" s="267" t="s">
        <v>484</v>
      </c>
      <c r="L13" s="268" t="s">
        <v>484</v>
      </c>
      <c r="M13" s="269">
        <v>0</v>
      </c>
      <c r="N13" s="270" t="s">
        <v>484</v>
      </c>
    </row>
    <row r="14" spans="1:16" ht="13.5" customHeight="1">
      <c r="A14" s="248"/>
      <c r="B14" s="244"/>
      <c r="C14" s="244"/>
      <c r="D14" s="244"/>
      <c r="E14" s="244"/>
      <c r="F14" s="244"/>
      <c r="G14" s="1163" t="s">
        <v>486</v>
      </c>
      <c r="H14" s="1164"/>
      <c r="I14" s="1164"/>
      <c r="J14" s="1165"/>
      <c r="K14" s="267">
        <v>203724</v>
      </c>
      <c r="L14" s="268">
        <v>2969</v>
      </c>
      <c r="M14" s="269">
        <v>2298</v>
      </c>
      <c r="N14" s="270">
        <v>29.2</v>
      </c>
    </row>
    <row r="15" spans="1:16" ht="13.5" customHeight="1">
      <c r="A15" s="248"/>
      <c r="B15" s="244"/>
      <c r="C15" s="244"/>
      <c r="D15" s="244"/>
      <c r="E15" s="244"/>
      <c r="F15" s="244"/>
      <c r="G15" s="1163" t="s">
        <v>487</v>
      </c>
      <c r="H15" s="1164"/>
      <c r="I15" s="1164"/>
      <c r="J15" s="1165"/>
      <c r="K15" s="267">
        <v>26327</v>
      </c>
      <c r="L15" s="268">
        <v>384</v>
      </c>
      <c r="M15" s="269">
        <v>1592</v>
      </c>
      <c r="N15" s="270">
        <v>-75.900000000000006</v>
      </c>
    </row>
    <row r="16" spans="1:16">
      <c r="A16" s="248"/>
      <c r="B16" s="244"/>
      <c r="C16" s="244"/>
      <c r="D16" s="244"/>
      <c r="E16" s="244"/>
      <c r="F16" s="244"/>
      <c r="G16" s="1166" t="s">
        <v>488</v>
      </c>
      <c r="H16" s="1167"/>
      <c r="I16" s="1167"/>
      <c r="J16" s="1168"/>
      <c r="K16" s="268">
        <v>-193240</v>
      </c>
      <c r="L16" s="268">
        <v>-2816</v>
      </c>
      <c r="M16" s="269">
        <v>-6284</v>
      </c>
      <c r="N16" s="270">
        <v>-55.2</v>
      </c>
    </row>
    <row r="17" spans="1:16">
      <c r="A17" s="248"/>
      <c r="B17" s="244"/>
      <c r="C17" s="244"/>
      <c r="D17" s="244"/>
      <c r="E17" s="244"/>
      <c r="F17" s="244"/>
      <c r="G17" s="1166" t="s">
        <v>167</v>
      </c>
      <c r="H17" s="1167"/>
      <c r="I17" s="1167"/>
      <c r="J17" s="1168"/>
      <c r="K17" s="268">
        <v>3254094</v>
      </c>
      <c r="L17" s="268">
        <v>47422</v>
      </c>
      <c r="M17" s="269">
        <v>72059</v>
      </c>
      <c r="N17" s="270">
        <v>-34.200000000000003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5.2</v>
      </c>
      <c r="L21" s="281">
        <v>7.1</v>
      </c>
      <c r="M21" s="282">
        <v>-1.9</v>
      </c>
      <c r="N21" s="249"/>
      <c r="O21" s="283"/>
      <c r="P21" s="279"/>
    </row>
    <row r="22" spans="1:16" s="284" customFormat="1">
      <c r="A22" s="279"/>
      <c r="B22" s="249"/>
      <c r="C22" s="249"/>
      <c r="D22" s="249"/>
      <c r="E22" s="249"/>
      <c r="F22" s="249"/>
      <c r="G22" s="1160" t="s">
        <v>494</v>
      </c>
      <c r="H22" s="1161"/>
      <c r="I22" s="1161"/>
      <c r="J22" s="1162"/>
      <c r="K22" s="285">
        <v>94.5</v>
      </c>
      <c r="L22" s="286">
        <v>98.4</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1740096</v>
      </c>
      <c r="L32" s="294">
        <v>25358</v>
      </c>
      <c r="M32" s="295">
        <v>39864</v>
      </c>
      <c r="N32" s="296">
        <v>-36.4</v>
      </c>
    </row>
    <row r="33" spans="1:16" ht="13.5" customHeight="1">
      <c r="A33" s="248"/>
      <c r="B33" s="244"/>
      <c r="C33" s="244"/>
      <c r="D33" s="244"/>
      <c r="E33" s="244"/>
      <c r="F33" s="244"/>
      <c r="G33" s="1151" t="s">
        <v>499</v>
      </c>
      <c r="H33" s="1152"/>
      <c r="I33" s="1152"/>
      <c r="J33" s="1153"/>
      <c r="K33" s="294" t="s">
        <v>484</v>
      </c>
      <c r="L33" s="294" t="s">
        <v>484</v>
      </c>
      <c r="M33" s="295">
        <v>3</v>
      </c>
      <c r="N33" s="296" t="s">
        <v>484</v>
      </c>
    </row>
    <row r="34" spans="1:16" ht="27" customHeight="1">
      <c r="A34" s="248"/>
      <c r="B34" s="244"/>
      <c r="C34" s="244"/>
      <c r="D34" s="244"/>
      <c r="E34" s="244"/>
      <c r="F34" s="244"/>
      <c r="G34" s="1151" t="s">
        <v>500</v>
      </c>
      <c r="H34" s="1152"/>
      <c r="I34" s="1152"/>
      <c r="J34" s="1153"/>
      <c r="K34" s="294" t="s">
        <v>484</v>
      </c>
      <c r="L34" s="294" t="s">
        <v>484</v>
      </c>
      <c r="M34" s="295">
        <v>79</v>
      </c>
      <c r="N34" s="296" t="s">
        <v>484</v>
      </c>
    </row>
    <row r="35" spans="1:16" ht="27" customHeight="1">
      <c r="A35" s="248"/>
      <c r="B35" s="244"/>
      <c r="C35" s="244"/>
      <c r="D35" s="244"/>
      <c r="E35" s="244"/>
      <c r="F35" s="244"/>
      <c r="G35" s="1151" t="s">
        <v>501</v>
      </c>
      <c r="H35" s="1152"/>
      <c r="I35" s="1152"/>
      <c r="J35" s="1153"/>
      <c r="K35" s="294">
        <v>1193041</v>
      </c>
      <c r="L35" s="294">
        <v>17386</v>
      </c>
      <c r="M35" s="295">
        <v>14090</v>
      </c>
      <c r="N35" s="296">
        <v>23.4</v>
      </c>
    </row>
    <row r="36" spans="1:16" ht="27" customHeight="1">
      <c r="A36" s="248"/>
      <c r="B36" s="244"/>
      <c r="C36" s="244"/>
      <c r="D36" s="244"/>
      <c r="E36" s="244"/>
      <c r="F36" s="244"/>
      <c r="G36" s="1151" t="s">
        <v>502</v>
      </c>
      <c r="H36" s="1152"/>
      <c r="I36" s="1152"/>
      <c r="J36" s="1153"/>
      <c r="K36" s="294" t="s">
        <v>484</v>
      </c>
      <c r="L36" s="294" t="s">
        <v>484</v>
      </c>
      <c r="M36" s="295">
        <v>1791</v>
      </c>
      <c r="N36" s="296" t="s">
        <v>484</v>
      </c>
    </row>
    <row r="37" spans="1:16" ht="13.5" customHeight="1">
      <c r="A37" s="248"/>
      <c r="B37" s="244"/>
      <c r="C37" s="244"/>
      <c r="D37" s="244"/>
      <c r="E37" s="244"/>
      <c r="F37" s="244"/>
      <c r="G37" s="1151" t="s">
        <v>503</v>
      </c>
      <c r="H37" s="1152"/>
      <c r="I37" s="1152"/>
      <c r="J37" s="1153"/>
      <c r="K37" s="294" t="s">
        <v>484</v>
      </c>
      <c r="L37" s="294" t="s">
        <v>484</v>
      </c>
      <c r="M37" s="295">
        <v>866</v>
      </c>
      <c r="N37" s="296" t="s">
        <v>484</v>
      </c>
    </row>
    <row r="38" spans="1:16" ht="27" customHeight="1">
      <c r="A38" s="248"/>
      <c r="B38" s="244"/>
      <c r="C38" s="244"/>
      <c r="D38" s="244"/>
      <c r="E38" s="244"/>
      <c r="F38" s="244"/>
      <c r="G38" s="1154" t="s">
        <v>504</v>
      </c>
      <c r="H38" s="1155"/>
      <c r="I38" s="1155"/>
      <c r="J38" s="1156"/>
      <c r="K38" s="297" t="s">
        <v>484</v>
      </c>
      <c r="L38" s="297" t="s">
        <v>484</v>
      </c>
      <c r="M38" s="298">
        <v>3</v>
      </c>
      <c r="N38" s="299" t="s">
        <v>484</v>
      </c>
      <c r="O38" s="293"/>
    </row>
    <row r="39" spans="1:16">
      <c r="A39" s="248"/>
      <c r="B39" s="244"/>
      <c r="C39" s="244"/>
      <c r="D39" s="244"/>
      <c r="E39" s="244"/>
      <c r="F39" s="244"/>
      <c r="G39" s="1154" t="s">
        <v>505</v>
      </c>
      <c r="H39" s="1155"/>
      <c r="I39" s="1155"/>
      <c r="J39" s="1156"/>
      <c r="K39" s="300">
        <v>-422363</v>
      </c>
      <c r="L39" s="300">
        <v>-6155</v>
      </c>
      <c r="M39" s="301">
        <v>-5541</v>
      </c>
      <c r="N39" s="302">
        <v>11.1</v>
      </c>
      <c r="O39" s="293"/>
    </row>
    <row r="40" spans="1:16" ht="27" customHeight="1">
      <c r="A40" s="248"/>
      <c r="B40" s="244"/>
      <c r="C40" s="244"/>
      <c r="D40" s="244"/>
      <c r="E40" s="244"/>
      <c r="F40" s="244"/>
      <c r="G40" s="1151" t="s">
        <v>506</v>
      </c>
      <c r="H40" s="1152"/>
      <c r="I40" s="1152"/>
      <c r="J40" s="1153"/>
      <c r="K40" s="300">
        <v>-1834883</v>
      </c>
      <c r="L40" s="300">
        <v>-26740</v>
      </c>
      <c r="M40" s="301">
        <v>-36202</v>
      </c>
      <c r="N40" s="302">
        <v>-26.1</v>
      </c>
      <c r="O40" s="293"/>
    </row>
    <row r="41" spans="1:16">
      <c r="A41" s="248"/>
      <c r="B41" s="244"/>
      <c r="C41" s="244"/>
      <c r="D41" s="244"/>
      <c r="E41" s="244"/>
      <c r="F41" s="244"/>
      <c r="G41" s="1157" t="s">
        <v>278</v>
      </c>
      <c r="H41" s="1158"/>
      <c r="I41" s="1158"/>
      <c r="J41" s="1159"/>
      <c r="K41" s="294">
        <v>675891</v>
      </c>
      <c r="L41" s="300">
        <v>9850</v>
      </c>
      <c r="M41" s="301">
        <v>14952</v>
      </c>
      <c r="N41" s="302">
        <v>-34.1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2059759</v>
      </c>
      <c r="J51" s="320">
        <v>30421</v>
      </c>
      <c r="K51" s="321">
        <v>-26.1</v>
      </c>
      <c r="L51" s="322">
        <v>47569</v>
      </c>
      <c r="M51" s="323">
        <v>7.7</v>
      </c>
      <c r="N51" s="324">
        <v>-33.799999999999997</v>
      </c>
    </row>
    <row r="52" spans="1:14">
      <c r="A52" s="248"/>
      <c r="B52" s="244"/>
      <c r="C52" s="244"/>
      <c r="D52" s="244"/>
      <c r="E52" s="244"/>
      <c r="F52" s="244"/>
      <c r="G52" s="325"/>
      <c r="H52" s="326" t="s">
        <v>517</v>
      </c>
      <c r="I52" s="327">
        <v>993581</v>
      </c>
      <c r="J52" s="328">
        <v>14674</v>
      </c>
      <c r="K52" s="329">
        <v>-44.2</v>
      </c>
      <c r="L52" s="330">
        <v>26255</v>
      </c>
      <c r="M52" s="331">
        <v>5.3</v>
      </c>
      <c r="N52" s="332">
        <v>-49.5</v>
      </c>
    </row>
    <row r="53" spans="1:14">
      <c r="A53" s="248"/>
      <c r="B53" s="244"/>
      <c r="C53" s="244"/>
      <c r="D53" s="244"/>
      <c r="E53" s="244"/>
      <c r="F53" s="244"/>
      <c r="G53" s="310" t="s">
        <v>518</v>
      </c>
      <c r="H53" s="311"/>
      <c r="I53" s="319">
        <v>1819996</v>
      </c>
      <c r="J53" s="320">
        <v>26538</v>
      </c>
      <c r="K53" s="321">
        <v>-12.8</v>
      </c>
      <c r="L53" s="322">
        <v>50880</v>
      </c>
      <c r="M53" s="323">
        <v>7</v>
      </c>
      <c r="N53" s="324">
        <v>-19.8</v>
      </c>
    </row>
    <row r="54" spans="1:14">
      <c r="A54" s="248"/>
      <c r="B54" s="244"/>
      <c r="C54" s="244"/>
      <c r="D54" s="244"/>
      <c r="E54" s="244"/>
      <c r="F54" s="244"/>
      <c r="G54" s="325"/>
      <c r="H54" s="326" t="s">
        <v>517</v>
      </c>
      <c r="I54" s="327">
        <v>889172</v>
      </c>
      <c r="J54" s="328">
        <v>12965</v>
      </c>
      <c r="K54" s="329">
        <v>-11.6</v>
      </c>
      <c r="L54" s="330">
        <v>26879</v>
      </c>
      <c r="M54" s="331">
        <v>2.4</v>
      </c>
      <c r="N54" s="332">
        <v>-14</v>
      </c>
    </row>
    <row r="55" spans="1:14">
      <c r="A55" s="248"/>
      <c r="B55" s="244"/>
      <c r="C55" s="244"/>
      <c r="D55" s="244"/>
      <c r="E55" s="244"/>
      <c r="F55" s="244"/>
      <c r="G55" s="310" t="s">
        <v>519</v>
      </c>
      <c r="H55" s="311"/>
      <c r="I55" s="319">
        <v>1959016</v>
      </c>
      <c r="J55" s="320">
        <v>28499</v>
      </c>
      <c r="K55" s="321">
        <v>7.4</v>
      </c>
      <c r="L55" s="322">
        <v>63956</v>
      </c>
      <c r="M55" s="323">
        <v>25.7</v>
      </c>
      <c r="N55" s="324">
        <v>-18.3</v>
      </c>
    </row>
    <row r="56" spans="1:14">
      <c r="A56" s="248"/>
      <c r="B56" s="244"/>
      <c r="C56" s="244"/>
      <c r="D56" s="244"/>
      <c r="E56" s="244"/>
      <c r="F56" s="244"/>
      <c r="G56" s="325"/>
      <c r="H56" s="326" t="s">
        <v>517</v>
      </c>
      <c r="I56" s="327">
        <v>473901</v>
      </c>
      <c r="J56" s="328">
        <v>6894</v>
      </c>
      <c r="K56" s="329">
        <v>-46.8</v>
      </c>
      <c r="L56" s="330">
        <v>29239</v>
      </c>
      <c r="M56" s="331">
        <v>8.8000000000000007</v>
      </c>
      <c r="N56" s="332">
        <v>-55.6</v>
      </c>
    </row>
    <row r="57" spans="1:14">
      <c r="A57" s="248"/>
      <c r="B57" s="244"/>
      <c r="C57" s="244"/>
      <c r="D57" s="244"/>
      <c r="E57" s="244"/>
      <c r="F57" s="244"/>
      <c r="G57" s="310" t="s">
        <v>520</v>
      </c>
      <c r="H57" s="311"/>
      <c r="I57" s="319">
        <v>2080945</v>
      </c>
      <c r="J57" s="320">
        <v>30293</v>
      </c>
      <c r="K57" s="321">
        <v>6.3</v>
      </c>
      <c r="L57" s="322">
        <v>66255</v>
      </c>
      <c r="M57" s="323">
        <v>3.6</v>
      </c>
      <c r="N57" s="324">
        <v>2.7</v>
      </c>
    </row>
    <row r="58" spans="1:14">
      <c r="A58" s="248"/>
      <c r="B58" s="244"/>
      <c r="C58" s="244"/>
      <c r="D58" s="244"/>
      <c r="E58" s="244"/>
      <c r="F58" s="244"/>
      <c r="G58" s="325"/>
      <c r="H58" s="326" t="s">
        <v>517</v>
      </c>
      <c r="I58" s="327">
        <v>1240941</v>
      </c>
      <c r="J58" s="328">
        <v>18065</v>
      </c>
      <c r="K58" s="329">
        <v>162</v>
      </c>
      <c r="L58" s="330">
        <v>31822</v>
      </c>
      <c r="M58" s="331">
        <v>8.8000000000000007</v>
      </c>
      <c r="N58" s="332">
        <v>153.19999999999999</v>
      </c>
    </row>
    <row r="59" spans="1:14">
      <c r="A59" s="248"/>
      <c r="B59" s="244"/>
      <c r="C59" s="244"/>
      <c r="D59" s="244"/>
      <c r="E59" s="244"/>
      <c r="F59" s="244"/>
      <c r="G59" s="310" t="s">
        <v>521</v>
      </c>
      <c r="H59" s="311"/>
      <c r="I59" s="319">
        <v>2213304</v>
      </c>
      <c r="J59" s="320">
        <v>32255</v>
      </c>
      <c r="K59" s="321">
        <v>6.5</v>
      </c>
      <c r="L59" s="322">
        <v>54227</v>
      </c>
      <c r="M59" s="323">
        <v>-18.2</v>
      </c>
      <c r="N59" s="324">
        <v>24.7</v>
      </c>
    </row>
    <row r="60" spans="1:14">
      <c r="A60" s="248"/>
      <c r="B60" s="244"/>
      <c r="C60" s="244"/>
      <c r="D60" s="244"/>
      <c r="E60" s="244"/>
      <c r="F60" s="244"/>
      <c r="G60" s="325"/>
      <c r="H60" s="326" t="s">
        <v>517</v>
      </c>
      <c r="I60" s="333">
        <v>914819</v>
      </c>
      <c r="J60" s="328">
        <v>13332</v>
      </c>
      <c r="K60" s="329">
        <v>-26.2</v>
      </c>
      <c r="L60" s="330">
        <v>29694</v>
      </c>
      <c r="M60" s="331">
        <v>-6.7</v>
      </c>
      <c r="N60" s="332">
        <v>-19.5</v>
      </c>
    </row>
    <row r="61" spans="1:14">
      <c r="A61" s="248"/>
      <c r="B61" s="244"/>
      <c r="C61" s="244"/>
      <c r="D61" s="244"/>
      <c r="E61" s="244"/>
      <c r="F61" s="244"/>
      <c r="G61" s="310" t="s">
        <v>522</v>
      </c>
      <c r="H61" s="334"/>
      <c r="I61" s="335">
        <v>2026604</v>
      </c>
      <c r="J61" s="336">
        <v>29601</v>
      </c>
      <c r="K61" s="337">
        <v>-3.7</v>
      </c>
      <c r="L61" s="338">
        <v>56577</v>
      </c>
      <c r="M61" s="339">
        <v>5.2</v>
      </c>
      <c r="N61" s="324">
        <v>-8.9</v>
      </c>
    </row>
    <row r="62" spans="1:14">
      <c r="A62" s="248"/>
      <c r="B62" s="244"/>
      <c r="C62" s="244"/>
      <c r="D62" s="244"/>
      <c r="E62" s="244"/>
      <c r="F62" s="244"/>
      <c r="G62" s="325"/>
      <c r="H62" s="326" t="s">
        <v>517</v>
      </c>
      <c r="I62" s="327">
        <v>902483</v>
      </c>
      <c r="J62" s="328">
        <v>13186</v>
      </c>
      <c r="K62" s="329">
        <v>6.6</v>
      </c>
      <c r="L62" s="330">
        <v>28778</v>
      </c>
      <c r="M62" s="331">
        <v>3.7</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19.739999999999998</v>
      </c>
      <c r="G47" s="12">
        <v>20.59</v>
      </c>
      <c r="H47" s="12">
        <v>25.5</v>
      </c>
      <c r="I47" s="12">
        <v>27.43</v>
      </c>
      <c r="J47" s="13">
        <v>34.93</v>
      </c>
    </row>
    <row r="48" spans="2:10" ht="57.75" customHeight="1">
      <c r="B48" s="14"/>
      <c r="C48" s="1171" t="s">
        <v>4</v>
      </c>
      <c r="D48" s="1171"/>
      <c r="E48" s="1172"/>
      <c r="F48" s="15">
        <v>9.5500000000000007</v>
      </c>
      <c r="G48" s="16">
        <v>11.43</v>
      </c>
      <c r="H48" s="16">
        <v>8.69</v>
      </c>
      <c r="I48" s="16">
        <v>9.8000000000000007</v>
      </c>
      <c r="J48" s="17">
        <v>4.04</v>
      </c>
    </row>
    <row r="49" spans="2:10" ht="57.75" customHeight="1" thickBot="1">
      <c r="B49" s="18"/>
      <c r="C49" s="1173" t="s">
        <v>5</v>
      </c>
      <c r="D49" s="1173"/>
      <c r="E49" s="1174"/>
      <c r="F49" s="19">
        <v>3.08</v>
      </c>
      <c r="G49" s="20">
        <v>2.8</v>
      </c>
      <c r="H49" s="20">
        <v>2.66</v>
      </c>
      <c r="I49" s="20">
        <v>2.99</v>
      </c>
      <c r="J49" s="21">
        <v>2.27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6.65</v>
      </c>
      <c r="G34" s="33">
        <v>5.65</v>
      </c>
      <c r="H34" s="33">
        <v>6.08</v>
      </c>
      <c r="I34" s="33">
        <v>6.64</v>
      </c>
      <c r="J34" s="34">
        <v>6.96</v>
      </c>
      <c r="K34" s="22"/>
      <c r="L34" s="22"/>
      <c r="M34" s="22"/>
      <c r="N34" s="22"/>
      <c r="O34" s="22"/>
      <c r="P34" s="22"/>
    </row>
    <row r="35" spans="1:16" ht="39" customHeight="1">
      <c r="A35" s="22"/>
      <c r="B35" s="35"/>
      <c r="C35" s="1175" t="s">
        <v>530</v>
      </c>
      <c r="D35" s="1176"/>
      <c r="E35" s="1177"/>
      <c r="F35" s="36">
        <v>11.59</v>
      </c>
      <c r="G35" s="37">
        <v>8.7200000000000006</v>
      </c>
      <c r="H35" s="37">
        <v>7.34</v>
      </c>
      <c r="I35" s="37">
        <v>3.86</v>
      </c>
      <c r="J35" s="38">
        <v>3.99</v>
      </c>
      <c r="K35" s="22"/>
      <c r="L35" s="22"/>
      <c r="M35" s="22"/>
      <c r="N35" s="22"/>
      <c r="O35" s="22"/>
      <c r="P35" s="22"/>
    </row>
    <row r="36" spans="1:16" ht="39" customHeight="1">
      <c r="A36" s="22"/>
      <c r="B36" s="35"/>
      <c r="C36" s="1175" t="s">
        <v>531</v>
      </c>
      <c r="D36" s="1176"/>
      <c r="E36" s="1177"/>
      <c r="F36" s="36">
        <v>7.52</v>
      </c>
      <c r="G36" s="37">
        <v>10.220000000000001</v>
      </c>
      <c r="H36" s="37">
        <v>7.99</v>
      </c>
      <c r="I36" s="37">
        <v>9.2799999999999994</v>
      </c>
      <c r="J36" s="38">
        <v>3.75</v>
      </c>
      <c r="K36" s="22"/>
      <c r="L36" s="22"/>
      <c r="M36" s="22"/>
      <c r="N36" s="22"/>
      <c r="O36" s="22"/>
      <c r="P36" s="22"/>
    </row>
    <row r="37" spans="1:16" ht="39" customHeight="1">
      <c r="A37" s="22"/>
      <c r="B37" s="35"/>
      <c r="C37" s="1175" t="s">
        <v>532</v>
      </c>
      <c r="D37" s="1176"/>
      <c r="E37" s="1177"/>
      <c r="F37" s="36">
        <v>2.5</v>
      </c>
      <c r="G37" s="37">
        <v>3.73</v>
      </c>
      <c r="H37" s="37">
        <v>3.92</v>
      </c>
      <c r="I37" s="37">
        <v>4.41</v>
      </c>
      <c r="J37" s="38">
        <v>3.07</v>
      </c>
      <c r="K37" s="22"/>
      <c r="L37" s="22"/>
      <c r="M37" s="22"/>
      <c r="N37" s="22"/>
      <c r="O37" s="22"/>
      <c r="P37" s="22"/>
    </row>
    <row r="38" spans="1:16" ht="39" customHeight="1">
      <c r="A38" s="22"/>
      <c r="B38" s="35"/>
      <c r="C38" s="1175" t="s">
        <v>533</v>
      </c>
      <c r="D38" s="1176"/>
      <c r="E38" s="1177"/>
      <c r="F38" s="36">
        <v>0.55000000000000004</v>
      </c>
      <c r="G38" s="37">
        <v>0.44</v>
      </c>
      <c r="H38" s="37">
        <v>0.57999999999999996</v>
      </c>
      <c r="I38" s="37">
        <v>0.45</v>
      </c>
      <c r="J38" s="38">
        <v>0.78</v>
      </c>
      <c r="K38" s="22"/>
      <c r="L38" s="22"/>
      <c r="M38" s="22"/>
      <c r="N38" s="22"/>
      <c r="O38" s="22"/>
      <c r="P38" s="22"/>
    </row>
    <row r="39" spans="1:16" ht="39" customHeight="1">
      <c r="A39" s="22"/>
      <c r="B39" s="35"/>
      <c r="C39" s="1175" t="s">
        <v>534</v>
      </c>
      <c r="D39" s="1176"/>
      <c r="E39" s="1177"/>
      <c r="F39" s="36">
        <v>0.16</v>
      </c>
      <c r="G39" s="37">
        <v>0.49</v>
      </c>
      <c r="H39" s="37">
        <v>0.47</v>
      </c>
      <c r="I39" s="37">
        <v>0.13</v>
      </c>
      <c r="J39" s="38">
        <v>0.66</v>
      </c>
      <c r="K39" s="22"/>
      <c r="L39" s="22"/>
      <c r="M39" s="22"/>
      <c r="N39" s="22"/>
      <c r="O39" s="22"/>
      <c r="P39" s="22"/>
    </row>
    <row r="40" spans="1:16" ht="39" customHeight="1">
      <c r="A40" s="22"/>
      <c r="B40" s="35"/>
      <c r="C40" s="1175" t="s">
        <v>535</v>
      </c>
      <c r="D40" s="1176"/>
      <c r="E40" s="1177"/>
      <c r="F40" s="36">
        <v>1.45</v>
      </c>
      <c r="G40" s="37">
        <v>0.95</v>
      </c>
      <c r="H40" s="37">
        <v>0.25</v>
      </c>
      <c r="I40" s="37">
        <v>0.06</v>
      </c>
      <c r="J40" s="38">
        <v>0.17</v>
      </c>
      <c r="K40" s="22"/>
      <c r="L40" s="22"/>
      <c r="M40" s="22"/>
      <c r="N40" s="22"/>
      <c r="O40" s="22"/>
      <c r="P40" s="22"/>
    </row>
    <row r="41" spans="1:16" ht="39" customHeight="1">
      <c r="A41" s="22"/>
      <c r="B41" s="35"/>
      <c r="C41" s="1175" t="s">
        <v>536</v>
      </c>
      <c r="D41" s="1176"/>
      <c r="E41" s="1177"/>
      <c r="F41" s="36">
        <v>0.09</v>
      </c>
      <c r="G41" s="37">
        <v>0.09</v>
      </c>
      <c r="H41" s="37">
        <v>0.08</v>
      </c>
      <c r="I41" s="37">
        <v>0.09</v>
      </c>
      <c r="J41" s="38">
        <v>0.11</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0.59</v>
      </c>
      <c r="G43" s="42">
        <v>0.42</v>
      </c>
      <c r="H43" s="42">
        <v>0.44</v>
      </c>
      <c r="I43" s="42">
        <v>0.46</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2302</v>
      </c>
      <c r="L45" s="60">
        <v>2259</v>
      </c>
      <c r="M45" s="60">
        <v>2113</v>
      </c>
      <c r="N45" s="60">
        <v>1910</v>
      </c>
      <c r="O45" s="61">
        <v>1740</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1095</v>
      </c>
      <c r="L48" s="64">
        <v>1094</v>
      </c>
      <c r="M48" s="64">
        <v>1119</v>
      </c>
      <c r="N48" s="64">
        <v>1177</v>
      </c>
      <c r="O48" s="65">
        <v>1193</v>
      </c>
      <c r="P48" s="48"/>
      <c r="Q48" s="48"/>
      <c r="R48" s="48"/>
      <c r="S48" s="48"/>
      <c r="T48" s="48"/>
      <c r="U48" s="48"/>
    </row>
    <row r="49" spans="1:21" ht="30.75" customHeight="1">
      <c r="A49" s="48"/>
      <c r="B49" s="1193"/>
      <c r="C49" s="1194"/>
      <c r="D49" s="62"/>
      <c r="E49" s="1185" t="s">
        <v>16</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c r="A50" s="48"/>
      <c r="B50" s="1193"/>
      <c r="C50" s="1194"/>
      <c r="D50" s="62"/>
      <c r="E50" s="1185" t="s">
        <v>17</v>
      </c>
      <c r="F50" s="1185"/>
      <c r="G50" s="1185"/>
      <c r="H50" s="1185"/>
      <c r="I50" s="1185"/>
      <c r="J50" s="1186"/>
      <c r="K50" s="63" t="s">
        <v>484</v>
      </c>
      <c r="L50" s="64">
        <v>6</v>
      </c>
      <c r="M50" s="64" t="s">
        <v>484</v>
      </c>
      <c r="N50" s="64" t="s">
        <v>484</v>
      </c>
      <c r="O50" s="65" t="s">
        <v>484</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2160</v>
      </c>
      <c r="L52" s="64">
        <v>2201</v>
      </c>
      <c r="M52" s="64">
        <v>2270</v>
      </c>
      <c r="N52" s="64">
        <v>2389</v>
      </c>
      <c r="O52" s="65">
        <v>2257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1237</v>
      </c>
      <c r="L53" s="69">
        <v>1158</v>
      </c>
      <c r="M53" s="69">
        <v>962</v>
      </c>
      <c r="N53" s="69">
        <v>698</v>
      </c>
      <c r="O53" s="70">
        <v>676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17648</v>
      </c>
      <c r="J41" s="83">
        <v>17219</v>
      </c>
      <c r="K41" s="83">
        <v>16751</v>
      </c>
      <c r="L41" s="83">
        <v>16755</v>
      </c>
      <c r="M41" s="84">
        <v>16818</v>
      </c>
    </row>
    <row r="42" spans="2:13" ht="27.75" customHeight="1">
      <c r="B42" s="1201"/>
      <c r="C42" s="1202"/>
      <c r="D42" s="85"/>
      <c r="E42" s="1205" t="s">
        <v>26</v>
      </c>
      <c r="F42" s="1205"/>
      <c r="G42" s="1205"/>
      <c r="H42" s="1206"/>
      <c r="I42" s="86" t="s">
        <v>484</v>
      </c>
      <c r="J42" s="87" t="s">
        <v>484</v>
      </c>
      <c r="K42" s="87" t="s">
        <v>484</v>
      </c>
      <c r="L42" s="87" t="s">
        <v>484</v>
      </c>
      <c r="M42" s="88" t="s">
        <v>484</v>
      </c>
    </row>
    <row r="43" spans="2:13" ht="27.75" customHeight="1">
      <c r="B43" s="1201"/>
      <c r="C43" s="1202"/>
      <c r="D43" s="85"/>
      <c r="E43" s="1205" t="s">
        <v>27</v>
      </c>
      <c r="F43" s="1205"/>
      <c r="G43" s="1205"/>
      <c r="H43" s="1206"/>
      <c r="I43" s="86">
        <v>17658</v>
      </c>
      <c r="J43" s="87">
        <v>16999</v>
      </c>
      <c r="K43" s="87">
        <v>16562</v>
      </c>
      <c r="L43" s="87">
        <v>16047</v>
      </c>
      <c r="M43" s="88">
        <v>15695</v>
      </c>
    </row>
    <row r="44" spans="2:13" ht="27.75" customHeight="1">
      <c r="B44" s="1201"/>
      <c r="C44" s="1202"/>
      <c r="D44" s="85"/>
      <c r="E44" s="1205" t="s">
        <v>28</v>
      </c>
      <c r="F44" s="1205"/>
      <c r="G44" s="1205"/>
      <c r="H44" s="1206"/>
      <c r="I44" s="86" t="s">
        <v>484</v>
      </c>
      <c r="J44" s="87" t="s">
        <v>484</v>
      </c>
      <c r="K44" s="87" t="s">
        <v>484</v>
      </c>
      <c r="L44" s="87" t="s">
        <v>484</v>
      </c>
      <c r="M44" s="88" t="s">
        <v>484</v>
      </c>
    </row>
    <row r="45" spans="2:13" ht="27.75" customHeight="1">
      <c r="B45" s="1201"/>
      <c r="C45" s="1202"/>
      <c r="D45" s="85"/>
      <c r="E45" s="1205" t="s">
        <v>29</v>
      </c>
      <c r="F45" s="1205"/>
      <c r="G45" s="1205"/>
      <c r="H45" s="1206"/>
      <c r="I45" s="86">
        <v>2219</v>
      </c>
      <c r="J45" s="87">
        <v>2290</v>
      </c>
      <c r="K45" s="87">
        <v>2161</v>
      </c>
      <c r="L45" s="87">
        <v>1923</v>
      </c>
      <c r="M45" s="88">
        <v>1872</v>
      </c>
    </row>
    <row r="46" spans="2:13" ht="27.75" customHeight="1">
      <c r="B46" s="1201"/>
      <c r="C46" s="1202"/>
      <c r="D46" s="85"/>
      <c r="E46" s="1205" t="s">
        <v>30</v>
      </c>
      <c r="F46" s="1205"/>
      <c r="G46" s="1205"/>
      <c r="H46" s="1206"/>
      <c r="I46" s="86">
        <v>629</v>
      </c>
      <c r="J46" s="87">
        <v>560</v>
      </c>
      <c r="K46" s="87">
        <v>491</v>
      </c>
      <c r="L46" s="87">
        <v>356</v>
      </c>
      <c r="M46" s="88">
        <v>286</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4453</v>
      </c>
      <c r="J49" s="87">
        <v>4482</v>
      </c>
      <c r="K49" s="87">
        <v>5373</v>
      </c>
      <c r="L49" s="87">
        <v>5372</v>
      </c>
      <c r="M49" s="88">
        <v>6663</v>
      </c>
    </row>
    <row r="50" spans="2:13" ht="27.75" customHeight="1">
      <c r="B50" s="1201"/>
      <c r="C50" s="1202"/>
      <c r="D50" s="85"/>
      <c r="E50" s="1205" t="s">
        <v>35</v>
      </c>
      <c r="F50" s="1205"/>
      <c r="G50" s="1205"/>
      <c r="H50" s="1206"/>
      <c r="I50" s="86">
        <v>5054</v>
      </c>
      <c r="J50" s="87">
        <v>4855</v>
      </c>
      <c r="K50" s="87">
        <v>4625</v>
      </c>
      <c r="L50" s="87">
        <v>4729</v>
      </c>
      <c r="M50" s="88">
        <v>4719</v>
      </c>
    </row>
    <row r="51" spans="2:13" ht="27.75" customHeight="1">
      <c r="B51" s="1203"/>
      <c r="C51" s="1204"/>
      <c r="D51" s="85"/>
      <c r="E51" s="1205" t="s">
        <v>36</v>
      </c>
      <c r="F51" s="1205"/>
      <c r="G51" s="1205"/>
      <c r="H51" s="1206"/>
      <c r="I51" s="86">
        <v>21608</v>
      </c>
      <c r="J51" s="87">
        <v>21562</v>
      </c>
      <c r="K51" s="87">
        <v>21454</v>
      </c>
      <c r="L51" s="87">
        <v>21187</v>
      </c>
      <c r="M51" s="88">
        <v>21337</v>
      </c>
    </row>
    <row r="52" spans="2:13" ht="27.75" customHeight="1" thickBot="1">
      <c r="B52" s="1207" t="s">
        <v>37</v>
      </c>
      <c r="C52" s="1208"/>
      <c r="D52" s="90"/>
      <c r="E52" s="1209" t="s">
        <v>38</v>
      </c>
      <c r="F52" s="1209"/>
      <c r="G52" s="1209"/>
      <c r="H52" s="1210"/>
      <c r="I52" s="91">
        <v>7040</v>
      </c>
      <c r="J52" s="92">
        <v>6168</v>
      </c>
      <c r="K52" s="92">
        <v>4512</v>
      </c>
      <c r="L52" s="92">
        <v>3793</v>
      </c>
      <c r="M52" s="93">
        <v>1952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30421</v>
      </c>
      <c r="E3" s="116"/>
      <c r="F3" s="117">
        <v>47569</v>
      </c>
      <c r="G3" s="118"/>
      <c r="H3" s="119"/>
    </row>
    <row r="4" spans="1:8">
      <c r="A4" s="120"/>
      <c r="B4" s="121"/>
      <c r="C4" s="122"/>
      <c r="D4" s="123">
        <v>14674</v>
      </c>
      <c r="E4" s="124"/>
      <c r="F4" s="125">
        <v>26255</v>
      </c>
      <c r="G4" s="126"/>
      <c r="H4" s="127"/>
    </row>
    <row r="5" spans="1:8">
      <c r="A5" s="108" t="s">
        <v>518</v>
      </c>
      <c r="B5" s="113"/>
      <c r="C5" s="114"/>
      <c r="D5" s="115">
        <v>26538</v>
      </c>
      <c r="E5" s="116"/>
      <c r="F5" s="117">
        <v>50880</v>
      </c>
      <c r="G5" s="118"/>
      <c r="H5" s="119"/>
    </row>
    <row r="6" spans="1:8">
      <c r="A6" s="120"/>
      <c r="B6" s="121"/>
      <c r="C6" s="122"/>
      <c r="D6" s="123">
        <v>12965</v>
      </c>
      <c r="E6" s="124"/>
      <c r="F6" s="125">
        <v>26879</v>
      </c>
      <c r="G6" s="126"/>
      <c r="H6" s="127"/>
    </row>
    <row r="7" spans="1:8">
      <c r="A7" s="108" t="s">
        <v>519</v>
      </c>
      <c r="B7" s="113"/>
      <c r="C7" s="114"/>
      <c r="D7" s="115">
        <v>28499</v>
      </c>
      <c r="E7" s="116"/>
      <c r="F7" s="117">
        <v>63956</v>
      </c>
      <c r="G7" s="118"/>
      <c r="H7" s="119"/>
    </row>
    <row r="8" spans="1:8">
      <c r="A8" s="120"/>
      <c r="B8" s="121"/>
      <c r="C8" s="122"/>
      <c r="D8" s="123">
        <v>6894</v>
      </c>
      <c r="E8" s="124"/>
      <c r="F8" s="125">
        <v>29239</v>
      </c>
      <c r="G8" s="126"/>
      <c r="H8" s="127"/>
    </row>
    <row r="9" spans="1:8">
      <c r="A9" s="108" t="s">
        <v>520</v>
      </c>
      <c r="B9" s="113"/>
      <c r="C9" s="114"/>
      <c r="D9" s="115">
        <v>30293</v>
      </c>
      <c r="E9" s="116"/>
      <c r="F9" s="117">
        <v>66255</v>
      </c>
      <c r="G9" s="118"/>
      <c r="H9" s="119"/>
    </row>
    <row r="10" spans="1:8">
      <c r="A10" s="120"/>
      <c r="B10" s="121"/>
      <c r="C10" s="122"/>
      <c r="D10" s="123">
        <v>18065</v>
      </c>
      <c r="E10" s="124"/>
      <c r="F10" s="125">
        <v>31822</v>
      </c>
      <c r="G10" s="126"/>
      <c r="H10" s="127"/>
    </row>
    <row r="11" spans="1:8">
      <c r="A11" s="108" t="s">
        <v>521</v>
      </c>
      <c r="B11" s="113"/>
      <c r="C11" s="114"/>
      <c r="D11" s="115">
        <v>32255</v>
      </c>
      <c r="E11" s="116"/>
      <c r="F11" s="117">
        <v>54227</v>
      </c>
      <c r="G11" s="118"/>
      <c r="H11" s="119"/>
    </row>
    <row r="12" spans="1:8">
      <c r="A12" s="120"/>
      <c r="B12" s="121"/>
      <c r="C12" s="128"/>
      <c r="D12" s="123">
        <v>13332</v>
      </c>
      <c r="E12" s="124"/>
      <c r="F12" s="125">
        <v>29694</v>
      </c>
      <c r="G12" s="126"/>
      <c r="H12" s="127"/>
    </row>
    <row r="13" spans="1:8">
      <c r="A13" s="108"/>
      <c r="B13" s="113"/>
      <c r="C13" s="129"/>
      <c r="D13" s="130">
        <v>29601</v>
      </c>
      <c r="E13" s="131"/>
      <c r="F13" s="132">
        <v>56577</v>
      </c>
      <c r="G13" s="133"/>
      <c r="H13" s="119"/>
    </row>
    <row r="14" spans="1:8">
      <c r="A14" s="120"/>
      <c r="B14" s="121"/>
      <c r="C14" s="122"/>
      <c r="D14" s="123">
        <v>13186</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9.5500000000000007</v>
      </c>
      <c r="C19" s="134">
        <f>ROUND(VALUE(SUBSTITUTE(実質収支比率等に係る経年分析!G$48,"▲","-")),2)</f>
        <v>11.43</v>
      </c>
      <c r="D19" s="134">
        <f>ROUND(VALUE(SUBSTITUTE(実質収支比率等に係る経年分析!H$48,"▲","-")),2)</f>
        <v>8.69</v>
      </c>
      <c r="E19" s="134">
        <f>ROUND(VALUE(SUBSTITUTE(実質収支比率等に係る経年分析!I$48,"▲","-")),2)</f>
        <v>9.8000000000000007</v>
      </c>
      <c r="F19" s="134">
        <f>ROUND(VALUE(SUBSTITUTE(実質収支比率等に係る経年分析!J$48,"▲","-")),2)</f>
        <v>4.04</v>
      </c>
    </row>
    <row r="20" spans="1:11">
      <c r="A20" s="134" t="s">
        <v>43</v>
      </c>
      <c r="B20" s="134">
        <f>ROUND(VALUE(SUBSTITUTE(実質収支比率等に係る経年分析!F$47,"▲","-")),2)</f>
        <v>19.739999999999998</v>
      </c>
      <c r="C20" s="134">
        <f>ROUND(VALUE(SUBSTITUTE(実質収支比率等に係る経年分析!G$47,"▲","-")),2)</f>
        <v>20.59</v>
      </c>
      <c r="D20" s="134">
        <f>ROUND(VALUE(SUBSTITUTE(実質収支比率等に係る経年分析!H$47,"▲","-")),2)</f>
        <v>25.5</v>
      </c>
      <c r="E20" s="134">
        <f>ROUND(VALUE(SUBSTITUTE(実質収支比率等に係る経年分析!I$47,"▲","-")),2)</f>
        <v>27.43</v>
      </c>
      <c r="F20" s="134">
        <f>ROUND(VALUE(SUBSTITUTE(実質収支比率等に係る経年分析!J$47,"▲","-")),2)</f>
        <v>34.93</v>
      </c>
    </row>
    <row r="21" spans="1:11">
      <c r="A21" s="134" t="s">
        <v>44</v>
      </c>
      <c r="B21" s="134">
        <f>IF(ISNUMBER(VALUE(SUBSTITUTE(実質収支比率等に係る経年分析!F$49,"▲","-"))),ROUND(VALUE(SUBSTITUTE(実質収支比率等に係る経年分析!F$49,"▲","-")),2),NA())</f>
        <v>3.08</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2.66</v>
      </c>
      <c r="E21" s="134">
        <f>IF(ISNUMBER(VALUE(SUBSTITUTE(実質収支比率等に係る経年分析!I$49,"▲","-"))),ROUND(VALUE(SUBSTITUTE(実質収支比率等に係る経年分析!I$49,"▲","-")),2),NA())</f>
        <v>2.99</v>
      </c>
      <c r="F21" s="134">
        <f>IF(ISNUMBER(VALUE(SUBSTITUTE(実質収支比率等に係る経年分析!J$49,"▲","-"))),ROUND(VALUE(SUBSTITUTE(実質収支比率等に係る経年分析!J$49,"▲","-")),2),NA())</f>
        <v>2.27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インター北土地区画整理事業特別会計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1.45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10.220000000000001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9.2799999999999994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2160</v>
      </c>
      <c r="E42" s="136"/>
      <c r="F42" s="136"/>
      <c r="G42" s="136">
        <f>'実質公債費比率（分子）の構造'!L$52</f>
        <v>2201</v>
      </c>
      <c r="H42" s="136"/>
      <c r="I42" s="136"/>
      <c r="J42" s="136">
        <f>'実質公債費比率（分子）の構造'!M$52</f>
        <v>2270</v>
      </c>
      <c r="K42" s="136"/>
      <c r="L42" s="136"/>
      <c r="M42" s="136">
        <f>'実質公債費比率（分子）の構造'!N$52</f>
        <v>2389</v>
      </c>
      <c r="N42" s="136"/>
      <c r="O42" s="136"/>
      <c r="P42" s="136">
        <f>'実質公債費比率（分子）の構造'!O$52</f>
        <v>2257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6</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1095</v>
      </c>
      <c r="C46" s="136"/>
      <c r="D46" s="136"/>
      <c r="E46" s="136">
        <f>'実質公債費比率（分子）の構造'!L$48</f>
        <v>1094</v>
      </c>
      <c r="F46" s="136"/>
      <c r="G46" s="136"/>
      <c r="H46" s="136">
        <f>'実質公債費比率（分子）の構造'!M$48</f>
        <v>1119</v>
      </c>
      <c r="I46" s="136"/>
      <c r="J46" s="136"/>
      <c r="K46" s="136">
        <f>'実質公債費比率（分子）の構造'!N$48</f>
        <v>1177</v>
      </c>
      <c r="L46" s="136"/>
      <c r="M46" s="136"/>
      <c r="N46" s="136">
        <f>'実質公債費比率（分子）の構造'!O$48</f>
        <v>1193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2302</v>
      </c>
      <c r="C49" s="136"/>
      <c r="D49" s="136"/>
      <c r="E49" s="136">
        <f>'実質公債費比率（分子）の構造'!L$45</f>
        <v>2259</v>
      </c>
      <c r="F49" s="136"/>
      <c r="G49" s="136"/>
      <c r="H49" s="136">
        <f>'実質公債費比率（分子）の構造'!M$45</f>
        <v>2113</v>
      </c>
      <c r="I49" s="136"/>
      <c r="J49" s="136"/>
      <c r="K49" s="136">
        <f>'実質公債費比率（分子）の構造'!N$45</f>
        <v>1910</v>
      </c>
      <c r="L49" s="136"/>
      <c r="M49" s="136"/>
      <c r="N49" s="136">
        <f>'実質公債費比率（分子）の構造'!O$45</f>
        <v>1740</v>
      </c>
      <c r="O49" s="136"/>
      <c r="P49" s="136"/>
    </row>
    <row r="50" spans="1:16">
      <c r="A50" s="136" t="s">
        <v>59</v>
      </c>
      <c r="B50" s="136" t="e">
        <f>NA()</f>
        <v>#N/A</v>
      </c>
      <c r="C50" s="136">
        <f>IF(ISNUMBER('実質公債費比率（分子）の構造'!K$53),'実質公債費比率（分子）の構造'!K$53,NA())</f>
        <v>1237</v>
      </c>
      <c r="D50" s="136" t="e">
        <f>NA()</f>
        <v>#N/A</v>
      </c>
      <c r="E50" s="136" t="e">
        <f>NA()</f>
        <v>#N/A</v>
      </c>
      <c r="F50" s="136">
        <f>IF(ISNUMBER('実質公債費比率（分子）の構造'!L$53),'実質公債費比率（分子）の構造'!L$53,NA())</f>
        <v>1158</v>
      </c>
      <c r="G50" s="136" t="e">
        <f>NA()</f>
        <v>#N/A</v>
      </c>
      <c r="H50" s="136" t="e">
        <f>NA()</f>
        <v>#N/A</v>
      </c>
      <c r="I50" s="136">
        <f>IF(ISNUMBER('実質公債費比率（分子）の構造'!M$53),'実質公債費比率（分子）の構造'!M$53,NA())</f>
        <v>962</v>
      </c>
      <c r="J50" s="136" t="e">
        <f>NA()</f>
        <v>#N/A</v>
      </c>
      <c r="K50" s="136" t="e">
        <f>NA()</f>
        <v>#N/A</v>
      </c>
      <c r="L50" s="136">
        <f>IF(ISNUMBER('実質公債費比率（分子）の構造'!N$53),'実質公債費比率（分子）の構造'!N$53,NA())</f>
        <v>698</v>
      </c>
      <c r="M50" s="136" t="e">
        <f>NA()</f>
        <v>#N/A</v>
      </c>
      <c r="N50" s="136" t="e">
        <f>NA()</f>
        <v>#N/A</v>
      </c>
      <c r="O50" s="136">
        <f>IF(ISNUMBER('実質公債費比率（分子）の構造'!O$53),'実質公債費比率（分子）の構造'!O$53,NA())</f>
        <v>676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21608</v>
      </c>
      <c r="E56" s="135"/>
      <c r="F56" s="135"/>
      <c r="G56" s="135">
        <f>'将来負担比率（分子）の構造'!J$51</f>
        <v>21562</v>
      </c>
      <c r="H56" s="135"/>
      <c r="I56" s="135"/>
      <c r="J56" s="135">
        <f>'将来負担比率（分子）の構造'!K$51</f>
        <v>21454</v>
      </c>
      <c r="K56" s="135"/>
      <c r="L56" s="135"/>
      <c r="M56" s="135">
        <f>'将来負担比率（分子）の構造'!L$51</f>
        <v>21187</v>
      </c>
      <c r="N56" s="135"/>
      <c r="O56" s="135"/>
      <c r="P56" s="135">
        <f>'将来負担比率（分子）の構造'!M$51</f>
        <v>21337</v>
      </c>
    </row>
    <row r="57" spans="1:16">
      <c r="A57" s="135" t="s">
        <v>35</v>
      </c>
      <c r="B57" s="135"/>
      <c r="C57" s="135"/>
      <c r="D57" s="135">
        <f>'将来負担比率（分子）の構造'!I$50</f>
        <v>5054</v>
      </c>
      <c r="E57" s="135"/>
      <c r="F57" s="135"/>
      <c r="G57" s="135">
        <f>'将来負担比率（分子）の構造'!J$50</f>
        <v>4855</v>
      </c>
      <c r="H57" s="135"/>
      <c r="I57" s="135"/>
      <c r="J57" s="135">
        <f>'将来負担比率（分子）の構造'!K$50</f>
        <v>4625</v>
      </c>
      <c r="K57" s="135"/>
      <c r="L57" s="135"/>
      <c r="M57" s="135">
        <f>'将来負担比率（分子）の構造'!L$50</f>
        <v>4729</v>
      </c>
      <c r="N57" s="135"/>
      <c r="O57" s="135"/>
      <c r="P57" s="135">
        <f>'将来負担比率（分子）の構造'!M$50</f>
        <v>4719</v>
      </c>
    </row>
    <row r="58" spans="1:16">
      <c r="A58" s="135" t="s">
        <v>34</v>
      </c>
      <c r="B58" s="135"/>
      <c r="C58" s="135"/>
      <c r="D58" s="135">
        <f>'将来負担比率（分子）の構造'!I$49</f>
        <v>4453</v>
      </c>
      <c r="E58" s="135"/>
      <c r="F58" s="135"/>
      <c r="G58" s="135">
        <f>'将来負担比率（分子）の構造'!J$49</f>
        <v>4482</v>
      </c>
      <c r="H58" s="135"/>
      <c r="I58" s="135"/>
      <c r="J58" s="135">
        <f>'将来負担比率（分子）の構造'!K$49</f>
        <v>5373</v>
      </c>
      <c r="K58" s="135"/>
      <c r="L58" s="135"/>
      <c r="M58" s="135">
        <f>'将来負担比率（分子）の構造'!L$49</f>
        <v>5372</v>
      </c>
      <c r="N58" s="135"/>
      <c r="O58" s="135"/>
      <c r="P58" s="135">
        <f>'将来負担比率（分子）の構造'!M$49</f>
        <v>6663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629</v>
      </c>
      <c r="C61" s="135"/>
      <c r="D61" s="135"/>
      <c r="E61" s="135">
        <f>'将来負担比率（分子）の構造'!J$46</f>
        <v>560</v>
      </c>
      <c r="F61" s="135"/>
      <c r="G61" s="135"/>
      <c r="H61" s="135">
        <f>'将来負担比率（分子）の構造'!K$46</f>
        <v>491</v>
      </c>
      <c r="I61" s="135"/>
      <c r="J61" s="135"/>
      <c r="K61" s="135">
        <f>'将来負担比率（分子）の構造'!L$46</f>
        <v>356</v>
      </c>
      <c r="L61" s="135"/>
      <c r="M61" s="135"/>
      <c r="N61" s="135">
        <f>'将来負担比率（分子）の構造'!M$46</f>
        <v>286</v>
      </c>
      <c r="O61" s="135"/>
      <c r="P61" s="135"/>
    </row>
    <row r="62" spans="1:16">
      <c r="A62" s="135" t="s">
        <v>29</v>
      </c>
      <c r="B62" s="135">
        <f>'将来負担比率（分子）の構造'!I$45</f>
        <v>2219</v>
      </c>
      <c r="C62" s="135"/>
      <c r="D62" s="135"/>
      <c r="E62" s="135">
        <f>'将来負担比率（分子）の構造'!J$45</f>
        <v>2290</v>
      </c>
      <c r="F62" s="135"/>
      <c r="G62" s="135"/>
      <c r="H62" s="135">
        <f>'将来負担比率（分子）の構造'!K$45</f>
        <v>2161</v>
      </c>
      <c r="I62" s="135"/>
      <c r="J62" s="135"/>
      <c r="K62" s="135">
        <f>'将来負担比率（分子）の構造'!L$45</f>
        <v>1923</v>
      </c>
      <c r="L62" s="135"/>
      <c r="M62" s="135"/>
      <c r="N62" s="135">
        <f>'将来負担比率（分子）の構造'!M$45</f>
        <v>1872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17658</v>
      </c>
      <c r="C64" s="135"/>
      <c r="D64" s="135"/>
      <c r="E64" s="135">
        <f>'将来負担比率（分子）の構造'!J$43</f>
        <v>16999</v>
      </c>
      <c r="F64" s="135"/>
      <c r="G64" s="135"/>
      <c r="H64" s="135">
        <f>'将来負担比率（分子）の構造'!K$43</f>
        <v>16562</v>
      </c>
      <c r="I64" s="135"/>
      <c r="J64" s="135"/>
      <c r="K64" s="135">
        <f>'将来負担比率（分子）の構造'!L$43</f>
        <v>16047</v>
      </c>
      <c r="L64" s="135"/>
      <c r="M64" s="135"/>
      <c r="N64" s="135">
        <f>'将来負担比率（分子）の構造'!M$43</f>
        <v>15695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17648</v>
      </c>
      <c r="C66" s="135"/>
      <c r="D66" s="135"/>
      <c r="E66" s="135">
        <f>'将来負担比率（分子）の構造'!J$41</f>
        <v>17219</v>
      </c>
      <c r="F66" s="135"/>
      <c r="G66" s="135"/>
      <c r="H66" s="135">
        <f>'将来負担比率（分子）の構造'!K$41</f>
        <v>16751</v>
      </c>
      <c r="I66" s="135"/>
      <c r="J66" s="135"/>
      <c r="K66" s="135">
        <f>'将来負担比率（分子）の構造'!L$41</f>
        <v>16755</v>
      </c>
      <c r="L66" s="135"/>
      <c r="M66" s="135"/>
      <c r="N66" s="135">
        <f>'将来負担比率（分子）の構造'!M$41</f>
        <v>16818</v>
      </c>
      <c r="O66" s="135"/>
      <c r="P66" s="135"/>
    </row>
    <row r="67" spans="1:16">
      <c r="A67" s="135" t="s">
        <v>63</v>
      </c>
      <c r="B67" s="135" t="e">
        <f>NA()</f>
        <v>#N/A</v>
      </c>
      <c r="C67" s="135">
        <f>IF(ISNUMBER('将来負担比率（分子）の構造'!I$52), IF('将来負担比率（分子）の構造'!I$52 &lt; 0, 0, '将来負担比率（分子）の構造'!I$52), NA())</f>
        <v>7040</v>
      </c>
      <c r="D67" s="135" t="e">
        <f>NA()</f>
        <v>#N/A</v>
      </c>
      <c r="E67" s="135" t="e">
        <f>NA()</f>
        <v>#N/A</v>
      </c>
      <c r="F67" s="135">
        <f>IF(ISNUMBER('将来負担比率（分子）の構造'!J$52), IF('将来負担比率（分子）の構造'!J$52 &lt; 0, 0, '将来負担比率（分子）の構造'!J$52), NA())</f>
        <v>6168</v>
      </c>
      <c r="G67" s="135" t="e">
        <f>NA()</f>
        <v>#N/A</v>
      </c>
      <c r="H67" s="135" t="e">
        <f>NA()</f>
        <v>#N/A</v>
      </c>
      <c r="I67" s="135">
        <f>IF(ISNUMBER('将来負担比率（分子）の構造'!K$52), IF('将来負担比率（分子）の構造'!K$52 &lt; 0, 0, '将来負担比率（分子）の構造'!K$52), NA())</f>
        <v>4512</v>
      </c>
      <c r="J67" s="135" t="e">
        <f>NA()</f>
        <v>#N/A</v>
      </c>
      <c r="K67" s="135" t="e">
        <f>NA()</f>
        <v>#N/A</v>
      </c>
      <c r="L67" s="135">
        <f>IF(ISNUMBER('将来負担比率（分子）の構造'!L$52), IF('将来負担比率（分子）の構造'!L$52 &lt; 0, 0, '将来負担比率（分子）の構造'!L$52), NA())</f>
        <v>3793</v>
      </c>
      <c r="M67" s="135" t="e">
        <f>NA()</f>
        <v>#N/A</v>
      </c>
      <c r="N67" s="135" t="e">
        <f>NA()</f>
        <v>#N/A</v>
      </c>
      <c r="O67" s="135">
        <f>IF(ISNUMBER('将来負担比率（分子）の構造'!M$52), IF('将来負担比率（分子）の構造'!M$52 &lt; 0, 0, '将来負担比率（分子）の構造'!M$52), NA())</f>
        <v>1952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Normal="100"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524</v>
      </c>
      <c r="L50" s="354" t="s">
        <v>525</v>
      </c>
      <c r="M50" s="354" t="s">
        <v>526</v>
      </c>
      <c r="N50" s="354" t="s">
        <v>527</v>
      </c>
      <c r="O50" s="354" t="s">
        <v>528</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ht="13.5" customHeight="1">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524</v>
      </c>
      <c r="L72" s="354" t="s">
        <v>525</v>
      </c>
      <c r="M72" s="354" t="s">
        <v>526</v>
      </c>
      <c r="N72" s="354" t="s">
        <v>527</v>
      </c>
      <c r="O72" s="354" t="s">
        <v>528</v>
      </c>
    </row>
    <row r="73" spans="2:30">
      <c r="B73" s="248"/>
      <c r="C73" s="244"/>
      <c r="D73" s="244"/>
      <c r="E73" s="244"/>
      <c r="F73" s="244"/>
      <c r="G73" s="1239" t="s">
        <v>557</v>
      </c>
      <c r="H73" s="1240"/>
      <c r="I73" s="1245" t="s">
        <v>558</v>
      </c>
      <c r="J73" s="1245"/>
      <c r="K73" s="1226">
        <v>64</v>
      </c>
      <c r="L73" s="1226">
        <v>56.2</v>
      </c>
      <c r="M73" s="1215">
        <v>40.5</v>
      </c>
      <c r="N73" s="1215">
        <v>34.299999999999997</v>
      </c>
      <c r="O73" s="1215">
        <v>17.2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12.8</v>
      </c>
      <c r="L75" s="1247">
        <v>11.3</v>
      </c>
      <c r="M75" s="1247">
        <v>10.199999999999999</v>
      </c>
      <c r="N75" s="1247">
        <v>8.5</v>
      </c>
      <c r="O75" s="1247">
        <v>6.9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69.2</v>
      </c>
      <c r="L77" s="1226">
        <v>58.2</v>
      </c>
      <c r="M77" s="1215">
        <v>50.3</v>
      </c>
      <c r="N77" s="1215">
        <v>45.9</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ageMargins left="0.70866141732283472" right="0.70866141732283472" top="0.74803149606299213" bottom="0.55118110236220474" header="0.31496062992125984" footer="0.31496062992125984"/>
  <pageSetup paperSize="9" scale="4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2017-05-24T01:18:33Z</cp:lastPrinted>
  <dcterms:created xsi:type="dcterms:W3CDTF">2017-02-15T19:16:42Z</dcterms:created>
  <dcterms:modified xsi:type="dcterms:W3CDTF">2017-05-24T01:18:40Z</dcterms:modified>
</cp:coreProperties>
</file>