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45621" concurrentManualCount="2"/>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BE36" i="9"/>
  <c r="AM36" i="9"/>
  <c r="C36" i="9"/>
  <c r="BE35" i="9"/>
  <c r="AM35" i="9"/>
  <c r="CO34" i="9"/>
  <c r="CO35" i="9" s="1"/>
  <c r="CO36" i="9" s="1"/>
  <c r="CO37" i="9" s="1"/>
  <c r="CO38" i="9" s="1"/>
  <c r="CO39" i="9" s="1"/>
  <c r="BW34" i="9"/>
  <c r="BW35" i="9" s="1"/>
  <c r="BW36" i="9" s="1"/>
  <c r="BW37" i="9" s="1"/>
  <c r="BW38" i="9" s="1"/>
  <c r="BW39" i="9" s="1"/>
  <c r="BW40" i="9" s="1"/>
  <c r="BW41" i="9" s="1"/>
  <c r="AM34" i="9"/>
  <c r="C34" i="9"/>
  <c r="C35" i="9" l="1"/>
  <c r="BE34"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<sst xmlns="http://schemas.openxmlformats.org/spreadsheetml/2006/main" count="1117" uniqueCount="583">
  <si>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</si>
  <si>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</si>
  <si>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</si>
  <si>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</si>
  <si>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</si>
  <si>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</si>
  <si>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</si>
  <si>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</si>
  <si>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</si>
  <si>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</si>
  <si>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</si>
  <si>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</si>
  <si>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</si>
  <si>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</si>
  <si>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</si>
  <si>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</si>
  <si>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</si>
  <si>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</si>
  <si>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</si>
  <si>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</si>
  <si>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</si>
  <si>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</si>
  <si>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</si>
  <si>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</si>
  <si>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</si>
  <si>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</si>
  <si>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</si>
  <si>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</si>
  <si>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</si>
  <si>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</si>
  <si>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</si>
  <si>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</si>
  <si>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</si>
  <si>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</si>
  <si>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</si>
  <si>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</si>
  <si>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</si>
  <si>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</si>
  <si>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</si>
  <si>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</si>
  <si>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</si>
  <si>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</si>
  <si>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</si>
  <si>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</si>
  <si>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</si>
  <si>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</si>
  <si>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</si>
  <si>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</si>
  <si>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</si>
  <si>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</si>
  <si>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</si>
  <si>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</si>
  <si>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</si>
  <si>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</si>
  <si>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</si>
  <si>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</si>
  <si>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</si>
  <si>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</si>
  <si>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</si>
  <si>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</si>
  <si>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</si>
  <si>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</si>
  <si>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</si>
  <si>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</si>
  <si>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</si>
  <si>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</si>
  <si>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</si>
  <si>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</si>
  <si>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</si>
  <si>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</si>
  <si>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</si>
  <si>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</si>
  <si>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</si>
  <si>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</si>
  <si>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</si>
  <si>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</si>
  <si>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</si>
  <si>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</si>
  <si>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</si>
  <si>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</si>
  <si>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</si>
  <si>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</si>
  <si>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</si>
  <si>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</si>
  <si>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</si>
  <si>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</si>
  <si>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</si>
  <si>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</si>
  <si>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</si>
  <si>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</si>
  <si>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</si>
  <si>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</si>
  <si>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</si>
  <si>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</si>
  <si>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</si>
  <si>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</si>
  <si>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</si>
  <si>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</si>
  <si>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</si>
  <si>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</si>
  <si>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</si>
  <si>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</si>
  <si>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</si>
  <si>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</si>
  <si>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</si>
  <si>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</si>
  <si>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</si>
  <si>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</si>
  <si>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</si>
  <si>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</si>
  <si>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</si>
  <si>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</si>
  <si>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</si>
  <si>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</si>
  <si>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</si>
  <si>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</si>
  <si>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</si>
  <si>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</si>
  <si>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</si>
  <si>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</si>
  <si>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</si>
  <si>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</si>
  <si>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</si>
  <si>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</si>
  <si>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</si>
  <si>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</si>
  <si>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</si>
  <si>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</si>
  <si>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</si>
  <si>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</si>
  <si>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</si>
  <si>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</si>
  <si>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</si>
  <si>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</si>
  <si>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</si>
  <si>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</si>
  <si>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</si>
  <si>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</si>
  <si>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</si>
  <si>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</si>
  <si>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</si>
  <si>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</si>
  <si>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</si>
  <si>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</si>
  <si>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</si>
  <si>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</si>
  <si>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</si>
  <si>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</si>
  <si>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</si>
  <si>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</si>
  <si>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</si>
  <si>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</si>
  <si>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</si>
  <si>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</si>
  <si>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</si>
  <si>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</si>
  <si>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</si>
  <si>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</si>
  <si>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</si>
  <si>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</si>
  <si>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</si>
  <si>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</si>
  <si>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</si>
  <si>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</si>
  <si>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</si>
  <si>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</si>
  <si>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</si>
  <si>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</si>
  <si>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</si>
  <si>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</si>
  <si>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</si>
  <si>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</si>
  <si>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</si>
  <si>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</si>
  <si>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</si>
  <si>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</si>
  <si>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</si>
  <si>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</si>
  <si>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</si>
  <si>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</si>
  <si>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</si>
  <si>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</si>
  <si>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</si>
  <si>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</si>
  <si>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</si>
  <si>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</si>
  <si>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</si>
  <si>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</si>
  <si>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</si>
  <si>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</si>
  <si>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</si>
  <si>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</si>
  <si>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岐阜県白川町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</si>
  <si>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</si>
  <si>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</si>
  <si>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</si>
  <si>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</si>
  <si>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</si>
  <si>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</si>
  <si>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</si>
  <si>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</si>
  <si>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</si>
  <si>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</si>
  <si>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</si>
  <si>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</si>
  <si>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</si>
  <si>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</si>
  <si>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</si>
  <si>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</si>
  <si>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</si>
  <si>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</si>
  <si>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</si>
  <si>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</si>
  <si>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</si>
  <si>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</si>
  <si>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</si>
  <si>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</si>
  <si>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</si>
  <si>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</si>
  <si>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</si>
  <si>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</si>
  <si>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</si>
  <si>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</si>
  <si>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</si>
  <si>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</si>
  <si>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</si>
  <si>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</si>
  <si>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</si>
  <si>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</si>
  <si>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</si>
  <si>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</si>
  <si>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</si>
  <si>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</si>
  <si>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</si>
  <si>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</si>
  <si>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</si>
  <si>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</si>
  <si>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</si>
  <si>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</si>
  <si>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</si>
  <si>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</si>
  <si>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</si>
  <si>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</si>
  <si>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</si>
  <si>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</si>
  <si>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</si>
  <si>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</si>
  <si>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</si>
  <si>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</si>
  <si>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</si>
  <si>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</si>
  <si>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</si>
  <si>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</si>
  <si>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</si>
  <si>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</si>
  <si>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</si>
  <si>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</si>
  <si>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</si>
  <si>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</si>
  <si>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</si>
  <si>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</si>
  <si>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</si>
  <si>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</si>
  <si>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</si>
  <si>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</si>
  <si>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</si>
  <si>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</si>
  <si>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</si>
  <si>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</si>
  <si>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</si>
  <si>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</si>
  <si>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</si>
  <si>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</si>
  <si>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</si>
  <si>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</si>
  <si>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</si>
  <si>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</si>
  <si>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</si>
  <si>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</si>
  <si>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</si>
  <si>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</si>
  <si>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</si>
  <si>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</si>
  <si>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</si>
  <si>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</si>
  <si>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</si>
  <si>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</si>
  <si>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</si>
  <si>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</si>
  <si>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</si>
  <si>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</si>
  <si>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</si>
  <si>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</si>
  <si>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</si>
  <si>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</si>
  <si>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</si>
  <si>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</si>
  <si>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</si>
  <si>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</si>
  <si>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</si>
  <si>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</si>
  <si>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</si>
  <si>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</si>
  <si>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</si>
  <si>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</si>
  <si>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</si>
  <si>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</si>
  <si>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</si>
  <si>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</si>
  <si>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</si>
  <si>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</si>
  <si>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</si>
  <si>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</si>
  <si>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</si>
  <si>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</si>
  <si>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</si>
  <si>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</si>
  <si>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</si>
  <si>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</si>
  <si>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</si>
  <si>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</si>
  <si>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</si>
  <si>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</si>
  <si>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</si>
  <si>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</si>
  <si>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</si>
  <si>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</si>
  <si>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</si>
  <si>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</si>
  <si>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</si>
  <si>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</si>
  <si>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</si>
  <si>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</si>
  <si>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</si>
  <si>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</si>
  <si>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</si>
  <si>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</si>
  <si>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</si>
  <si>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</si>
  <si>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</si>
  <si>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岐阜県白川町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</si>
  <si>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</si>
  <si>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</si>
  <si>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</si>
  <si>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</si>
  <si>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</si>
  <si>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</si>
  <si>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</si>
  <si>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</si>
  <si>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</si>
  <si>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</si>
  <si>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</si>
  <si>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</si>
  <si>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</si>
  <si>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</si>
  <si>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</si>
  <si>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</si>
  <si>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</si>
  <si>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</si>
  <si>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</si>
  <si>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</si>
  <si>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地域振興券交付事業特別会計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</si>
  <si>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</si>
  <si>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</si>
  <si>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</si>
  <si>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</si>
  <si>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</si>
  <si>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</si>
  <si>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</si>
  <si>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</si>
  <si>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</si>
  <si>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</si>
  <si>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</si>
  <si>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</si>
  <si>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</si>
  <si>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</si>
  <si>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</si>
  <si>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</si>
  <si>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</si>
  <si>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</si>
  <si>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</si>
  <si>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</si>
  <si>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</si>
  <si>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</si>
  <si>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</si>
  <si>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</si>
  <si>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</si>
  <si>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</si>
  <si>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</si>
  <si>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</si>
  <si>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</si>
  <si>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</si>
  <si>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</si>
  <si>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</si>
  <si>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</si>
  <si>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</si>
  <si>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</si>
  <si>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</si>
  <si>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</si>
  <si>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</si>
  <si>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</si>
  <si>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</si>
  <si>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</si>
  <si>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</si>
  <si>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</si>
  <si>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</si>
  <si>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</si>
  <si>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</si>
  <si>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</si>
  <si>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</si>
  <si>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</si>
  <si>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</si>
  <si>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</si>
  <si>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</si>
  <si>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</si>
  <si>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</si>
  <si>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</si>
  <si>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</si>
  <si>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</si>
  <si>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</si>
  <si>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</si>
  <si>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</si>
  <si>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</si>
  <si>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</si>
  <si>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</si>
  <si>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</si>
  <si>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</si>
  <si>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</si>
  <si>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</si>
  <si>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</si>
  <si>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</si>
  <si>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</si>
  <si>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</si>
  <si>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</si>
  <si>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</si>
  <si>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</si>
  <si>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</si>
  <si>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</si>
  <si>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</si>
  <si>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</si>
  <si>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</si>
  <si>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</si>
  <si>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</si>
  <si>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</si>
  <si>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</si>
  <si>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</si>
  <si>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</si>
  <si>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</si>
  <si>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</si>
  <si>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</si>
  <si>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</si>
  <si>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</si>
  <si>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</si>
  <si>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</si>
  <si>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</si>
  <si>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</si>
  <si>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</si>
  <si>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</si>
  <si>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</si>
  <si>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</si>
  <si>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</si>
  <si>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</si>
  <si>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</si>
  <si>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</si>
  <si>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</si>
  <si>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</si>
  <si>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</si>
  <si>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</si>
  <si>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</si>
  <si>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</si>
  <si>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</si>
  <si>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</si>
  <si>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</si>
  <si>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</si>
  <si>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</si>
  <si>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</si>
  <si>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</si>
  <si>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</si>
  <si>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</si>
  <si>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</si>
  <si>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</si>
  <si>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</si>
  <si>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</si>
  <si>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</si>
  <si>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</si>
  <si>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</si>
  <si>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</si>
  <si>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</si>
  <si>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</si>
  <si>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</si>
  <si>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</si>
  <si>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</si>
  <si>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</si>
  <si>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</si>
  <si>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</si>
  <si>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</si>
  <si>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</si>
  <si>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</si>
  <si>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</si>
  <si>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</si>
  <si>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</si>
  <si>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</si>
  <si>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</si>
  <si>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</si>
  <si>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</si>
  <si>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</si>
  <si>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</si>
  <si>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</si>
  <si>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</si>
  <si>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</si>
  <si>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</si>
  <si>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</si>
  <si>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</si>
  <si>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</si>
  <si>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</si>
  <si>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</si>
  <si>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</si>
  <si>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</si>
  <si>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</si>
  <si>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</si>
  <si>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</si>
  <si>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</si>
  <si>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</si>
  <si>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</si>
  <si>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</si>
  <si>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</si>
  <si>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</si>
  <si>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</si>
  <si>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0.32</t>
  </si>
  <si>
    <t>▲ 0.11</t>
  </si>
  <si>
    <t>一般会計</t>
  </si>
  <si>
    <t>介護保険特別会計</t>
  </si>
  <si>
    <t>国民健康保険特別会計</t>
  </si>
  <si>
    <t>地域振興券交付事業特別会計</t>
  </si>
  <si>
    <t>簡易水道特別会計</t>
  </si>
  <si>
    <t>後期高齢者医療特別会計</t>
  </si>
  <si>
    <t>その他会計（赤字）</t>
  </si>
  <si>
    <t>その他会計（黒字）</t>
  </si>
  <si>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</si>
  <si>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</si>
  <si>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可茂衛生施設利用組合</t>
    <rPh sb="0" eb="2">
      <t>カモ</t>
    </rPh>
    <rPh sb="2" eb="4">
      <t>エイセイ</t>
    </rPh>
    <rPh sb="4" eb="6">
      <t>シセツ</t>
    </rPh>
    <rPh sb="6" eb="8">
      <t>リヨウ</t>
    </rPh>
    <rPh sb="8" eb="10">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</si>
  <si>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</si>
  <si>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</si>
  <si>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</si>
  <si>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可茂消防事務組合</t>
    <rPh sb="0" eb="2">
      <t>カモ</t>
    </rPh>
    <rPh sb="2" eb="4">
      <t>ショウボウ</t>
    </rPh>
    <rPh sb="4" eb="6">
      <t>ジム</t>
    </rPh>
    <rPh sb="6" eb="8">
      <t>クミアイ</t>
    </rPh>
    <phoneticPr fontId="2"/>
  </si>
  <si>
    <t>可茂広域行政事務組合</t>
    <rPh sb="0" eb="2">
      <t>カモ</t>
    </rPh>
    <rPh sb="2" eb="4">
      <t>コウイキ</t>
    </rPh>
    <rPh sb="4" eb="6">
      <t>ギョウセイ</t>
    </rPh>
    <rPh sb="6" eb="8">
      <t>ジム</t>
    </rPh>
    <rPh sb="8" eb="10">
      <t>クミアイ</t>
    </rPh>
    <phoneticPr fontId="2"/>
  </si>
  <si>
    <t>有限会社白川町農業開発</t>
    <rPh sb="0" eb="4">
      <t>ユウゲンガイシャ</t>
    </rPh>
    <rPh sb="4" eb="7">
      <t>シラカワマチ</t>
    </rPh>
    <rPh sb="7" eb="9">
      <t>ノウギョウ</t>
    </rPh>
    <rPh sb="9" eb="11">
      <t>カイハツ</t>
    </rPh>
    <phoneticPr fontId="2"/>
  </si>
  <si>
    <t>有限会社白川野菜村チャオ</t>
    <rPh sb="0" eb="4">
      <t>ユウゲンガイシャ</t>
    </rPh>
    <rPh sb="4" eb="6">
      <t>シラカワ</t>
    </rPh>
    <rPh sb="6" eb="8">
      <t>ヤサイ</t>
    </rPh>
    <rPh sb="8" eb="9">
      <t>ムラ</t>
    </rPh>
    <phoneticPr fontId="2"/>
  </si>
  <si>
    <t>有限会社てまひまグループ</t>
    <rPh sb="0" eb="4">
      <t>ユウゲンガイシャ</t>
    </rPh>
    <phoneticPr fontId="2"/>
  </si>
  <si>
    <t>株式会社美濃白川クオーレの里</t>
    <rPh sb="0" eb="4">
      <t>カブシキガイシャ</t>
    </rPh>
    <rPh sb="4" eb="6">
      <t>ミノ</t>
    </rPh>
    <rPh sb="6" eb="8">
      <t>シラカワ</t>
    </rPh>
    <rPh sb="13" eb="14">
      <t>サト</t>
    </rPh>
    <phoneticPr fontId="2"/>
  </si>
  <si>
    <t>一般社団法人美濃白川楽集館</t>
    <rPh sb="0" eb="2">
      <t>イッパン</t>
    </rPh>
    <rPh sb="2" eb="6">
      <t>シャダンホウジン</t>
    </rPh>
    <rPh sb="6" eb="8">
      <t>ミノ</t>
    </rPh>
    <rPh sb="8" eb="10">
      <t>シラカワ</t>
    </rPh>
    <rPh sb="10" eb="11">
      <t>ガク</t>
    </rPh>
    <rPh sb="11" eb="12">
      <t>シュウ</t>
    </rPh>
    <rPh sb="12" eb="13">
      <t>カン</t>
    </rPh>
    <phoneticPr fontId="2"/>
  </si>
  <si>
    <t>株式会社佐見とうふ豆の力</t>
    <rPh sb="0" eb="4">
      <t>カブシキガイシャ</t>
    </rPh>
    <rPh sb="4" eb="6">
      <t>サミ</t>
    </rPh>
    <rPh sb="9" eb="10">
      <t>マメ</t>
    </rPh>
    <rPh sb="11" eb="12">
      <t>チカラ</t>
    </rPh>
    <phoneticPr fontId="2"/>
  </si>
  <si>
    <t>基金から1,475百万円繰入</t>
    <rPh sb="0" eb="2">
      <t>キキン</t>
    </rPh>
    <rPh sb="9" eb="10">
      <t>ヒャク</t>
    </rPh>
    <rPh sb="10" eb="12">
      <t>マンエン</t>
    </rPh>
    <rPh sb="12" eb="14">
      <t>クリイレ</t>
    </rPh>
    <phoneticPr fontId="2"/>
  </si>
  <si>
    <t>－</t>
    <phoneticPr fontId="2"/>
  </si>
  <si>
    <t>－</t>
    <phoneticPr fontId="2"/>
  </si>
  <si>
    <t>基金から100万円繰入</t>
    <rPh sb="0" eb="2">
      <t>キキン</t>
    </rPh>
    <rPh sb="7" eb="9">
      <t>マンエン</t>
    </rPh>
    <rPh sb="9" eb="11">
      <t>クリイレ</t>
    </rPh>
    <phoneticPr fontId="2"/>
  </si>
  <si>
    <t>－</t>
    <phoneticPr fontId="2"/>
  </si>
  <si>
    <t>基金から２６百万円繰入</t>
    <rPh sb="0" eb="2">
      <t>キキン</t>
    </rPh>
    <rPh sb="6" eb="7">
      <t>ヒャク</t>
    </rPh>
    <rPh sb="7" eb="9">
      <t>マンエン</t>
    </rPh>
    <rPh sb="9" eb="11">
      <t>クリイレ</t>
    </rPh>
    <phoneticPr fontId="2"/>
  </si>
  <si>
    <t>基金から287百万円繰入</t>
    <rPh sb="0" eb="2">
      <t>キキン</t>
    </rPh>
    <rPh sb="7" eb="8">
      <t>ヒャク</t>
    </rPh>
    <rPh sb="8" eb="10">
      <t>マンエン</t>
    </rPh>
    <rPh sb="10" eb="12">
      <t>クリイレ</t>
    </rPh>
    <phoneticPr fontId="2"/>
  </si>
  <si>
    <t>-</t>
    <phoneticPr fontId="2"/>
  </si>
  <si>
    <t>-</t>
    <phoneticPr fontId="2"/>
  </si>
  <si>
    <t>-</t>
    <phoneticPr fontId="2"/>
  </si>
  <si>
    <t>-</t>
    <phoneticPr fontId="2"/>
  </si>
  <si>
    <t>基金からの１３百万円繰入</t>
    <rPh sb="0" eb="2">
      <t>キキン</t>
    </rPh>
    <rPh sb="7" eb="9">
      <t>ヒャクマン</t>
    </rPh>
    <rPh sb="9" eb="10">
      <t>エン</t>
    </rPh>
    <rPh sb="10" eb="12">
      <t>クリイレ</t>
    </rPh>
    <phoneticPr fontId="2"/>
  </si>
  <si>
    <t>－</t>
    <phoneticPr fontId="2"/>
  </si>
  <si>
    <t>－</t>
    <phoneticPr fontId="2"/>
  </si>
  <si>
    <t>-</t>
    <phoneticPr fontId="5"/>
  </si>
  <si>
    <t>基金から４８百万円繰入</t>
    <rPh sb="0" eb="2">
      <t>キキン</t>
    </rPh>
    <rPh sb="6" eb="7">
      <t>ヒャク</t>
    </rPh>
    <rPh sb="7" eb="9">
      <t>マンエン</t>
    </rPh>
    <rPh sb="9" eb="11">
      <t>クリイレ</t>
    </rPh>
    <phoneticPr fontId="2"/>
  </si>
  <si>
    <t>－</t>
    <phoneticPr fontId="2"/>
  </si>
  <si>
    <t>-</t>
    <phoneticPr fontId="5"/>
  </si>
  <si>
    <t>-</t>
    <phoneticPr fontId="5"/>
  </si>
  <si>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</si>
  <si>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</si>
  <si>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</si>
  <si>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</si>
  <si>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</si>
  <si>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xml:space="preserve">将来負担比率及び実質公債費比率ともに、類似団体を上回っている。大規模事業等についてはできる範囲で整理・縮小を図るなど、起債依存型の事業実施を見直していく。
</t>
    <rPh sb="0" eb="2">
      <t>ショウライ</t>
    </rPh>
    <rPh sb="2" eb="4">
      <t>フタン</t>
    </rPh>
    <rPh sb="4" eb="6">
      <t>ヒリツ</t>
    </rPh>
    <rPh sb="6" eb="7">
      <t>オヨ</t>
    </rPh>
    <rPh sb="8" eb="10">
      <t>ジッシツ</t>
    </rPh>
    <rPh sb="10" eb="13">
      <t>コウサイヒ</t>
    </rPh>
    <rPh sb="13" eb="15">
      <t>ヒリツ</t>
    </rPh>
    <rPh sb="19" eb="21">
      <t>ルイジ</t>
    </rPh>
    <rPh sb="21" eb="23">
      <t>ダンタイ</t>
    </rPh>
    <rPh sb="24" eb="26">
      <t>ウワマワ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</si>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</sst>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165755</c:v>
                </c:pt>
                <c:pt idx="1">
                  <c:v>117127</c:v>
                </c:pt>
                <c:pt idx="2">
                  <c:v>159710</c:v>
                </c:pt>
                <c:pt idx="3">
                  <c:v>132111</c:v>
                </c:pt>
                <c:pt idx="4">
                  <c:v>100043</c:v>
                </c:pt>
              </c:numCache>
            </c:numRef>
          </c:val>
          <c:smooth val="0"/>
        </c:ser>
        <c:dLbls>
          <c:showLegendKey val="0"/>
          <c:showVal val="0"/>
          <c:showCatName val="0"/>
          <c:showSerName val="0"/>
          <c:showPercent val="0"/>
          <c:showBubbleSize val="0"/>
        </c:dLbls>
        <c:marker val="1"/>
        <c:smooth val="0"/>
        <c:axId val="112498176"/>
        <c:axId val="112500096"/>
      </c:lineChart>
      <c:catAx>
        <c:axId val="112498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500096"/>
        <c:crosses val="autoZero"/>
        <c:auto val="1"/>
        <c:lblAlgn val="ctr"/>
        <c:lblOffset val="100"/>
        <c:tickLblSkip val="1"/>
        <c:tickMarkSkip val="1"/>
        <c:noMultiLvlLbl val="0"/>
      </c:catAx>
      <c:valAx>
        <c:axId val="11250009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498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5.96</c:v>
                </c:pt>
                <c:pt idx="1">
                  <c:v>4.68</c:v>
                </c:pt>
                <c:pt idx="2">
                  <c:v>5.7</c:v>
                </c:pt>
                <c:pt idx="3">
                  <c:v>2.98</c:v>
                </c:pt>
                <c:pt idx="4">
                  <c:v>9.09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17.28</c:v>
                </c:pt>
                <c:pt idx="1">
                  <c:v>18.66</c:v>
                </c:pt>
                <c:pt idx="2">
                  <c:v>19.91</c:v>
                </c:pt>
                <c:pt idx="3">
                  <c:v>22.94</c:v>
                </c:pt>
                <c:pt idx="4">
                  <c:v>23.51</c:v>
                </c:pt>
              </c:numCache>
            </c:numRef>
          </c:val>
        </c:ser>
        <c:dLbls>
          <c:showLegendKey val="0"/>
          <c:showVal val="0"/>
          <c:showCatName val="0"/>
          <c:showSerName val="0"/>
          <c:showPercent val="0"/>
          <c:showBubbleSize val="0"/>
        </c:dLbls>
        <c:gapWidth val="250"/>
        <c:overlap val="100"/>
        <c:axId val="105387520"/>
        <c:axId val="105389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1.1299999999999999</c:v>
                </c:pt>
                <c:pt idx="1">
                  <c:v>-0.32</c:v>
                </c:pt>
                <c:pt idx="2">
                  <c:v>2.36</c:v>
                </c:pt>
                <c:pt idx="3">
                  <c:v>-0.11</c:v>
                </c:pt>
                <c:pt idx="4">
                  <c:v>7.51</c:v>
                </c:pt>
              </c:numCache>
            </c:numRef>
          </c:val>
          <c:smooth val="0"/>
        </c:ser>
        <c:dLbls>
          <c:showLegendKey val="0"/>
          <c:showVal val="0"/>
          <c:showCatName val="0"/>
          <c:showSerName val="0"/>
          <c:showPercent val="0"/>
          <c:showBubbleSize val="0"/>
        </c:dLbls>
        <c:marker val="1"/>
        <c:smooth val="0"/>
        <c:axId val="105387520"/>
        <c:axId val="105389440"/>
      </c:lineChart>
      <c:catAx>
        <c:axId val="10538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389440"/>
        <c:crosses val="autoZero"/>
        <c:auto val="1"/>
        <c:lblAlgn val="ctr"/>
        <c:lblOffset val="100"/>
        <c:tickLblSkip val="1"/>
        <c:tickMarkSkip val="1"/>
        <c:noMultiLvlLbl val="0"/>
      </c:catAx>
      <c:valAx>
        <c:axId val="105389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8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0.04</c:v>
                </c:pt>
                <c:pt idx="4">
                  <c:v>#N/A</c:v>
                </c:pt>
                <c:pt idx="5">
                  <c:v>0.01</c:v>
                </c:pt>
                <c:pt idx="6">
                  <c:v>#N/A</c:v>
                </c:pt>
                <c:pt idx="7">
                  <c:v>0.01</c:v>
                </c:pt>
                <c:pt idx="8">
                  <c:v>#N/A</c:v>
                </c:pt>
                <c:pt idx="9">
                  <c:v>0.02</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0.18</c:v>
                </c:pt>
                <c:pt idx="2">
                  <c:v>#N/A</c:v>
                </c:pt>
                <c:pt idx="3">
                  <c:v>0.16</c:v>
                </c:pt>
                <c:pt idx="4">
                  <c:v>#N/A</c:v>
                </c:pt>
                <c:pt idx="5">
                  <c:v>0.11</c:v>
                </c:pt>
                <c:pt idx="6">
                  <c:v>#N/A</c:v>
                </c:pt>
                <c:pt idx="7">
                  <c:v>0.25</c:v>
                </c:pt>
                <c:pt idx="8">
                  <c:v>#N/A</c:v>
                </c:pt>
                <c:pt idx="9">
                  <c:v>0.05</c:v>
                </c:pt>
              </c:numCache>
            </c:numRef>
          </c:val>
        </c:ser>
        <c:ser>
          <c:idx val="6"/>
          <c:order val="6"/>
          <c:tx>
            <c:strRef>
              <c:f>データシート!$A$33</c:f>
              <c:strCache>
                <c:ptCount val="1"/>
                <c:pt idx="0">
                  <c:v>地域振興券交付事業特別会計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0.25</c:v>
                </c:pt>
                <c:pt idx="2">
                  <c:v>#N/A</c:v>
                </c:pt>
                <c:pt idx="3">
                  <c:v>0.18</c:v>
                </c:pt>
                <c:pt idx="4">
                  <c:v>#N/A</c:v>
                </c:pt>
                <c:pt idx="5">
                  <c:v>0.16</c:v>
                </c:pt>
                <c:pt idx="6">
                  <c:v>#N/A</c:v>
                </c:pt>
                <c:pt idx="7">
                  <c:v>0.21</c:v>
                </c:pt>
                <c:pt idx="8">
                  <c:v>#N/A</c:v>
                </c:pt>
                <c:pt idx="9">
                  <c:v>0.19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0.84</c:v>
                </c:pt>
                <c:pt idx="2">
                  <c:v>#N/A</c:v>
                </c:pt>
                <c:pt idx="3">
                  <c:v>0.47</c:v>
                </c:pt>
                <c:pt idx="4">
                  <c:v>#N/A</c:v>
                </c:pt>
                <c:pt idx="5">
                  <c:v>0.14000000000000001</c:v>
                </c:pt>
                <c:pt idx="6">
                  <c:v>#N/A</c:v>
                </c:pt>
                <c:pt idx="7">
                  <c:v>0.27</c:v>
                </c:pt>
                <c:pt idx="8">
                  <c:v>#N/A</c:v>
                </c:pt>
                <c:pt idx="9">
                  <c:v>0.25</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0.06</c:v>
                </c:pt>
                <c:pt idx="2">
                  <c:v>#N/A</c:v>
                </c:pt>
                <c:pt idx="3">
                  <c:v>0.15</c:v>
                </c:pt>
                <c:pt idx="4">
                  <c:v>#N/A</c:v>
                </c:pt>
                <c:pt idx="5">
                  <c:v>0.05</c:v>
                </c:pt>
                <c:pt idx="6">
                  <c:v>#N/A</c:v>
                </c:pt>
                <c:pt idx="7">
                  <c:v>0.66</c:v>
                </c:pt>
                <c:pt idx="8">
                  <c:v>#N/A</c:v>
                </c:pt>
                <c:pt idx="9">
                  <c:v>1.18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5.71</c:v>
                </c:pt>
                <c:pt idx="2">
                  <c:v>#N/A</c:v>
                </c:pt>
                <c:pt idx="3">
                  <c:v>4.49</c:v>
                </c:pt>
                <c:pt idx="4">
                  <c:v>#N/A</c:v>
                </c:pt>
                <c:pt idx="5">
                  <c:v>5.52</c:v>
                </c:pt>
                <c:pt idx="6">
                  <c:v>#N/A</c:v>
                </c:pt>
                <c:pt idx="7">
                  <c:v>5.29</c:v>
                </c:pt>
                <c:pt idx="8">
                  <c:v>#N/A</c:v>
                </c:pt>
                <c:pt idx="9">
                  <c:v>8.89</c:v>
                </c:pt>
              </c:numCache>
            </c:numRef>
          </c:val>
        </c:ser>
        <c:dLbls>
          <c:showLegendKey val="0"/>
          <c:showVal val="0"/>
          <c:showCatName val="0"/>
          <c:showSerName val="0"/>
          <c:showPercent val="0"/>
          <c:showBubbleSize val="0"/>
        </c:dLbls>
        <c:gapWidth val="150"/>
        <c:overlap val="100"/>
        <c:axId val="122715136"/>
        <c:axId val="122716928"/>
      </c:barChart>
      <c:catAx>
        <c:axId val="12271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716928"/>
        <c:crosses val="autoZero"/>
        <c:auto val="1"/>
        <c:lblAlgn val="ctr"/>
        <c:lblOffset val="100"/>
        <c:tickLblSkip val="1"/>
        <c:tickMarkSkip val="1"/>
        <c:noMultiLvlLbl val="0"/>
      </c:catAx>
      <c:valAx>
        <c:axId val="12271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15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681</c:v>
                </c:pt>
                <c:pt idx="5">
                  <c:v>683</c:v>
                </c:pt>
                <c:pt idx="8">
                  <c:v>690</c:v>
                </c:pt>
                <c:pt idx="11">
                  <c:v>658</c:v>
                </c:pt>
                <c:pt idx="14">
                  <c:v>634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60</c:v>
                </c:pt>
                <c:pt idx="3">
                  <c:v>53</c:v>
                </c:pt>
                <c:pt idx="6">
                  <c:v>42</c:v>
                </c:pt>
                <c:pt idx="9">
                  <c:v>34</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132</c:v>
                </c:pt>
                <c:pt idx="3">
                  <c:v>136</c:v>
                </c:pt>
                <c:pt idx="6">
                  <c:v>146</c:v>
                </c:pt>
                <c:pt idx="9">
                  <c:v>186</c:v>
                </c:pt>
                <c:pt idx="12">
                  <c:v>170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862</c:v>
                </c:pt>
                <c:pt idx="3">
                  <c:v>856</c:v>
                </c:pt>
                <c:pt idx="6">
                  <c:v>863</c:v>
                </c:pt>
                <c:pt idx="9">
                  <c:v>829</c:v>
                </c:pt>
                <c:pt idx="12">
                  <c:v>796</c:v>
                </c:pt>
              </c:numCache>
            </c:numRef>
          </c:val>
        </c:ser>
        <c:dLbls>
          <c:showLegendKey val="0"/>
          <c:showVal val="0"/>
          <c:showCatName val="0"/>
          <c:showSerName val="0"/>
          <c:showPercent val="0"/>
          <c:showBubbleSize val="0"/>
        </c:dLbls>
        <c:gapWidth val="100"/>
        <c:overlap val="100"/>
        <c:axId val="95475584"/>
        <c:axId val="95477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373</c:v>
                </c:pt>
                <c:pt idx="2">
                  <c:v>#N/A</c:v>
                </c:pt>
                <c:pt idx="3">
                  <c:v>#N/A</c:v>
                </c:pt>
                <c:pt idx="4">
                  <c:v>362</c:v>
                </c:pt>
                <c:pt idx="5">
                  <c:v>#N/A</c:v>
                </c:pt>
                <c:pt idx="6">
                  <c:v>#N/A</c:v>
                </c:pt>
                <c:pt idx="7">
                  <c:v>361</c:v>
                </c:pt>
                <c:pt idx="8">
                  <c:v>#N/A</c:v>
                </c:pt>
                <c:pt idx="9">
                  <c:v>#N/A</c:v>
                </c:pt>
                <c:pt idx="10">
                  <c:v>391</c:v>
                </c:pt>
                <c:pt idx="11">
                  <c:v>#N/A</c:v>
                </c:pt>
                <c:pt idx="12">
                  <c:v>#N/A</c:v>
                </c:pt>
                <c:pt idx="13">
                  <c:v>368</c:v>
                </c:pt>
                <c:pt idx="14">
                  <c:v>#N/A</c:v>
                </c:pt>
              </c:numCache>
            </c:numRef>
          </c:val>
          <c:smooth val="0"/>
        </c:ser>
        <c:dLbls>
          <c:showLegendKey val="0"/>
          <c:showVal val="0"/>
          <c:showCatName val="0"/>
          <c:showSerName val="0"/>
          <c:showPercent val="0"/>
          <c:showBubbleSize val="0"/>
        </c:dLbls>
        <c:marker val="1"/>
        <c:smooth val="0"/>
        <c:axId val="95475584"/>
        <c:axId val="95477760"/>
      </c:lineChart>
      <c:catAx>
        <c:axId val="9547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477760"/>
        <c:crosses val="autoZero"/>
        <c:auto val="1"/>
        <c:lblAlgn val="ctr"/>
        <c:lblOffset val="100"/>
        <c:tickLblSkip val="1"/>
        <c:tickMarkSkip val="1"/>
        <c:noMultiLvlLbl val="0"/>
      </c:catAx>
      <c:valAx>
        <c:axId val="9547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47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5805</c:v>
                </c:pt>
                <c:pt idx="5">
                  <c:v>5777</c:v>
                </c:pt>
                <c:pt idx="8">
                  <c:v>5758</c:v>
                </c:pt>
                <c:pt idx="11">
                  <c:v>5775</c:v>
                </c:pt>
                <c:pt idx="14">
                  <c:v>5789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71</c:v>
                </c:pt>
                <c:pt idx="5">
                  <c:v>48</c:v>
                </c:pt>
                <c:pt idx="8">
                  <c:v>26</c:v>
                </c:pt>
                <c:pt idx="11">
                  <c:v>10</c:v>
                </c:pt>
                <c:pt idx="14">
                  <c:v>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2034</c:v>
                </c:pt>
                <c:pt idx="5">
                  <c:v>2151</c:v>
                </c:pt>
                <c:pt idx="8">
                  <c:v>2222</c:v>
                </c:pt>
                <c:pt idx="11">
                  <c:v>2309</c:v>
                </c:pt>
                <c:pt idx="14">
                  <c:v>2395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1054</c:v>
                </c:pt>
                <c:pt idx="3">
                  <c:v>1023</c:v>
                </c:pt>
                <c:pt idx="6">
                  <c:v>1029</c:v>
                </c:pt>
                <c:pt idx="9">
                  <c:v>979</c:v>
                </c:pt>
                <c:pt idx="12">
                  <c:v>859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204</c:v>
                </c:pt>
                <c:pt idx="3">
                  <c:v>174</c:v>
                </c:pt>
                <c:pt idx="6">
                  <c:v>183</c:v>
                </c:pt>
                <c:pt idx="9">
                  <c:v>156</c:v>
                </c:pt>
                <c:pt idx="12">
                  <c:v>123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1968</c:v>
                </c:pt>
                <c:pt idx="3">
                  <c:v>1879</c:v>
                </c:pt>
                <c:pt idx="6">
                  <c:v>1844</c:v>
                </c:pt>
                <c:pt idx="9">
                  <c:v>1977</c:v>
                </c:pt>
                <c:pt idx="12">
                  <c:v>2174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5503</c:v>
                </c:pt>
                <c:pt idx="3">
                  <c:v>5681</c:v>
                </c:pt>
                <c:pt idx="6">
                  <c:v>5502</c:v>
                </c:pt>
                <c:pt idx="9">
                  <c:v>5323</c:v>
                </c:pt>
                <c:pt idx="12">
                  <c:v>5316</c:v>
                </c:pt>
              </c:numCache>
            </c:numRef>
          </c:val>
        </c:ser>
        <c:dLbls>
          <c:showLegendKey val="0"/>
          <c:showVal val="0"/>
          <c:showCatName val="0"/>
          <c:showSerName val="0"/>
          <c:showPercent val="0"/>
          <c:showBubbleSize val="0"/>
        </c:dLbls>
        <c:gapWidth val="100"/>
        <c:overlap val="100"/>
        <c:axId val="115499392"/>
        <c:axId val="115501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818</c:v>
                </c:pt>
                <c:pt idx="2">
                  <c:v>#N/A</c:v>
                </c:pt>
                <c:pt idx="3">
                  <c:v>#N/A</c:v>
                </c:pt>
                <c:pt idx="4">
                  <c:v>782</c:v>
                </c:pt>
                <c:pt idx="5">
                  <c:v>#N/A</c:v>
                </c:pt>
                <c:pt idx="6">
                  <c:v>#N/A</c:v>
                </c:pt>
                <c:pt idx="7">
                  <c:v>553</c:v>
                </c:pt>
                <c:pt idx="8">
                  <c:v>#N/A</c:v>
                </c:pt>
                <c:pt idx="9">
                  <c:v>#N/A</c:v>
                </c:pt>
                <c:pt idx="10">
                  <c:v>341</c:v>
                </c:pt>
                <c:pt idx="11">
                  <c:v>#N/A</c:v>
                </c:pt>
                <c:pt idx="12">
                  <c:v>#N/A</c:v>
                </c:pt>
                <c:pt idx="13">
                  <c:v>282</c:v>
                </c:pt>
                <c:pt idx="14">
                  <c:v>#N/A</c:v>
                </c:pt>
              </c:numCache>
            </c:numRef>
          </c:val>
          <c:smooth val="0"/>
        </c:ser>
        <c:dLbls>
          <c:showLegendKey val="0"/>
          <c:showVal val="0"/>
          <c:showCatName val="0"/>
          <c:showSerName val="0"/>
          <c:showPercent val="0"/>
          <c:showBubbleSize val="0"/>
        </c:dLbls>
        <c:marker val="1"/>
        <c:smooth val="0"/>
        <c:axId val="115499392"/>
        <c:axId val="115501312"/>
      </c:lineChart>
      <c:catAx>
        <c:axId val="11549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501312"/>
        <c:crosses val="autoZero"/>
        <c:auto val="1"/>
        <c:lblAlgn val="ctr"/>
        <c:lblOffset val="100"/>
        <c:tickLblSkip val="1"/>
        <c:tickMarkSkip val="1"/>
        <c:noMultiLvlLbl val="0"/>
      </c:catAx>
      <c:valAx>
        <c:axId val="11550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9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2397056"/>
        <c:axId val="122398976"/>
      </c:scatterChart>
      <c:valAx>
        <c:axId val="1223970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398976"/>
        <c:crosses val="autoZero"/>
        <c:crossBetween val="midCat"/>
      </c:valAx>
      <c:valAx>
        <c:axId val="1223989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397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12.3</c:v>
                </c:pt>
                <c:pt idx="1">
                  <c:v>11.8</c:v>
                </c:pt>
                <c:pt idx="2">
                  <c:v>11.6</c:v>
                </c:pt>
                <c:pt idx="3">
                  <c:v>12</c:v>
                </c:pt>
                <c:pt idx="4">
                  <c:v>11.9</c:v>
                </c:pt>
              </c:numCache>
            </c:numRef>
          </c:xVal>
          <c:yVal>
            <c:numRef>
              <c:f>公会計指標分析・財政指標組合せ分析表!$K$73:$O$73</c:f>
              <c:numCache>
                <c:formatCode>#,##0.0;"▲ "#,##0.0</c:formatCode>
                <c:ptCount val="5"/>
                <c:pt idx="0">
                  <c:v>25.8</c:v>
                </c:pt>
                <c:pt idx="1">
                  <c:v>25.2</c:v>
                </c:pt>
                <c:pt idx="2">
                  <c:v>17.8</c:v>
                </c:pt>
                <c:pt idx="3">
                  <c:v>11.1</c:v>
                </c:pt>
                <c:pt idx="4">
                  <c:v>8.8000000000000007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11.9</c:v>
                </c:pt>
                <c:pt idx="1">
                  <c:v>10.7</c:v>
                </c:pt>
                <c:pt idx="2">
                  <c:v>10</c:v>
                </c:pt>
                <c:pt idx="3">
                  <c:v>9.5</c:v>
                </c:pt>
                <c:pt idx="4">
                  <c:v>8.1</c:v>
                </c:pt>
              </c:numCache>
            </c:numRef>
          </c:xVal>
          <c:yVal>
            <c:numRef>
              <c:f>公会計指標分析・財政指標組合せ分析表!$K$77:$O$77</c:f>
              <c:numCache>
                <c:formatCode>#,##0.0;"▲ "#,##0.0</c:formatCode>
                <c:ptCount val="5"/>
                <c:pt idx="0">
                  <c:v>27.1</c:v>
                </c:pt>
                <c:pt idx="1">
                  <c:v>18.7</c:v>
                </c:pt>
                <c:pt idx="2">
                  <c:v>12.9</c:v>
                </c:pt>
                <c:pt idx="3">
                  <c:v>22.6</c:v>
                </c:pt>
                <c:pt idx="4">
                  <c:v>0.8</c:v>
                </c:pt>
              </c:numCache>
            </c:numRef>
          </c:yVal>
          <c:smooth val="0"/>
        </c:ser>
        <c:dLbls>
          <c:showLegendKey val="0"/>
          <c:showVal val="0"/>
          <c:showCatName val="0"/>
          <c:showSerName val="0"/>
          <c:showPercent val="0"/>
          <c:showBubbleSize val="0"/>
        </c:dLbls>
        <c:axId val="1334272"/>
        <c:axId val="1352832"/>
      </c:scatterChart>
      <c:valAx>
        <c:axId val="1334272"/>
        <c:scaling>
          <c:orientation val="minMax"/>
          <c:max val="12.7"/>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2832"/>
        <c:crosses val="autoZero"/>
        <c:crossBetween val="midCat"/>
      </c:valAx>
      <c:valAx>
        <c:axId val="1352832"/>
        <c:scaling>
          <c:orientation val="minMax"/>
          <c:max val="3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4272"/>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の減少は、しばらく続く見込みであるが、簡易水道改良事業が着手されたことにより据え置き期間経過後は上昇する可能性がある。今後も引き続き、大規模事業等についてはできる範囲で整理・縮小を図るなど、起債依存型の事業実施を見直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基金の増加、地方債現在高の減及び職員数の減少に伴う退職手当負担見込額の減により、全体として比率が減少した。しかし、簡易水道施設の改良に伴う公営企業債等繰入が今後増加する可能性があるため、起債依存型の事業実施を見直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8,916
8,839
237.90
6,262,636
5,891,528
348,151
3,828,677
4,941,078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8.8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8,916
8,839
237.90
6,262,636
5,891,528
348,151
3,828,677
4,941,078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8,916
8,839
237.90
6,262,636
5,891,528
348,151
3,828,677
4,941,078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8,916
8,839
237.90
6,262,636
5,891,528
348,151
3,828,677
4,941,078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類似団体より下回っており、人口減少（生産人口の減少）により自主財源が乏しいことが要因として挙げられる。</a:t>
          </a:r>
          <a:endParaRPr kumimoji="1" lang="en-US" altLang="ja-JP" sz="1300">
            <a:latin typeface="ＭＳ Ｐゴシック"/>
          </a:endParaRPr>
        </a:p>
        <a:p>
          <a:r>
            <a:rPr kumimoji="1" lang="ja-JP" altLang="en-US" sz="1300">
              <a:latin typeface="ＭＳ Ｐゴシック"/>
            </a:rPr>
            <a:t>基準財政収入額の増加に向けて、企業誘致、六次産業化、農林業振興といった施策を展開していく。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9" name="直線コネクタ 68"/>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167718</xdr:rowOff>
    </xdr:from>
    <xdr:ext cx="736600" cy="259045"/>
    <xdr:sp macro="" textlink="">
      <xdr:nvSpPr>
        <xdr:cNvPr id="74" name="テキスト ボックス 73"/>
        <xdr:cNvSpPr txBox="1"/>
      </xdr:nvSpPr>
      <xdr:spPr>
        <a:xfrm>
          <a:off x="3733800" y="719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7" name="テキスト ボックス 76"/>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152702</xdr:rowOff>
    </xdr:from>
    <xdr:to>
      <xdr:col>3</xdr:col>
      <xdr:colOff>279400</xdr:colOff>
      <xdr:row>43</xdr:row>
      <xdr:rowOff>164193</xdr:rowOff>
    </xdr:to>
    <xdr:cxnSp macro="">
      <xdr:nvCxnSpPr>
        <xdr:cNvPr id="78" name="直線コネクタ 77"/>
        <xdr:cNvCxnSpPr/>
      </xdr:nvCxnSpPr>
      <xdr:spPr>
        <a:xfrm>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80" name="テキスト ボックス 79"/>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89"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101902</xdr:rowOff>
    </xdr:from>
    <xdr:to>
      <xdr:col>2</xdr:col>
      <xdr:colOff>127000</xdr:colOff>
      <xdr:row>44</xdr:row>
      <xdr:rowOff>32052</xdr:rowOff>
    </xdr:to>
    <xdr:sp macro="" textlink="">
      <xdr:nvSpPr>
        <xdr:cNvPr id="96" name="円/楕円 95"/>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16829</xdr:rowOff>
    </xdr:from>
    <xdr:ext cx="762000" cy="259045"/>
    <xdr:sp macro="" textlink="">
      <xdr:nvSpPr>
        <xdr:cNvPr id="97" name="テキスト ボックス 96"/>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前年度対比で１．４ポイント減少している。</a:t>
          </a:r>
          <a:endParaRPr kumimoji="1" lang="en-US" altLang="ja-JP" sz="1300">
            <a:latin typeface="ＭＳ Ｐゴシック"/>
          </a:endParaRPr>
        </a:p>
        <a:p>
          <a:r>
            <a:rPr kumimoji="1" lang="ja-JP" altLang="en-US" sz="1300">
              <a:latin typeface="ＭＳ Ｐゴシック"/>
            </a:rPr>
            <a:t>この主な要因は、経常的な物件費の減少であり、事務事業全般の見直しを進めてきた効果の現れである。今後も、事務事業の点検・見直しを継続し、経常経費の削減を図っていく。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33867</xdr:rowOff>
    </xdr:from>
    <xdr:to>
      <xdr:col>7</xdr:col>
      <xdr:colOff>152400</xdr:colOff>
      <xdr:row>63</xdr:row>
      <xdr:rowOff>90170</xdr:rowOff>
    </xdr:to>
    <xdr:cxnSp macro="">
      <xdr:nvCxnSpPr>
        <xdr:cNvPr id="132" name="直線コネクタ 131"/>
        <xdr:cNvCxnSpPr/>
      </xdr:nvCxnSpPr>
      <xdr:spPr>
        <a:xfrm flipV="1">
          <a:off x="4114800" y="1083521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108796</xdr:rowOff>
    </xdr:from>
    <xdr:to>
      <xdr:col>6</xdr:col>
      <xdr:colOff>0</xdr:colOff>
      <xdr:row>63</xdr:row>
      <xdr:rowOff>90170</xdr:rowOff>
    </xdr:to>
    <xdr:cxnSp macro="">
      <xdr:nvCxnSpPr>
        <xdr:cNvPr id="135" name="直線コネクタ 134"/>
        <xdr:cNvCxnSpPr/>
      </xdr:nvCxnSpPr>
      <xdr:spPr>
        <a:xfrm>
          <a:off x="3225800" y="1073869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6" name="フローチャート : 判断 135"/>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70925</xdr:rowOff>
    </xdr:from>
    <xdr:ext cx="736600" cy="259045"/>
    <xdr:sp macro="" textlink="">
      <xdr:nvSpPr>
        <xdr:cNvPr id="137" name="テキスト ボックス 136"/>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62</xdr:row>
      <xdr:rowOff>108796</xdr:rowOff>
    </xdr:to>
    <xdr:cxnSp macro="">
      <xdr:nvCxnSpPr>
        <xdr:cNvPr id="138" name="直線コネクタ 137"/>
        <xdr:cNvCxnSpPr/>
      </xdr:nvCxnSpPr>
      <xdr:spPr>
        <a:xfrm>
          <a:off x="2336800" y="107226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9" name="フローチャート : 判断 138"/>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40" name="テキスト ボックス 139"/>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88688</xdr:rowOff>
    </xdr:from>
    <xdr:to>
      <xdr:col>3</xdr:col>
      <xdr:colOff>279400</xdr:colOff>
      <xdr:row>62</xdr:row>
      <xdr:rowOff>92710</xdr:rowOff>
    </xdr:to>
    <xdr:cxnSp macro="">
      <xdr:nvCxnSpPr>
        <xdr:cNvPr id="141" name="直線コネクタ 140"/>
        <xdr:cNvCxnSpPr/>
      </xdr:nvCxnSpPr>
      <xdr:spPr>
        <a:xfrm>
          <a:off x="1447800" y="1071858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3" name="テキスト ボックス 142"/>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4" name="フローチャート : 判断 143"/>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145856</xdr:rowOff>
    </xdr:from>
    <xdr:ext cx="762000" cy="259045"/>
    <xdr:sp macro="" textlink="">
      <xdr:nvSpPr>
        <xdr:cNvPr id="145" name="テキスト ボックス 144"/>
        <xdr:cNvSpPr txBox="1"/>
      </xdr:nvSpPr>
      <xdr:spPr>
        <a:xfrm>
          <a:off x="1066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51" name="円/楕円 150"/>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171044</xdr:rowOff>
    </xdr:from>
    <xdr:ext cx="762000" cy="259045"/>
    <xdr:sp macro="" textlink="">
      <xdr:nvSpPr>
        <xdr:cNvPr id="152" name="財政構造の弾力性該当値テキスト"/>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3" name="円/楕円 152"/>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54" name="テキスト ボックス 153"/>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57996</xdr:rowOff>
    </xdr:from>
    <xdr:to>
      <xdr:col>4</xdr:col>
      <xdr:colOff>533400</xdr:colOff>
      <xdr:row>62</xdr:row>
      <xdr:rowOff>159596</xdr:rowOff>
    </xdr:to>
    <xdr:sp macro="" textlink="">
      <xdr:nvSpPr>
        <xdr:cNvPr id="155" name="円/楕円 154"/>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169773</xdr:rowOff>
    </xdr:from>
    <xdr:ext cx="762000" cy="259045"/>
    <xdr:sp macro="" textlink="">
      <xdr:nvSpPr>
        <xdr:cNvPr id="156" name="テキスト ボックス 155"/>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41910</xdr:rowOff>
    </xdr:from>
    <xdr:to>
      <xdr:col>3</xdr:col>
      <xdr:colOff>330200</xdr:colOff>
      <xdr:row>62</xdr:row>
      <xdr:rowOff>143510</xdr:rowOff>
    </xdr:to>
    <xdr:sp macro="" textlink="">
      <xdr:nvSpPr>
        <xdr:cNvPr id="157" name="円/楕円 156"/>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58" name="テキスト ボックス 157"/>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37888</xdr:rowOff>
    </xdr:from>
    <xdr:to>
      <xdr:col>2</xdr:col>
      <xdr:colOff>127000</xdr:colOff>
      <xdr:row>62</xdr:row>
      <xdr:rowOff>139488</xdr:rowOff>
    </xdr:to>
    <xdr:sp macro="" textlink="">
      <xdr:nvSpPr>
        <xdr:cNvPr id="159" name="円/楕円 158"/>
        <xdr:cNvSpPr/>
      </xdr:nvSpPr>
      <xdr:spPr>
        <a:xfrm>
          <a:off x="1397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149665</xdr:rowOff>
    </xdr:from>
    <xdr:ext cx="762000" cy="259045"/>
    <xdr:sp macro="" textlink="">
      <xdr:nvSpPr>
        <xdr:cNvPr id="160" name="テキスト ボックス 159"/>
        <xdr:cNvSpPr txBox="1"/>
      </xdr:nvSpPr>
      <xdr:spPr>
        <a:xfrm>
          <a:off x="1066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[189,237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域が広範囲であるため、教育施設や出先施設の維持管理に関する経費が必要であり、人件費についても同じく出先施設等に配置する職員数により高くなるが、ラスパイレス指数は依然低い状態である。人件費の増加は、国政選挙によるものと期末勤勉手当支給率の改正に伴うものが主な要因である。</a:t>
          </a:r>
          <a:endParaRPr kumimoji="1" lang="en-US" altLang="ja-JP" sz="1300">
            <a:latin typeface="ＭＳ Ｐゴシック"/>
          </a:endParaRPr>
        </a:p>
        <a:p>
          <a:r>
            <a:rPr kumimoji="1" lang="ja-JP" altLang="en-US" sz="1300">
              <a:latin typeface="ＭＳ Ｐゴシック"/>
            </a:rPr>
            <a:t>今後も人件費及び物件費の抑制を図っていきたい。</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106048</xdr:rowOff>
    </xdr:from>
    <xdr:to>
      <xdr:col>7</xdr:col>
      <xdr:colOff>152400</xdr:colOff>
      <xdr:row>82</xdr:row>
      <xdr:rowOff>122290</xdr:rowOff>
    </xdr:to>
    <xdr:cxnSp macro="">
      <xdr:nvCxnSpPr>
        <xdr:cNvPr id="194" name="直線コネクタ 193"/>
        <xdr:cNvCxnSpPr/>
      </xdr:nvCxnSpPr>
      <xdr:spPr>
        <a:xfrm>
          <a:off x="4114800" y="14164948"/>
          <a:ext cx="838200" cy="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76840</xdr:rowOff>
    </xdr:from>
    <xdr:to>
      <xdr:col>6</xdr:col>
      <xdr:colOff>0</xdr:colOff>
      <xdr:row>82</xdr:row>
      <xdr:rowOff>106048</xdr:rowOff>
    </xdr:to>
    <xdr:cxnSp macro="">
      <xdr:nvCxnSpPr>
        <xdr:cNvPr id="197" name="直線コネクタ 196"/>
        <xdr:cNvCxnSpPr/>
      </xdr:nvCxnSpPr>
      <xdr:spPr>
        <a:xfrm>
          <a:off x="3225800" y="14135740"/>
          <a:ext cx="889000" cy="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198" name="フローチャート : 判断 197"/>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50060</xdr:rowOff>
    </xdr:from>
    <xdr:ext cx="736600" cy="259045"/>
    <xdr:sp macro="" textlink="">
      <xdr:nvSpPr>
        <xdr:cNvPr id="199" name="テキスト ボックス 198"/>
        <xdr:cNvSpPr txBox="1"/>
      </xdr:nvSpPr>
      <xdr:spPr>
        <a:xfrm>
          <a:off x="3733800" y="14280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72529</xdr:rowOff>
    </xdr:from>
    <xdr:to>
      <xdr:col>4</xdr:col>
      <xdr:colOff>482600</xdr:colOff>
      <xdr:row>82</xdr:row>
      <xdr:rowOff>76840</xdr:rowOff>
    </xdr:to>
    <xdr:cxnSp macro="">
      <xdr:nvCxnSpPr>
        <xdr:cNvPr id="200" name="直線コネクタ 199"/>
        <xdr:cNvCxnSpPr/>
      </xdr:nvCxnSpPr>
      <xdr:spPr>
        <a:xfrm>
          <a:off x="2336800" y="14131429"/>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1" name="フローチャート : 判断 200"/>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24621</xdr:rowOff>
    </xdr:from>
    <xdr:ext cx="762000" cy="259045"/>
    <xdr:sp macro="" textlink="">
      <xdr:nvSpPr>
        <xdr:cNvPr id="202" name="テキスト ボックス 201"/>
        <xdr:cNvSpPr txBox="1"/>
      </xdr:nvSpPr>
      <xdr:spPr>
        <a:xfrm>
          <a:off x="2844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72529</xdr:rowOff>
    </xdr:from>
    <xdr:to>
      <xdr:col>3</xdr:col>
      <xdr:colOff>279400</xdr:colOff>
      <xdr:row>82</xdr:row>
      <xdr:rowOff>78460</xdr:rowOff>
    </xdr:to>
    <xdr:cxnSp macro="">
      <xdr:nvCxnSpPr>
        <xdr:cNvPr id="203" name="直線コネクタ 202"/>
        <xdr:cNvCxnSpPr/>
      </xdr:nvCxnSpPr>
      <xdr:spPr>
        <a:xfrm flipV="1">
          <a:off x="1447800" y="14131429"/>
          <a:ext cx="8890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4" name="フローチャート : 判断 203"/>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15198</xdr:rowOff>
    </xdr:from>
    <xdr:ext cx="762000" cy="259045"/>
    <xdr:sp macro="" textlink="">
      <xdr:nvSpPr>
        <xdr:cNvPr id="205" name="テキスト ボックス 204"/>
        <xdr:cNvSpPr txBox="1"/>
      </xdr:nvSpPr>
      <xdr:spPr>
        <a:xfrm>
          <a:off x="1955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6" name="フローチャート : 判断 205"/>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774</xdr:rowOff>
    </xdr:from>
    <xdr:ext cx="762000" cy="259045"/>
    <xdr:sp macro="" textlink="">
      <xdr:nvSpPr>
        <xdr:cNvPr id="207" name="テキスト ボックス 206"/>
        <xdr:cNvSpPr txBox="1"/>
      </xdr:nvSpPr>
      <xdr:spPr>
        <a:xfrm>
          <a:off x="1066800" y="1423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71490</xdr:rowOff>
    </xdr:from>
    <xdr:to>
      <xdr:col>7</xdr:col>
      <xdr:colOff>203200</xdr:colOff>
      <xdr:row>83</xdr:row>
      <xdr:rowOff>1640</xdr:rowOff>
    </xdr:to>
    <xdr:sp macro="" textlink="">
      <xdr:nvSpPr>
        <xdr:cNvPr id="213" name="円/楕円 212"/>
        <xdr:cNvSpPr/>
      </xdr:nvSpPr>
      <xdr:spPr>
        <a:xfrm>
          <a:off x="4902200" y="141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88017</xdr:rowOff>
    </xdr:from>
    <xdr:ext cx="762000" cy="259045"/>
    <xdr:sp macro="" textlink="">
      <xdr:nvSpPr>
        <xdr:cNvPr id="214" name="人件費・物件費等の状況該当値テキスト"/>
        <xdr:cNvSpPr txBox="1"/>
      </xdr:nvSpPr>
      <xdr:spPr>
        <a:xfrm>
          <a:off x="5041900" y="139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189,237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55248</xdr:rowOff>
    </xdr:from>
    <xdr:to>
      <xdr:col>6</xdr:col>
      <xdr:colOff>50800</xdr:colOff>
      <xdr:row>82</xdr:row>
      <xdr:rowOff>156848</xdr:rowOff>
    </xdr:to>
    <xdr:sp macro="" textlink="">
      <xdr:nvSpPr>
        <xdr:cNvPr id="215" name="円/楕円 214"/>
        <xdr:cNvSpPr/>
      </xdr:nvSpPr>
      <xdr:spPr>
        <a:xfrm>
          <a:off x="4064000" y="141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167025</xdr:rowOff>
    </xdr:from>
    <xdr:ext cx="736600" cy="259045"/>
    <xdr:sp macro="" textlink="">
      <xdr:nvSpPr>
        <xdr:cNvPr id="216" name="テキスト ボックス 215"/>
        <xdr:cNvSpPr txBox="1"/>
      </xdr:nvSpPr>
      <xdr:spPr>
        <a:xfrm>
          <a:off x="3733800" y="1388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181,159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26040</xdr:rowOff>
    </xdr:from>
    <xdr:to>
      <xdr:col>4</xdr:col>
      <xdr:colOff>533400</xdr:colOff>
      <xdr:row>82</xdr:row>
      <xdr:rowOff>127640</xdr:rowOff>
    </xdr:to>
    <xdr:sp macro="" textlink="">
      <xdr:nvSpPr>
        <xdr:cNvPr id="217" name="円/楕円 216"/>
        <xdr:cNvSpPr/>
      </xdr:nvSpPr>
      <xdr:spPr>
        <a:xfrm>
          <a:off x="3175000" y="140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137817</xdr:rowOff>
    </xdr:from>
    <xdr:ext cx="762000" cy="259045"/>
    <xdr:sp macro="" textlink="">
      <xdr:nvSpPr>
        <xdr:cNvPr id="218" name="テキスト ボックス 217"/>
        <xdr:cNvSpPr txBox="1"/>
      </xdr:nvSpPr>
      <xdr:spPr>
        <a:xfrm>
          <a:off x="2844800" y="1385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166,634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21729</xdr:rowOff>
    </xdr:from>
    <xdr:to>
      <xdr:col>3</xdr:col>
      <xdr:colOff>330200</xdr:colOff>
      <xdr:row>82</xdr:row>
      <xdr:rowOff>123329</xdr:rowOff>
    </xdr:to>
    <xdr:sp macro="" textlink="">
      <xdr:nvSpPr>
        <xdr:cNvPr id="219" name="円/楕円 218"/>
        <xdr:cNvSpPr/>
      </xdr:nvSpPr>
      <xdr:spPr>
        <a:xfrm>
          <a:off x="2286000" y="1408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133506</xdr:rowOff>
    </xdr:from>
    <xdr:ext cx="762000" cy="259045"/>
    <xdr:sp macro="" textlink="">
      <xdr:nvSpPr>
        <xdr:cNvPr id="220" name="テキスト ボックス 219"/>
        <xdr:cNvSpPr txBox="1"/>
      </xdr:nvSpPr>
      <xdr:spPr>
        <a:xfrm>
          <a:off x="1955800" y="1384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164,490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27660</xdr:rowOff>
    </xdr:from>
    <xdr:to>
      <xdr:col>2</xdr:col>
      <xdr:colOff>127000</xdr:colOff>
      <xdr:row>82</xdr:row>
      <xdr:rowOff>129260</xdr:rowOff>
    </xdr:to>
    <xdr:sp macro="" textlink="">
      <xdr:nvSpPr>
        <xdr:cNvPr id="221" name="円/楕円 220"/>
        <xdr:cNvSpPr/>
      </xdr:nvSpPr>
      <xdr:spPr>
        <a:xfrm>
          <a:off x="1397000" y="1408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139437</xdr:rowOff>
    </xdr:from>
    <xdr:ext cx="762000" cy="259045"/>
    <xdr:sp macro="" textlink="">
      <xdr:nvSpPr>
        <xdr:cNvPr id="222" name="テキスト ボックス 221"/>
        <xdr:cNvSpPr txBox="1"/>
      </xdr:nvSpPr>
      <xdr:spPr>
        <a:xfrm>
          <a:off x="1066800" y="1385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特別昇給等を実施してこなかったことにより、類似団体平均を大きく下回り、県下でも低い水準となっている。今後は、給与の適正化に努めていく。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160020</xdr:rowOff>
    </xdr:from>
    <xdr:to>
      <xdr:col>24</xdr:col>
      <xdr:colOff>558800</xdr:colOff>
      <xdr:row>83</xdr:row>
      <xdr:rowOff>4657</xdr:rowOff>
    </xdr:to>
    <xdr:cxnSp macro="">
      <xdr:nvCxnSpPr>
        <xdr:cNvPr id="256" name="直線コネクタ 255"/>
        <xdr:cNvCxnSpPr/>
      </xdr:nvCxnSpPr>
      <xdr:spPr>
        <a:xfrm flipV="1">
          <a:off x="16179800" y="1421892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111761</xdr:rowOff>
    </xdr:from>
    <xdr:to>
      <xdr:col>23</xdr:col>
      <xdr:colOff>406400</xdr:colOff>
      <xdr:row>83</xdr:row>
      <xdr:rowOff>4657</xdr:rowOff>
    </xdr:to>
    <xdr:cxnSp macro="">
      <xdr:nvCxnSpPr>
        <xdr:cNvPr id="259" name="直線コネクタ 258"/>
        <xdr:cNvCxnSpPr/>
      </xdr:nvCxnSpPr>
      <xdr:spPr>
        <a:xfrm>
          <a:off x="15290800" y="14170661"/>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60" name="フローチャート : 判断 259"/>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61" name="テキスト ボックス 260"/>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111761</xdr:rowOff>
    </xdr:from>
    <xdr:to>
      <xdr:col>22</xdr:col>
      <xdr:colOff>203200</xdr:colOff>
      <xdr:row>85</xdr:row>
      <xdr:rowOff>63923</xdr:rowOff>
    </xdr:to>
    <xdr:cxnSp macro="">
      <xdr:nvCxnSpPr>
        <xdr:cNvPr id="262" name="直線コネクタ 261"/>
        <xdr:cNvCxnSpPr/>
      </xdr:nvCxnSpPr>
      <xdr:spPr>
        <a:xfrm flipV="1">
          <a:off x="14401800" y="14170661"/>
          <a:ext cx="889000" cy="46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21166</xdr:rowOff>
    </xdr:from>
    <xdr:to>
      <xdr:col>22</xdr:col>
      <xdr:colOff>254000</xdr:colOff>
      <xdr:row>85</xdr:row>
      <xdr:rowOff>122766</xdr:rowOff>
    </xdr:to>
    <xdr:sp macro="" textlink="">
      <xdr:nvSpPr>
        <xdr:cNvPr id="263" name="フローチャート : 判断 262"/>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64" name="テキスト ボックス 263"/>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98637</xdr:rowOff>
    </xdr:from>
    <xdr:to>
      <xdr:col>21</xdr:col>
      <xdr:colOff>0</xdr:colOff>
      <xdr:row>85</xdr:row>
      <xdr:rowOff>63923</xdr:rowOff>
    </xdr:to>
    <xdr:cxnSp macro="">
      <xdr:nvCxnSpPr>
        <xdr:cNvPr id="265" name="直線コネクタ 264"/>
        <xdr:cNvCxnSpPr/>
      </xdr:nvCxnSpPr>
      <xdr:spPr>
        <a:xfrm>
          <a:off x="13512800" y="1450043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6" name="フローチャート : 判断 265"/>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7" name="テキスト ボックス 266"/>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69" name="テキスト ボックス 268"/>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109220</xdr:rowOff>
    </xdr:from>
    <xdr:to>
      <xdr:col>24</xdr:col>
      <xdr:colOff>609600</xdr:colOff>
      <xdr:row>83</xdr:row>
      <xdr:rowOff>39370</xdr:rowOff>
    </xdr:to>
    <xdr:sp macro="" textlink="">
      <xdr:nvSpPr>
        <xdr:cNvPr id="275" name="円/楕円 274"/>
        <xdr:cNvSpPr/>
      </xdr:nvSpPr>
      <xdr:spPr>
        <a:xfrm>
          <a:off x="169672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125747</xdr:rowOff>
    </xdr:from>
    <xdr:ext cx="762000" cy="259045"/>
    <xdr:sp macro="" textlink="">
      <xdr:nvSpPr>
        <xdr:cNvPr id="276" name="給与水準   （国との比較）該当値テキスト"/>
        <xdr:cNvSpPr txBox="1"/>
      </xdr:nvSpPr>
      <xdr:spPr>
        <a:xfrm>
          <a:off x="17106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125307</xdr:rowOff>
    </xdr:from>
    <xdr:to>
      <xdr:col>23</xdr:col>
      <xdr:colOff>457200</xdr:colOff>
      <xdr:row>83</xdr:row>
      <xdr:rowOff>55457</xdr:rowOff>
    </xdr:to>
    <xdr:sp macro="" textlink="">
      <xdr:nvSpPr>
        <xdr:cNvPr id="277" name="円/楕円 276"/>
        <xdr:cNvSpPr/>
      </xdr:nvSpPr>
      <xdr:spPr>
        <a:xfrm>
          <a:off x="161290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65634</xdr:rowOff>
    </xdr:from>
    <xdr:ext cx="736600" cy="259045"/>
    <xdr:sp macro="" textlink="">
      <xdr:nvSpPr>
        <xdr:cNvPr id="278" name="テキスト ボックス 277"/>
        <xdr:cNvSpPr txBox="1"/>
      </xdr:nvSpPr>
      <xdr:spPr>
        <a:xfrm>
          <a:off x="15798800" y="1395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60961</xdr:rowOff>
    </xdr:from>
    <xdr:to>
      <xdr:col>22</xdr:col>
      <xdr:colOff>254000</xdr:colOff>
      <xdr:row>82</xdr:row>
      <xdr:rowOff>162561</xdr:rowOff>
    </xdr:to>
    <xdr:sp macro="" textlink="">
      <xdr:nvSpPr>
        <xdr:cNvPr id="279" name="円/楕円 278"/>
        <xdr:cNvSpPr/>
      </xdr:nvSpPr>
      <xdr:spPr>
        <a:xfrm>
          <a:off x="15240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1288</xdr:rowOff>
    </xdr:from>
    <xdr:ext cx="762000" cy="259045"/>
    <xdr:sp macro="" textlink="">
      <xdr:nvSpPr>
        <xdr:cNvPr id="280" name="テキスト ボックス 279"/>
        <xdr:cNvSpPr txBox="1"/>
      </xdr:nvSpPr>
      <xdr:spPr>
        <a:xfrm>
          <a:off x="14909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13123</xdr:rowOff>
    </xdr:from>
    <xdr:to>
      <xdr:col>21</xdr:col>
      <xdr:colOff>50800</xdr:colOff>
      <xdr:row>85</xdr:row>
      <xdr:rowOff>114723</xdr:rowOff>
    </xdr:to>
    <xdr:sp macro="" textlink="">
      <xdr:nvSpPr>
        <xdr:cNvPr id="281" name="円/楕円 280"/>
        <xdr:cNvSpPr/>
      </xdr:nvSpPr>
      <xdr:spPr>
        <a:xfrm>
          <a:off x="14351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124900</xdr:rowOff>
    </xdr:from>
    <xdr:ext cx="762000" cy="259045"/>
    <xdr:sp macro="" textlink="">
      <xdr:nvSpPr>
        <xdr:cNvPr id="282" name="テキスト ボックス 281"/>
        <xdr:cNvSpPr txBox="1"/>
      </xdr:nvSpPr>
      <xdr:spPr>
        <a:xfrm>
          <a:off x="14020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47837</xdr:rowOff>
    </xdr:from>
    <xdr:to>
      <xdr:col>19</xdr:col>
      <xdr:colOff>533400</xdr:colOff>
      <xdr:row>84</xdr:row>
      <xdr:rowOff>149437</xdr:rowOff>
    </xdr:to>
    <xdr:sp macro="" textlink="">
      <xdr:nvSpPr>
        <xdr:cNvPr id="283" name="円/楕円 282"/>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159614</xdr:rowOff>
    </xdr:from>
    <xdr:ext cx="762000" cy="259045"/>
    <xdr:sp macro="" textlink="">
      <xdr:nvSpPr>
        <xdr:cNvPr id="284" name="テキスト ボックス 283"/>
        <xdr:cNvSpPr txBox="1"/>
      </xdr:nvSpPr>
      <xdr:spPr>
        <a:xfrm>
          <a:off x="13131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第６次行財政改革大綱（平成２７～３１年度）において、目標職員数を１２０人と設定し、適切な定員管理に努める。</a:t>
          </a:r>
          <a:endParaRPr kumimoji="1" lang="en-US" altLang="ja-JP" sz="1300">
            <a:latin typeface="ＭＳ Ｐゴシック"/>
          </a:endParaRPr>
        </a:p>
        <a:p>
          <a:r>
            <a:rPr kumimoji="1" lang="ja-JP" altLang="en-US" sz="1300">
              <a:latin typeface="ＭＳ Ｐゴシック"/>
            </a:rPr>
            <a:t>また、地方交付税制度のトップランナー方式に沿った事務事業の民間委託などを推進していく。（平成２９年度から給食センター民営化決定済）</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92837</xdr:rowOff>
    </xdr:from>
    <xdr:to>
      <xdr:col>24</xdr:col>
      <xdr:colOff>558800</xdr:colOff>
      <xdr:row>61</xdr:row>
      <xdr:rowOff>122597</xdr:rowOff>
    </xdr:to>
    <xdr:cxnSp macro="">
      <xdr:nvCxnSpPr>
        <xdr:cNvPr id="319" name="直線コネクタ 318"/>
        <xdr:cNvCxnSpPr/>
      </xdr:nvCxnSpPr>
      <xdr:spPr>
        <a:xfrm>
          <a:off x="16179800" y="10551287"/>
          <a:ext cx="8382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61782</xdr:rowOff>
    </xdr:from>
    <xdr:ext cx="762000" cy="259045"/>
    <xdr:sp macro="" textlink="">
      <xdr:nvSpPr>
        <xdr:cNvPr id="320" name="定員管理の状況平均値テキスト"/>
        <xdr:cNvSpPr txBox="1"/>
      </xdr:nvSpPr>
      <xdr:spPr>
        <a:xfrm>
          <a:off x="17106900" y="1034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77555</xdr:rowOff>
    </xdr:from>
    <xdr:to>
      <xdr:col>23</xdr:col>
      <xdr:colOff>406400</xdr:colOff>
      <xdr:row>61</xdr:row>
      <xdr:rowOff>92837</xdr:rowOff>
    </xdr:to>
    <xdr:cxnSp macro="">
      <xdr:nvCxnSpPr>
        <xdr:cNvPr id="322" name="直線コネクタ 321"/>
        <xdr:cNvCxnSpPr/>
      </xdr:nvCxnSpPr>
      <xdr:spPr>
        <a:xfrm>
          <a:off x="15290800" y="10536005"/>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23" name="フローチャート : 判断 322"/>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24" name="テキスト ボックス 323"/>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77555</xdr:rowOff>
    </xdr:from>
    <xdr:to>
      <xdr:col>22</xdr:col>
      <xdr:colOff>203200</xdr:colOff>
      <xdr:row>61</xdr:row>
      <xdr:rowOff>79163</xdr:rowOff>
    </xdr:to>
    <xdr:cxnSp macro="">
      <xdr:nvCxnSpPr>
        <xdr:cNvPr id="325" name="直線コネクタ 324"/>
        <xdr:cNvCxnSpPr/>
      </xdr:nvCxnSpPr>
      <xdr:spPr>
        <a:xfrm flipV="1">
          <a:off x="14401800" y="10536005"/>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6" name="フローチャート : 判断 325"/>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132435</xdr:rowOff>
    </xdr:from>
    <xdr:ext cx="762000" cy="259045"/>
    <xdr:sp macro="" textlink="">
      <xdr:nvSpPr>
        <xdr:cNvPr id="327" name="テキスト ボックス 326"/>
        <xdr:cNvSpPr txBox="1"/>
      </xdr:nvSpPr>
      <xdr:spPr>
        <a:xfrm>
          <a:off x="14909800" y="105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74337</xdr:rowOff>
    </xdr:from>
    <xdr:to>
      <xdr:col>21</xdr:col>
      <xdr:colOff>0</xdr:colOff>
      <xdr:row>61</xdr:row>
      <xdr:rowOff>79163</xdr:rowOff>
    </xdr:to>
    <xdr:cxnSp macro="">
      <xdr:nvCxnSpPr>
        <xdr:cNvPr id="328" name="直線コネクタ 327"/>
        <xdr:cNvCxnSpPr/>
      </xdr:nvCxnSpPr>
      <xdr:spPr>
        <a:xfrm>
          <a:off x="13512800" y="1053278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29" name="フローチャート : 判断 328"/>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123588</xdr:rowOff>
    </xdr:from>
    <xdr:ext cx="762000" cy="259045"/>
    <xdr:sp macro="" textlink="">
      <xdr:nvSpPr>
        <xdr:cNvPr id="330" name="テキスト ボックス 329"/>
        <xdr:cNvSpPr txBox="1"/>
      </xdr:nvSpPr>
      <xdr:spPr>
        <a:xfrm>
          <a:off x="14020800" y="105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31" name="フローチャート : 判断 330"/>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125196</xdr:rowOff>
    </xdr:from>
    <xdr:ext cx="762000" cy="259045"/>
    <xdr:sp macro="" textlink="">
      <xdr:nvSpPr>
        <xdr:cNvPr id="332" name="テキスト ボックス 331"/>
        <xdr:cNvSpPr txBox="1"/>
      </xdr:nvSpPr>
      <xdr:spPr>
        <a:xfrm>
          <a:off x="13131800" y="1058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71797</xdr:rowOff>
    </xdr:from>
    <xdr:to>
      <xdr:col>24</xdr:col>
      <xdr:colOff>609600</xdr:colOff>
      <xdr:row>62</xdr:row>
      <xdr:rowOff>1947</xdr:rowOff>
    </xdr:to>
    <xdr:sp macro="" textlink="">
      <xdr:nvSpPr>
        <xdr:cNvPr id="338" name="円/楕円 337"/>
        <xdr:cNvSpPr/>
      </xdr:nvSpPr>
      <xdr:spPr>
        <a:xfrm>
          <a:off x="16967200" y="105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43874</xdr:rowOff>
    </xdr:from>
    <xdr:ext cx="762000" cy="259045"/>
    <xdr:sp macro="" textlink="">
      <xdr:nvSpPr>
        <xdr:cNvPr id="339" name="定員管理の状況該当値テキスト"/>
        <xdr:cNvSpPr txBox="1"/>
      </xdr:nvSpPr>
      <xdr:spPr>
        <a:xfrm>
          <a:off x="17106900" y="1050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42037</xdr:rowOff>
    </xdr:from>
    <xdr:to>
      <xdr:col>23</xdr:col>
      <xdr:colOff>457200</xdr:colOff>
      <xdr:row>61</xdr:row>
      <xdr:rowOff>143637</xdr:rowOff>
    </xdr:to>
    <xdr:sp macro="" textlink="">
      <xdr:nvSpPr>
        <xdr:cNvPr id="340" name="円/楕円 339"/>
        <xdr:cNvSpPr/>
      </xdr:nvSpPr>
      <xdr:spPr>
        <a:xfrm>
          <a:off x="16129000" y="1050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153814</xdr:rowOff>
    </xdr:from>
    <xdr:ext cx="736600" cy="259045"/>
    <xdr:sp macro="" textlink="">
      <xdr:nvSpPr>
        <xdr:cNvPr id="341" name="テキスト ボックス 340"/>
        <xdr:cNvSpPr txBox="1"/>
      </xdr:nvSpPr>
      <xdr:spPr>
        <a:xfrm>
          <a:off x="15798800" y="10269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26755</xdr:rowOff>
    </xdr:from>
    <xdr:to>
      <xdr:col>22</xdr:col>
      <xdr:colOff>254000</xdr:colOff>
      <xdr:row>61</xdr:row>
      <xdr:rowOff>128355</xdr:rowOff>
    </xdr:to>
    <xdr:sp macro="" textlink="">
      <xdr:nvSpPr>
        <xdr:cNvPr id="342" name="円/楕円 341"/>
        <xdr:cNvSpPr/>
      </xdr:nvSpPr>
      <xdr:spPr>
        <a:xfrm>
          <a:off x="15240000" y="104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138532</xdr:rowOff>
    </xdr:from>
    <xdr:ext cx="762000" cy="259045"/>
    <xdr:sp macro="" textlink="">
      <xdr:nvSpPr>
        <xdr:cNvPr id="343" name="テキスト ボックス 342"/>
        <xdr:cNvSpPr txBox="1"/>
      </xdr:nvSpPr>
      <xdr:spPr>
        <a:xfrm>
          <a:off x="14909800" y="1025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28363</xdr:rowOff>
    </xdr:from>
    <xdr:to>
      <xdr:col>21</xdr:col>
      <xdr:colOff>50800</xdr:colOff>
      <xdr:row>61</xdr:row>
      <xdr:rowOff>129963</xdr:rowOff>
    </xdr:to>
    <xdr:sp macro="" textlink="">
      <xdr:nvSpPr>
        <xdr:cNvPr id="344" name="円/楕円 343"/>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140140</xdr:rowOff>
    </xdr:from>
    <xdr:ext cx="762000" cy="259045"/>
    <xdr:sp macro="" textlink="">
      <xdr:nvSpPr>
        <xdr:cNvPr id="345" name="テキスト ボックス 344"/>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23537</xdr:rowOff>
    </xdr:from>
    <xdr:to>
      <xdr:col>19</xdr:col>
      <xdr:colOff>533400</xdr:colOff>
      <xdr:row>61</xdr:row>
      <xdr:rowOff>125137</xdr:rowOff>
    </xdr:to>
    <xdr:sp macro="" textlink="">
      <xdr:nvSpPr>
        <xdr:cNvPr id="346" name="円/楕円 345"/>
        <xdr:cNvSpPr/>
      </xdr:nvSpPr>
      <xdr:spPr>
        <a:xfrm>
          <a:off x="13462000" y="104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135314</xdr:rowOff>
    </xdr:from>
    <xdr:ext cx="762000" cy="259045"/>
    <xdr:sp macro="" textlink="">
      <xdr:nvSpPr>
        <xdr:cNvPr id="347" name="テキスト ボックス 346"/>
        <xdr:cNvSpPr txBox="1"/>
      </xdr:nvSpPr>
      <xdr:spPr>
        <a:xfrm>
          <a:off x="13131800" y="1025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わずかではあるが前年対比で減少している。</a:t>
          </a:r>
          <a:endParaRPr kumimoji="1" lang="en-US" altLang="ja-JP" sz="1300">
            <a:latin typeface="ＭＳ Ｐゴシック"/>
          </a:endParaRPr>
        </a:p>
        <a:p>
          <a:r>
            <a:rPr kumimoji="1" lang="ja-JP" altLang="en-US" sz="1300">
              <a:latin typeface="ＭＳ Ｐゴシック"/>
            </a:rPr>
            <a:t>しかしながら、簡易水道施設の老朽化に伴う改良計画が進められており、償還額以上の借入が必要となってくる見込みである。</a:t>
          </a:r>
          <a:endParaRPr kumimoji="1" lang="en-US" altLang="ja-JP" sz="1300">
            <a:latin typeface="ＭＳ Ｐゴシック"/>
          </a:endParaRPr>
        </a:p>
        <a:p>
          <a:r>
            <a:rPr kumimoji="1" lang="ja-JP" altLang="en-US" sz="1300">
              <a:latin typeface="ＭＳ Ｐゴシック"/>
            </a:rPr>
            <a:t>自主財源の増加があまり見込めない現状において、適正な借入計画を立てつつ、低金利政策を有効に活用しながら、抑制できるように努めていく。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37338</xdr:rowOff>
    </xdr:from>
    <xdr:to>
      <xdr:col>24</xdr:col>
      <xdr:colOff>558800</xdr:colOff>
      <xdr:row>43</xdr:row>
      <xdr:rowOff>46990</xdr:rowOff>
    </xdr:to>
    <xdr:cxnSp macro="">
      <xdr:nvCxnSpPr>
        <xdr:cNvPr id="379" name="直線コネクタ 378"/>
        <xdr:cNvCxnSpPr/>
      </xdr:nvCxnSpPr>
      <xdr:spPr>
        <a:xfrm flipV="1">
          <a:off x="16179800" y="740968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0"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8382</xdr:rowOff>
    </xdr:from>
    <xdr:to>
      <xdr:col>23</xdr:col>
      <xdr:colOff>406400</xdr:colOff>
      <xdr:row>43</xdr:row>
      <xdr:rowOff>46990</xdr:rowOff>
    </xdr:to>
    <xdr:cxnSp macro="">
      <xdr:nvCxnSpPr>
        <xdr:cNvPr id="382" name="直線コネクタ 381"/>
        <xdr:cNvCxnSpPr/>
      </xdr:nvCxnSpPr>
      <xdr:spPr>
        <a:xfrm>
          <a:off x="15290800" y="738073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4" name="テキスト ボックス 38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8382</xdr:rowOff>
    </xdr:from>
    <xdr:to>
      <xdr:col>22</xdr:col>
      <xdr:colOff>203200</xdr:colOff>
      <xdr:row>43</xdr:row>
      <xdr:rowOff>27686</xdr:rowOff>
    </xdr:to>
    <xdr:cxnSp macro="">
      <xdr:nvCxnSpPr>
        <xdr:cNvPr id="385" name="直線コネクタ 384"/>
        <xdr:cNvCxnSpPr/>
      </xdr:nvCxnSpPr>
      <xdr:spPr>
        <a:xfrm flipV="1">
          <a:off x="14401800" y="73807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6" name="フローチャート : 判断 385"/>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387" name="テキスト ボックス 386"/>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27686</xdr:rowOff>
    </xdr:from>
    <xdr:to>
      <xdr:col>21</xdr:col>
      <xdr:colOff>0</xdr:colOff>
      <xdr:row>43</xdr:row>
      <xdr:rowOff>75946</xdr:rowOff>
    </xdr:to>
    <xdr:cxnSp macro="">
      <xdr:nvCxnSpPr>
        <xdr:cNvPr id="388" name="直線コネクタ 387"/>
        <xdr:cNvCxnSpPr/>
      </xdr:nvCxnSpPr>
      <xdr:spPr>
        <a:xfrm flipV="1">
          <a:off x="13512800" y="74000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9" name="フローチャート : 判断 388"/>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90" name="テキスト ボックス 389"/>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91" name="フローチャート : 判断 390"/>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98315</xdr:rowOff>
    </xdr:from>
    <xdr:ext cx="762000" cy="259045"/>
    <xdr:sp macro="" textlink="">
      <xdr:nvSpPr>
        <xdr:cNvPr id="392" name="テキスト ボックス 391"/>
        <xdr:cNvSpPr txBox="1"/>
      </xdr:nvSpPr>
      <xdr:spPr>
        <a:xfrm>
          <a:off x="13131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157988</xdr:rowOff>
    </xdr:from>
    <xdr:to>
      <xdr:col>24</xdr:col>
      <xdr:colOff>609600</xdr:colOff>
      <xdr:row>43</xdr:row>
      <xdr:rowOff>88138</xdr:rowOff>
    </xdr:to>
    <xdr:sp macro="" textlink="">
      <xdr:nvSpPr>
        <xdr:cNvPr id="398" name="円/楕円 397"/>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130065</xdr:rowOff>
    </xdr:from>
    <xdr:ext cx="762000" cy="259045"/>
    <xdr:sp macro="" textlink="">
      <xdr:nvSpPr>
        <xdr:cNvPr id="399" name="公債費負担の状況該当値テキスト"/>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400" name="円/楕円 399"/>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401" name="テキスト ボックス 400"/>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129032</xdr:rowOff>
    </xdr:from>
    <xdr:to>
      <xdr:col>22</xdr:col>
      <xdr:colOff>254000</xdr:colOff>
      <xdr:row>43</xdr:row>
      <xdr:rowOff>59182</xdr:rowOff>
    </xdr:to>
    <xdr:sp macro="" textlink="">
      <xdr:nvSpPr>
        <xdr:cNvPr id="402" name="円/楕円 401"/>
        <xdr:cNvSpPr/>
      </xdr:nvSpPr>
      <xdr:spPr>
        <a:xfrm>
          <a:off x="15240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43959</xdr:rowOff>
    </xdr:from>
    <xdr:ext cx="762000" cy="259045"/>
    <xdr:sp macro="" textlink="">
      <xdr:nvSpPr>
        <xdr:cNvPr id="403" name="テキスト ボックス 402"/>
        <xdr:cNvSpPr txBox="1"/>
      </xdr:nvSpPr>
      <xdr:spPr>
        <a:xfrm>
          <a:off x="14909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148336</xdr:rowOff>
    </xdr:from>
    <xdr:to>
      <xdr:col>21</xdr:col>
      <xdr:colOff>50800</xdr:colOff>
      <xdr:row>43</xdr:row>
      <xdr:rowOff>78486</xdr:rowOff>
    </xdr:to>
    <xdr:sp macro="" textlink="">
      <xdr:nvSpPr>
        <xdr:cNvPr id="404" name="円/楕円 403"/>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63263</xdr:rowOff>
    </xdr:from>
    <xdr:ext cx="762000" cy="259045"/>
    <xdr:sp macro="" textlink="">
      <xdr:nvSpPr>
        <xdr:cNvPr id="405" name="テキスト ボックス 404"/>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25146</xdr:rowOff>
    </xdr:from>
    <xdr:to>
      <xdr:col>19</xdr:col>
      <xdr:colOff>533400</xdr:colOff>
      <xdr:row>43</xdr:row>
      <xdr:rowOff>126746</xdr:rowOff>
    </xdr:to>
    <xdr:sp macro="" textlink="">
      <xdr:nvSpPr>
        <xdr:cNvPr id="406" name="円/楕円 405"/>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111523</xdr:rowOff>
    </xdr:from>
    <xdr:ext cx="762000" cy="259045"/>
    <xdr:sp macro="" textlink="">
      <xdr:nvSpPr>
        <xdr:cNvPr id="407" name="テキスト ボックス 406"/>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類似団体平均に比べ高くなっているが、町債残高の減少、基金保有額の増加といった要因により年々減少している。</a:t>
          </a:r>
          <a:endParaRPr kumimoji="1" lang="en-US" altLang="ja-JP" sz="1300">
            <a:latin typeface="ＭＳ Ｐゴシック"/>
          </a:endParaRPr>
        </a:p>
        <a:p>
          <a:r>
            <a:rPr kumimoji="1" lang="ja-JP" altLang="en-US" sz="1300">
              <a:latin typeface="ＭＳ Ｐゴシック"/>
            </a:rPr>
            <a:t>新規発行債については、過疎対策事業債を基本として交付税措置の高い有利な町債を選択しており、将来負担比率の抑制に努めている。また、さらに有利な辺地債についても２９年度からは活用していく。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135738</xdr:rowOff>
    </xdr:from>
    <xdr:to>
      <xdr:col>24</xdr:col>
      <xdr:colOff>558800</xdr:colOff>
      <xdr:row>14</xdr:row>
      <xdr:rowOff>157937</xdr:rowOff>
    </xdr:to>
    <xdr:cxnSp macro="">
      <xdr:nvCxnSpPr>
        <xdr:cNvPr id="439" name="直線コネクタ 438"/>
        <xdr:cNvCxnSpPr/>
      </xdr:nvCxnSpPr>
      <xdr:spPr>
        <a:xfrm flipV="1">
          <a:off x="16179800" y="2536038"/>
          <a:ext cx="8382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157937</xdr:rowOff>
    </xdr:from>
    <xdr:to>
      <xdr:col>23</xdr:col>
      <xdr:colOff>406400</xdr:colOff>
      <xdr:row>15</xdr:row>
      <xdr:rowOff>51156</xdr:rowOff>
    </xdr:to>
    <xdr:cxnSp macro="">
      <xdr:nvCxnSpPr>
        <xdr:cNvPr id="442" name="直線コネクタ 441"/>
        <xdr:cNvCxnSpPr/>
      </xdr:nvCxnSpPr>
      <xdr:spPr>
        <a:xfrm flipV="1">
          <a:off x="15290800" y="2558237"/>
          <a:ext cx="8890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43" name="フローチャート : 判断 442"/>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133062</xdr:rowOff>
    </xdr:from>
    <xdr:ext cx="736600" cy="259045"/>
    <xdr:sp macro="" textlink="">
      <xdr:nvSpPr>
        <xdr:cNvPr id="444" name="テキスト ボックス 443"/>
        <xdr:cNvSpPr txBox="1"/>
      </xdr:nvSpPr>
      <xdr:spPr>
        <a:xfrm>
          <a:off x="15798800" y="2704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51156</xdr:rowOff>
    </xdr:from>
    <xdr:to>
      <xdr:col>22</xdr:col>
      <xdr:colOff>203200</xdr:colOff>
      <xdr:row>15</xdr:row>
      <xdr:rowOff>122580</xdr:rowOff>
    </xdr:to>
    <xdr:cxnSp macro="">
      <xdr:nvCxnSpPr>
        <xdr:cNvPr id="445" name="直線コネクタ 444"/>
        <xdr:cNvCxnSpPr/>
      </xdr:nvCxnSpPr>
      <xdr:spPr>
        <a:xfrm flipV="1">
          <a:off x="14401800" y="2622906"/>
          <a:ext cx="889000" cy="7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124511</xdr:rowOff>
    </xdr:from>
    <xdr:to>
      <xdr:col>22</xdr:col>
      <xdr:colOff>254000</xdr:colOff>
      <xdr:row>15</xdr:row>
      <xdr:rowOff>54661</xdr:rowOff>
    </xdr:to>
    <xdr:sp macro="" textlink="">
      <xdr:nvSpPr>
        <xdr:cNvPr id="446" name="フローチャート : 判断 445"/>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7" name="テキスト ボックス 446"/>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122580</xdr:rowOff>
    </xdr:from>
    <xdr:to>
      <xdr:col>21</xdr:col>
      <xdr:colOff>0</xdr:colOff>
      <xdr:row>15</xdr:row>
      <xdr:rowOff>128372</xdr:rowOff>
    </xdr:to>
    <xdr:cxnSp macro="">
      <xdr:nvCxnSpPr>
        <xdr:cNvPr id="448" name="直線コネクタ 447"/>
        <xdr:cNvCxnSpPr/>
      </xdr:nvCxnSpPr>
      <xdr:spPr>
        <a:xfrm flipV="1">
          <a:off x="13512800" y="2694330"/>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9042</xdr:rowOff>
    </xdr:from>
    <xdr:to>
      <xdr:col>21</xdr:col>
      <xdr:colOff>50800</xdr:colOff>
      <xdr:row>15</xdr:row>
      <xdr:rowOff>110642</xdr:rowOff>
    </xdr:to>
    <xdr:sp macro="" textlink="">
      <xdr:nvSpPr>
        <xdr:cNvPr id="449" name="フローチャート : 判断 448"/>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120819</xdr:rowOff>
    </xdr:from>
    <xdr:ext cx="762000" cy="259045"/>
    <xdr:sp macro="" textlink="">
      <xdr:nvSpPr>
        <xdr:cNvPr id="450" name="テキスト ボックス 449"/>
        <xdr:cNvSpPr txBox="1"/>
      </xdr:nvSpPr>
      <xdr:spPr>
        <a:xfrm>
          <a:off x="14020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51" name="フローチャート : 判断 450"/>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5046</xdr:rowOff>
    </xdr:from>
    <xdr:ext cx="762000" cy="259045"/>
    <xdr:sp macro="" textlink="">
      <xdr:nvSpPr>
        <xdr:cNvPr id="452" name="テキスト ボックス 451"/>
        <xdr:cNvSpPr txBox="1"/>
      </xdr:nvSpPr>
      <xdr:spPr>
        <a:xfrm>
          <a:off x="13131800" y="274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84938</xdr:rowOff>
    </xdr:from>
    <xdr:to>
      <xdr:col>24</xdr:col>
      <xdr:colOff>609600</xdr:colOff>
      <xdr:row>15</xdr:row>
      <xdr:rowOff>15088</xdr:rowOff>
    </xdr:to>
    <xdr:sp macro="" textlink="">
      <xdr:nvSpPr>
        <xdr:cNvPr id="458" name="円/楕円 457"/>
        <xdr:cNvSpPr/>
      </xdr:nvSpPr>
      <xdr:spPr>
        <a:xfrm>
          <a:off x="16967200" y="24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133215</xdr:rowOff>
    </xdr:from>
    <xdr:ext cx="762000" cy="259045"/>
    <xdr:sp macro="" textlink="">
      <xdr:nvSpPr>
        <xdr:cNvPr id="459" name="将来負担の状況該当値テキスト"/>
        <xdr:cNvSpPr txBox="1"/>
      </xdr:nvSpPr>
      <xdr:spPr>
        <a:xfrm>
          <a:off x="17106900" y="25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107137</xdr:rowOff>
    </xdr:from>
    <xdr:to>
      <xdr:col>23</xdr:col>
      <xdr:colOff>457200</xdr:colOff>
      <xdr:row>15</xdr:row>
      <xdr:rowOff>37287</xdr:rowOff>
    </xdr:to>
    <xdr:sp macro="" textlink="">
      <xdr:nvSpPr>
        <xdr:cNvPr id="460" name="円/楕円 459"/>
        <xdr:cNvSpPr/>
      </xdr:nvSpPr>
      <xdr:spPr>
        <a:xfrm>
          <a:off x="16129000" y="25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47464</xdr:rowOff>
    </xdr:from>
    <xdr:ext cx="736600" cy="259045"/>
    <xdr:sp macro="" textlink="">
      <xdr:nvSpPr>
        <xdr:cNvPr id="461" name="テキスト ボックス 460"/>
        <xdr:cNvSpPr txBox="1"/>
      </xdr:nvSpPr>
      <xdr:spPr>
        <a:xfrm>
          <a:off x="15798800" y="227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356</xdr:rowOff>
    </xdr:from>
    <xdr:to>
      <xdr:col>22</xdr:col>
      <xdr:colOff>254000</xdr:colOff>
      <xdr:row>15</xdr:row>
      <xdr:rowOff>101956</xdr:rowOff>
    </xdr:to>
    <xdr:sp macro="" textlink="">
      <xdr:nvSpPr>
        <xdr:cNvPr id="462" name="円/楕円 461"/>
        <xdr:cNvSpPr/>
      </xdr:nvSpPr>
      <xdr:spPr>
        <a:xfrm>
          <a:off x="15240000" y="25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86733</xdr:rowOff>
    </xdr:from>
    <xdr:ext cx="762000" cy="259045"/>
    <xdr:sp macro="" textlink="">
      <xdr:nvSpPr>
        <xdr:cNvPr id="463" name="テキスト ボックス 462"/>
        <xdr:cNvSpPr txBox="1"/>
      </xdr:nvSpPr>
      <xdr:spPr>
        <a:xfrm>
          <a:off x="14909800" y="26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71780</xdr:rowOff>
    </xdr:from>
    <xdr:to>
      <xdr:col>21</xdr:col>
      <xdr:colOff>50800</xdr:colOff>
      <xdr:row>16</xdr:row>
      <xdr:rowOff>1930</xdr:rowOff>
    </xdr:to>
    <xdr:sp macro="" textlink="">
      <xdr:nvSpPr>
        <xdr:cNvPr id="464" name="円/楕円 463"/>
        <xdr:cNvSpPr/>
      </xdr:nvSpPr>
      <xdr:spPr>
        <a:xfrm>
          <a:off x="14351000" y="26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158157</xdr:rowOff>
    </xdr:from>
    <xdr:ext cx="762000" cy="259045"/>
    <xdr:sp macro="" textlink="">
      <xdr:nvSpPr>
        <xdr:cNvPr id="465" name="テキスト ボックス 464"/>
        <xdr:cNvSpPr txBox="1"/>
      </xdr:nvSpPr>
      <xdr:spPr>
        <a:xfrm>
          <a:off x="14020800" y="272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77572</xdr:rowOff>
    </xdr:from>
    <xdr:to>
      <xdr:col>19</xdr:col>
      <xdr:colOff>533400</xdr:colOff>
      <xdr:row>16</xdr:row>
      <xdr:rowOff>7722</xdr:rowOff>
    </xdr:to>
    <xdr:sp macro="" textlink="">
      <xdr:nvSpPr>
        <xdr:cNvPr id="466" name="円/楕円 465"/>
        <xdr:cNvSpPr/>
      </xdr:nvSpPr>
      <xdr:spPr>
        <a:xfrm>
          <a:off x="13462000" y="26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17899</xdr:rowOff>
    </xdr:from>
    <xdr:ext cx="762000" cy="259045"/>
    <xdr:sp macro="" textlink="">
      <xdr:nvSpPr>
        <xdr:cNvPr id="467" name="テキスト ボックス 466"/>
        <xdr:cNvSpPr txBox="1"/>
      </xdr:nvSpPr>
      <xdr:spPr>
        <a:xfrm>
          <a:off x="13131800" y="241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8,916
8,839
237.90
6,262,636
5,891,528
348,151
3,828,677
4,941,078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の面積が広大で、類似団体と比較し、出張所を配置しなくてはいけないことなどの理由から、職員数は平均を上回っているが職員１人あたりの給与費は平均を下回っているので人件費総額として平均を下回っ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35</xdr:row>
      <xdr:rowOff>153670</xdr:rowOff>
    </xdr:to>
    <xdr:cxnSp macro="">
      <xdr:nvCxnSpPr>
        <xdr:cNvPr id="66" name="直線コネクタ 65"/>
        <xdr:cNvCxnSpPr/>
      </xdr:nvCxnSpPr>
      <xdr:spPr>
        <a:xfrm>
          <a:off x="3987800" y="6131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35</xdr:row>
      <xdr:rowOff>130810</xdr:rowOff>
    </xdr:to>
    <xdr:cxnSp macro="">
      <xdr:nvCxnSpPr>
        <xdr:cNvPr id="69" name="直線コネクタ 68"/>
        <xdr:cNvCxnSpPr/>
      </xdr:nvCxnSpPr>
      <xdr:spPr>
        <a:xfrm>
          <a:off x="3098800" y="6085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35</xdr:row>
      <xdr:rowOff>123190</xdr:rowOff>
    </xdr:to>
    <xdr:cxnSp macro="">
      <xdr:nvCxnSpPr>
        <xdr:cNvPr id="72" name="直線コネクタ 71"/>
        <xdr:cNvCxnSpPr/>
      </xdr:nvCxnSpPr>
      <xdr:spPr>
        <a:xfrm flipV="1">
          <a:off x="2209800" y="608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123190</xdr:rowOff>
    </xdr:from>
    <xdr:to>
      <xdr:col>3</xdr:col>
      <xdr:colOff>142875</xdr:colOff>
      <xdr:row>36</xdr:row>
      <xdr:rowOff>35560</xdr:rowOff>
    </xdr:to>
    <xdr:cxnSp macro="">
      <xdr:nvCxnSpPr>
        <xdr:cNvPr id="75" name="直線コネクタ 74"/>
        <xdr:cNvCxnSpPr/>
      </xdr:nvCxnSpPr>
      <xdr:spPr>
        <a:xfrm flipV="1">
          <a:off x="1320800" y="6123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85" name="円/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7" name="円/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34290</xdr:rowOff>
    </xdr:from>
    <xdr:to>
      <xdr:col>4</xdr:col>
      <xdr:colOff>396875</xdr:colOff>
      <xdr:row>35</xdr:row>
      <xdr:rowOff>135890</xdr:rowOff>
    </xdr:to>
    <xdr:sp macro="" textlink="">
      <xdr:nvSpPr>
        <xdr:cNvPr id="89" name="円/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146067</xdr:rowOff>
    </xdr:from>
    <xdr:ext cx="762000" cy="259045"/>
    <xdr:sp macro="" textlink="">
      <xdr:nvSpPr>
        <xdr:cNvPr id="90" name="テキスト ボックス 89"/>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72390</xdr:rowOff>
    </xdr:from>
    <xdr:to>
      <xdr:col>3</xdr:col>
      <xdr:colOff>193675</xdr:colOff>
      <xdr:row>36</xdr:row>
      <xdr:rowOff>2540</xdr:rowOff>
    </xdr:to>
    <xdr:sp macro="" textlink="">
      <xdr:nvSpPr>
        <xdr:cNvPr id="91" name="円/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93" name="円/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類似団体と比較して、物件費は下回っており、前年度と比較しても０．５ポイント減少している。これは、事務事業の見直しによる効果であり、今後も経常的な物件費の削減を推進していく。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130810</xdr:rowOff>
    </xdr:to>
    <xdr:cxnSp macro="">
      <xdr:nvCxnSpPr>
        <xdr:cNvPr id="127" name="直線コネクタ 126"/>
        <xdr:cNvCxnSpPr/>
      </xdr:nvCxnSpPr>
      <xdr:spPr>
        <a:xfrm flipV="1">
          <a:off x="15671800" y="2664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8"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130810</xdr:rowOff>
    </xdr:to>
    <xdr:cxnSp macro="">
      <xdr:nvCxnSpPr>
        <xdr:cNvPr id="130" name="直線コネクタ 129"/>
        <xdr:cNvCxnSpPr/>
      </xdr:nvCxnSpPr>
      <xdr:spPr>
        <a:xfrm>
          <a:off x="14782800" y="266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15</xdr:row>
      <xdr:rowOff>92710</xdr:rowOff>
    </xdr:to>
    <xdr:cxnSp macro="">
      <xdr:nvCxnSpPr>
        <xdr:cNvPr id="133" name="直線コネクタ 132"/>
        <xdr:cNvCxnSpPr/>
      </xdr:nvCxnSpPr>
      <xdr:spPr>
        <a:xfrm>
          <a:off x="13893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5" name="テキスト ボックス 134"/>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39370</xdr:rowOff>
    </xdr:from>
    <xdr:to>
      <xdr:col>20</xdr:col>
      <xdr:colOff>158750</xdr:colOff>
      <xdr:row>15</xdr:row>
      <xdr:rowOff>92710</xdr:rowOff>
    </xdr:to>
    <xdr:cxnSp macro="">
      <xdr:nvCxnSpPr>
        <xdr:cNvPr id="136" name="直線コネクタ 135"/>
        <xdr:cNvCxnSpPr/>
      </xdr:nvCxnSpPr>
      <xdr:spPr>
        <a:xfrm>
          <a:off x="13004800" y="2611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6" name="円/楕円 145"/>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7"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8" name="円/楕円 147"/>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20337</xdr:rowOff>
    </xdr:from>
    <xdr:ext cx="736600" cy="259045"/>
    <xdr:sp macro="" textlink="">
      <xdr:nvSpPr>
        <xdr:cNvPr id="149" name="テキスト ボックス 148"/>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50" name="円/楕円 149"/>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51" name="テキスト ボックス 150"/>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2" name="円/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3" name="テキスト ボックス 152"/>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160020</xdr:rowOff>
    </xdr:from>
    <xdr:to>
      <xdr:col>19</xdr:col>
      <xdr:colOff>6350</xdr:colOff>
      <xdr:row>15</xdr:row>
      <xdr:rowOff>90170</xdr:rowOff>
    </xdr:to>
    <xdr:sp macro="" textlink="">
      <xdr:nvSpPr>
        <xdr:cNvPr id="154" name="円/楕円 153"/>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100347</xdr:rowOff>
    </xdr:from>
    <xdr:ext cx="762000" cy="259045"/>
    <xdr:sp macro="" textlink="">
      <xdr:nvSpPr>
        <xdr:cNvPr id="155" name="テキスト ボックス 154"/>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社会福祉費の増加に伴い、類似団体平均を上回っている。この要因としては障害者支援費が大きくなっているためである。</a:t>
          </a:r>
          <a:endParaRPr kumimoji="1" lang="en-US" altLang="ja-JP" sz="1300">
            <a:latin typeface="ＭＳ Ｐゴシック"/>
          </a:endParaRPr>
        </a:p>
        <a:p>
          <a:r>
            <a:rPr kumimoji="1" lang="ja-JP" altLang="en-US" sz="1300">
              <a:latin typeface="ＭＳ Ｐゴシック"/>
            </a:rPr>
            <a:t>扶助費のうち主なものは、障害者支援費、町単独で実施している中学卒業までの福祉医療や児童手当となっており、今後も必要な事業についての見極めや各種の調整を図りながら、事業を展開していく。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31750</xdr:rowOff>
    </xdr:to>
    <xdr:cxnSp macro="">
      <xdr:nvCxnSpPr>
        <xdr:cNvPr id="188" name="直線コネクタ 187"/>
        <xdr:cNvCxnSpPr/>
      </xdr:nvCxnSpPr>
      <xdr:spPr>
        <a:xfrm>
          <a:off x="3987800" y="9613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165100</xdr:rowOff>
    </xdr:from>
    <xdr:to>
      <xdr:col>5</xdr:col>
      <xdr:colOff>549275</xdr:colOff>
      <xdr:row>56</xdr:row>
      <xdr:rowOff>12700</xdr:rowOff>
    </xdr:to>
    <xdr:cxnSp macro="">
      <xdr:nvCxnSpPr>
        <xdr:cNvPr id="191" name="直線コネクタ 190"/>
        <xdr:cNvCxnSpPr/>
      </xdr:nvCxnSpPr>
      <xdr:spPr>
        <a:xfrm>
          <a:off x="3098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165100</xdr:rowOff>
    </xdr:from>
    <xdr:to>
      <xdr:col>4</xdr:col>
      <xdr:colOff>346075</xdr:colOff>
      <xdr:row>55</xdr:row>
      <xdr:rowOff>165100</xdr:rowOff>
    </xdr:to>
    <xdr:cxnSp macro="">
      <xdr:nvCxnSpPr>
        <xdr:cNvPr id="194" name="直線コネクタ 193"/>
        <xdr:cNvCxnSpPr/>
      </xdr:nvCxnSpPr>
      <xdr:spPr>
        <a:xfrm>
          <a:off x="2209800" y="9594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6" name="テキスト ボックス 19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55</xdr:row>
      <xdr:rowOff>165100</xdr:rowOff>
    </xdr:to>
    <xdr:cxnSp macro="">
      <xdr:nvCxnSpPr>
        <xdr:cNvPr id="197" name="直線コネクタ 196"/>
        <xdr:cNvCxnSpPr/>
      </xdr:nvCxnSpPr>
      <xdr:spPr>
        <a:xfrm>
          <a:off x="1320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199" name="テキスト ボックス 198"/>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01" name="テキスト ボックス 200"/>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152400</xdr:rowOff>
    </xdr:from>
    <xdr:to>
      <xdr:col>7</xdr:col>
      <xdr:colOff>66675</xdr:colOff>
      <xdr:row>56</xdr:row>
      <xdr:rowOff>82550</xdr:rowOff>
    </xdr:to>
    <xdr:sp macro="" textlink="">
      <xdr:nvSpPr>
        <xdr:cNvPr id="207" name="円/楕円 206"/>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124477</xdr:rowOff>
    </xdr:from>
    <xdr:ext cx="762000" cy="259045"/>
    <xdr:sp macro="" textlink="">
      <xdr:nvSpPr>
        <xdr:cNvPr id="208" name="扶助費該当値テキスト"/>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9" name="円/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0" name="テキスト ボックス 20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114300</xdr:rowOff>
    </xdr:from>
    <xdr:to>
      <xdr:col>4</xdr:col>
      <xdr:colOff>396875</xdr:colOff>
      <xdr:row>56</xdr:row>
      <xdr:rowOff>44450</xdr:rowOff>
    </xdr:to>
    <xdr:sp macro="" textlink="">
      <xdr:nvSpPr>
        <xdr:cNvPr id="211" name="円/楕円 210"/>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212" name="テキスト ボックス 211"/>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3" name="円/楕円 212"/>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14" name="テキスト ボックス 213"/>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5" name="円/楕円 214"/>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6" name="テキスト ボックス 215"/>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その他に係る経常収支比率の主なものは、繰出金である。小規模自治体であるため、繰出額の変動が指数の変動に大きく影響してくると思われる。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57</xdr:row>
      <xdr:rowOff>24130</xdr:rowOff>
    </xdr:to>
    <xdr:cxnSp macro="">
      <xdr:nvCxnSpPr>
        <xdr:cNvPr id="249" name="直線コネクタ 248"/>
        <xdr:cNvCxnSpPr/>
      </xdr:nvCxnSpPr>
      <xdr:spPr>
        <a:xfrm flipV="1">
          <a:off x="15671800" y="9697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24130</xdr:rowOff>
    </xdr:to>
    <xdr:cxnSp macro="">
      <xdr:nvCxnSpPr>
        <xdr:cNvPr id="252" name="直線コネクタ 251"/>
        <xdr:cNvCxnSpPr/>
      </xdr:nvCxnSpPr>
      <xdr:spPr>
        <a:xfrm>
          <a:off x="14782800" y="972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4" name="テキスト ボックス 253"/>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134620</xdr:rowOff>
    </xdr:to>
    <xdr:cxnSp macro="">
      <xdr:nvCxnSpPr>
        <xdr:cNvPr id="255" name="直線コネクタ 254"/>
        <xdr:cNvCxnSpPr/>
      </xdr:nvCxnSpPr>
      <xdr:spPr>
        <a:xfrm flipV="1">
          <a:off x="13893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134620</xdr:rowOff>
    </xdr:to>
    <xdr:cxnSp macro="">
      <xdr:nvCxnSpPr>
        <xdr:cNvPr id="258" name="直線コネクタ 257"/>
        <xdr:cNvCxnSpPr/>
      </xdr:nvCxnSpPr>
      <xdr:spPr>
        <a:xfrm>
          <a:off x="13004800" y="969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9" name="フローチャート : 判断 258"/>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60" name="テキスト ボックス 259"/>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2" name="テキスト ボックス 261"/>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68" name="円/楕円 267"/>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69"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0" name="円/楕円 269"/>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71" name="テキスト ボックス 270"/>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2" name="円/楕円 271"/>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73" name="テキスト ボックス 272"/>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4" name="円/楕円 273"/>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75" name="テキスト ボックス 274"/>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6" name="円/楕円 275"/>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77" name="テキスト ボックス 276"/>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独自で行っている「地域振興券」の換金代が補助費には含まれており、振興券の利用が増えれば町内商業の発展に寄与すると考えられる一方で、町の出資する法人等各種団体への補助金について明確な基準を設け、補助金の見直しや時限化を検討する必要があ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14986</xdr:rowOff>
    </xdr:to>
    <xdr:cxnSp macro="">
      <xdr:nvCxnSpPr>
        <xdr:cNvPr id="307" name="直線コネクタ 306"/>
        <xdr:cNvCxnSpPr/>
      </xdr:nvCxnSpPr>
      <xdr:spPr>
        <a:xfrm>
          <a:off x="15671800" y="63449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140716</xdr:rowOff>
    </xdr:from>
    <xdr:to>
      <xdr:col>22</xdr:col>
      <xdr:colOff>565150</xdr:colOff>
      <xdr:row>37</xdr:row>
      <xdr:rowOff>1270</xdr:rowOff>
    </xdr:to>
    <xdr:cxnSp macro="">
      <xdr:nvCxnSpPr>
        <xdr:cNvPr id="310" name="直線コネクタ 309"/>
        <xdr:cNvCxnSpPr/>
      </xdr:nvCxnSpPr>
      <xdr:spPr>
        <a:xfrm>
          <a:off x="14782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1" name="フローチャート : 判断 310"/>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2" name="テキスト ボックス 311"/>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140716</xdr:rowOff>
    </xdr:to>
    <xdr:cxnSp macro="">
      <xdr:nvCxnSpPr>
        <xdr:cNvPr id="313" name="直線コネクタ 312"/>
        <xdr:cNvCxnSpPr/>
      </xdr:nvCxnSpPr>
      <xdr:spPr>
        <a:xfrm>
          <a:off x="13893800" y="6294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4" name="フローチャート : 判断 313"/>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5" name="テキスト ボックス 314"/>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154432</xdr:rowOff>
    </xdr:to>
    <xdr:cxnSp macro="">
      <xdr:nvCxnSpPr>
        <xdr:cNvPr id="316" name="直線コネクタ 315"/>
        <xdr:cNvCxnSpPr/>
      </xdr:nvCxnSpPr>
      <xdr:spPr>
        <a:xfrm flipV="1">
          <a:off x="13004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7" name="フローチャート : 判断 316"/>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18" name="テキスト ボックス 317"/>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9" name="フローチャート : 判断 318"/>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20" name="テキスト ボックス 319"/>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26" name="円/楕円 325"/>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107713</xdr:rowOff>
    </xdr:from>
    <xdr:ext cx="762000" cy="259045"/>
    <xdr:sp macro="" textlink="">
      <xdr:nvSpPr>
        <xdr:cNvPr id="327"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28" name="円/楕円 327"/>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36847</xdr:rowOff>
    </xdr:from>
    <xdr:ext cx="736600" cy="259045"/>
    <xdr:sp macro="" textlink="">
      <xdr:nvSpPr>
        <xdr:cNvPr id="329" name="テキスト ボックス 328"/>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89916</xdr:rowOff>
    </xdr:from>
    <xdr:to>
      <xdr:col>21</xdr:col>
      <xdr:colOff>412750</xdr:colOff>
      <xdr:row>37</xdr:row>
      <xdr:rowOff>20066</xdr:rowOff>
    </xdr:to>
    <xdr:sp macro="" textlink="">
      <xdr:nvSpPr>
        <xdr:cNvPr id="330" name="円/楕円 329"/>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31" name="テキスト ボックス 33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32" name="円/楕円 331"/>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11955</xdr:rowOff>
    </xdr:from>
    <xdr:ext cx="762000" cy="259045"/>
    <xdr:sp macro="" textlink="">
      <xdr:nvSpPr>
        <xdr:cNvPr id="333" name="テキスト ボックス 332"/>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34" name="円/楕円 333"/>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35" name="テキスト ボックス 334"/>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が減少しているのは、これまで建設事業への新規の起債発行を年々抑えてきたことが大きな要因である。大規模事業等についてはできる範囲で行い、整理・縮小を図るなど、起債依存型の事業実施を見直しつつ、有利な過疎債・辺地債を活用しながら事業展開を行う。</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152146</xdr:rowOff>
    </xdr:from>
    <xdr:to>
      <xdr:col>7</xdr:col>
      <xdr:colOff>15875</xdr:colOff>
      <xdr:row>77</xdr:row>
      <xdr:rowOff>165863</xdr:rowOff>
    </xdr:to>
    <xdr:cxnSp macro="">
      <xdr:nvCxnSpPr>
        <xdr:cNvPr id="365" name="直線コネクタ 364"/>
        <xdr:cNvCxnSpPr/>
      </xdr:nvCxnSpPr>
      <xdr:spPr>
        <a:xfrm flipV="1">
          <a:off x="3987800" y="133537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6"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120142</xdr:rowOff>
    </xdr:from>
    <xdr:to>
      <xdr:col>5</xdr:col>
      <xdr:colOff>549275</xdr:colOff>
      <xdr:row>77</xdr:row>
      <xdr:rowOff>165863</xdr:rowOff>
    </xdr:to>
    <xdr:cxnSp macro="">
      <xdr:nvCxnSpPr>
        <xdr:cNvPr id="368" name="直線コネクタ 367"/>
        <xdr:cNvCxnSpPr/>
      </xdr:nvCxnSpPr>
      <xdr:spPr>
        <a:xfrm>
          <a:off x="3098800" y="133217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9" name="フローチャート : 判断 368"/>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70" name="テキスト ボックス 369"/>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77</xdr:row>
      <xdr:rowOff>120142</xdr:rowOff>
    </xdr:to>
    <xdr:cxnSp macro="">
      <xdr:nvCxnSpPr>
        <xdr:cNvPr id="371" name="直線コネクタ 370"/>
        <xdr:cNvCxnSpPr/>
      </xdr:nvCxnSpPr>
      <xdr:spPr>
        <a:xfrm>
          <a:off x="2209800" y="132943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3" name="テキスト ボックス 372"/>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77</xdr:row>
      <xdr:rowOff>92711</xdr:rowOff>
    </xdr:to>
    <xdr:cxnSp macro="">
      <xdr:nvCxnSpPr>
        <xdr:cNvPr id="374" name="直線コネクタ 373"/>
        <xdr:cNvCxnSpPr/>
      </xdr:nvCxnSpPr>
      <xdr:spPr>
        <a:xfrm>
          <a:off x="1320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76" name="テキスト ボックス 37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7" name="フローチャート : 判断 376"/>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8" name="テキスト ボックス 377"/>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101346</xdr:rowOff>
    </xdr:from>
    <xdr:to>
      <xdr:col>7</xdr:col>
      <xdr:colOff>66675</xdr:colOff>
      <xdr:row>78</xdr:row>
      <xdr:rowOff>31496</xdr:rowOff>
    </xdr:to>
    <xdr:sp macro="" textlink="">
      <xdr:nvSpPr>
        <xdr:cNvPr id="384" name="円/楕円 383"/>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73423</xdr:rowOff>
    </xdr:from>
    <xdr:ext cx="762000" cy="259045"/>
    <xdr:sp macro="" textlink="">
      <xdr:nvSpPr>
        <xdr:cNvPr id="385"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115063</xdr:rowOff>
    </xdr:from>
    <xdr:to>
      <xdr:col>5</xdr:col>
      <xdr:colOff>600075</xdr:colOff>
      <xdr:row>78</xdr:row>
      <xdr:rowOff>45213</xdr:rowOff>
    </xdr:to>
    <xdr:sp macro="" textlink="">
      <xdr:nvSpPr>
        <xdr:cNvPr id="386" name="円/楕円 385"/>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29990</xdr:rowOff>
    </xdr:from>
    <xdr:ext cx="736600" cy="259045"/>
    <xdr:sp macro="" textlink="">
      <xdr:nvSpPr>
        <xdr:cNvPr id="387" name="テキスト ボックス 386"/>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69342</xdr:rowOff>
    </xdr:from>
    <xdr:to>
      <xdr:col>4</xdr:col>
      <xdr:colOff>396875</xdr:colOff>
      <xdr:row>77</xdr:row>
      <xdr:rowOff>170942</xdr:rowOff>
    </xdr:to>
    <xdr:sp macro="" textlink="">
      <xdr:nvSpPr>
        <xdr:cNvPr id="388" name="円/楕円 387"/>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9669</xdr:rowOff>
    </xdr:from>
    <xdr:ext cx="762000" cy="259045"/>
    <xdr:sp macro="" textlink="">
      <xdr:nvSpPr>
        <xdr:cNvPr id="389" name="テキスト ボックス 38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90" name="円/楕円 389"/>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91" name="テキスト ボックス 390"/>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92" name="円/楕円 391"/>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93" name="テキスト ボックス 39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指数が全国平均、岐阜県平均よりも低いのは、人件費や物件費が低いことが要因となっている。今後も行財政改革の推進により、職員の適正な配置と節約による需用費の減額に努めていくことが必要である。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33274</xdr:rowOff>
    </xdr:from>
    <xdr:to>
      <xdr:col>24</xdr:col>
      <xdr:colOff>31750</xdr:colOff>
      <xdr:row>77</xdr:row>
      <xdr:rowOff>83565</xdr:rowOff>
    </xdr:to>
    <xdr:cxnSp macro="">
      <xdr:nvCxnSpPr>
        <xdr:cNvPr id="424" name="直線コネクタ 423"/>
        <xdr:cNvCxnSpPr/>
      </xdr:nvCxnSpPr>
      <xdr:spPr>
        <a:xfrm flipV="1">
          <a:off x="15671800" y="1323492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77</xdr:row>
      <xdr:rowOff>83565</xdr:rowOff>
    </xdr:to>
    <xdr:cxnSp macro="">
      <xdr:nvCxnSpPr>
        <xdr:cNvPr id="427" name="直線コネクタ 426"/>
        <xdr:cNvCxnSpPr/>
      </xdr:nvCxnSpPr>
      <xdr:spPr>
        <a:xfrm>
          <a:off x="14782800" y="131572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28" name="フローチャート :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76</xdr:row>
      <xdr:rowOff>136144</xdr:rowOff>
    </xdr:to>
    <xdr:cxnSp macro="">
      <xdr:nvCxnSpPr>
        <xdr:cNvPr id="430" name="直線コネクタ 429"/>
        <xdr:cNvCxnSpPr/>
      </xdr:nvCxnSpPr>
      <xdr:spPr>
        <a:xfrm flipV="1">
          <a:off x="13893800" y="13157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1" name="フローチャート : 判断 430"/>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32" name="テキスト ボックス 431"/>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136144</xdr:rowOff>
    </xdr:from>
    <xdr:to>
      <xdr:col>20</xdr:col>
      <xdr:colOff>158750</xdr:colOff>
      <xdr:row>76</xdr:row>
      <xdr:rowOff>154432</xdr:rowOff>
    </xdr:to>
    <xdr:cxnSp macro="">
      <xdr:nvCxnSpPr>
        <xdr:cNvPr id="433" name="直線コネクタ 432"/>
        <xdr:cNvCxnSpPr/>
      </xdr:nvCxnSpPr>
      <xdr:spPr>
        <a:xfrm flipV="1">
          <a:off x="13004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37337</xdr:rowOff>
    </xdr:from>
    <xdr:to>
      <xdr:col>20</xdr:col>
      <xdr:colOff>209550</xdr:colOff>
      <xdr:row>77</xdr:row>
      <xdr:rowOff>138937</xdr:rowOff>
    </xdr:to>
    <xdr:sp macro="" textlink="">
      <xdr:nvSpPr>
        <xdr:cNvPr id="434" name="フローチャート : 判断 433"/>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35" name="テキスト ボックス 434"/>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36" name="フローチャート : 判断 435"/>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37" name="テキスト ボックス 436"/>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43" name="円/楕円 442"/>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170451</xdr:rowOff>
    </xdr:from>
    <xdr:ext cx="762000" cy="259045"/>
    <xdr:sp macro="" textlink="">
      <xdr:nvSpPr>
        <xdr:cNvPr id="444" name="公債費以外該当値テキスト"/>
        <xdr:cNvSpPr txBox="1"/>
      </xdr:nvSpPr>
      <xdr:spPr>
        <a:xfrm>
          <a:off x="16598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32765</xdr:rowOff>
    </xdr:from>
    <xdr:to>
      <xdr:col>22</xdr:col>
      <xdr:colOff>615950</xdr:colOff>
      <xdr:row>77</xdr:row>
      <xdr:rowOff>134365</xdr:rowOff>
    </xdr:to>
    <xdr:sp macro="" textlink="">
      <xdr:nvSpPr>
        <xdr:cNvPr id="445" name="円/楕円 444"/>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144542</xdr:rowOff>
    </xdr:from>
    <xdr:ext cx="736600" cy="259045"/>
    <xdr:sp macro="" textlink="">
      <xdr:nvSpPr>
        <xdr:cNvPr id="446" name="テキスト ボックス 445"/>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47" name="円/楕円 446"/>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16527</xdr:rowOff>
    </xdr:from>
    <xdr:ext cx="762000" cy="259045"/>
    <xdr:sp macro="" textlink="">
      <xdr:nvSpPr>
        <xdr:cNvPr id="448" name="テキスト ボックス 447"/>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85344</xdr:rowOff>
    </xdr:from>
    <xdr:to>
      <xdr:col>20</xdr:col>
      <xdr:colOff>209550</xdr:colOff>
      <xdr:row>77</xdr:row>
      <xdr:rowOff>15494</xdr:rowOff>
    </xdr:to>
    <xdr:sp macro="" textlink="">
      <xdr:nvSpPr>
        <xdr:cNvPr id="449" name="円/楕円 448"/>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50" name="テキスト ボックス 449"/>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103632</xdr:rowOff>
    </xdr:from>
    <xdr:to>
      <xdr:col>19</xdr:col>
      <xdr:colOff>6350</xdr:colOff>
      <xdr:row>77</xdr:row>
      <xdr:rowOff>33782</xdr:rowOff>
    </xdr:to>
    <xdr:sp macro="" textlink="">
      <xdr:nvSpPr>
        <xdr:cNvPr id="451" name="円/楕円 450"/>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43959</xdr:rowOff>
    </xdr:from>
    <xdr:ext cx="762000" cy="259045"/>
    <xdr:sp macro="" textlink="">
      <xdr:nvSpPr>
        <xdr:cNvPr id="452" name="テキスト ボックス 451"/>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岐阜県白川町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12090</xdr:rowOff>
    </xdr:from>
    <xdr:to>
      <xdr:col>4</xdr:col>
      <xdr:colOff>1117600</xdr:colOff>
      <xdr:row>17</xdr:row>
      <xdr:rowOff>88214</xdr:rowOff>
    </xdr:to>
    <xdr:cxnSp macro="">
      <xdr:nvCxnSpPr>
        <xdr:cNvPr id="50" name="直線コネクタ 49"/>
        <xdr:cNvCxnSpPr/>
      </xdr:nvCxnSpPr>
      <xdr:spPr bwMode="auto">
        <a:xfrm flipV="1">
          <a:off x="5003800" y="2974365"/>
          <a:ext cx="647700" cy="76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88214</xdr:rowOff>
    </xdr:from>
    <xdr:to>
      <xdr:col>4</xdr:col>
      <xdr:colOff>469900</xdr:colOff>
      <xdr:row>17</xdr:row>
      <xdr:rowOff>144229</xdr:rowOff>
    </xdr:to>
    <xdr:cxnSp macro="">
      <xdr:nvCxnSpPr>
        <xdr:cNvPr id="53" name="直線コネクタ 52"/>
        <xdr:cNvCxnSpPr/>
      </xdr:nvCxnSpPr>
      <xdr:spPr bwMode="auto">
        <a:xfrm flipV="1">
          <a:off x="4305300" y="3050489"/>
          <a:ext cx="698500" cy="5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34365</xdr:rowOff>
    </xdr:from>
    <xdr:ext cx="736600" cy="259045"/>
    <xdr:sp macro="" textlink="">
      <xdr:nvSpPr>
        <xdr:cNvPr id="55" name="テキスト ボックス 54"/>
        <xdr:cNvSpPr txBox="1"/>
      </xdr:nvSpPr>
      <xdr:spPr>
        <a:xfrm>
          <a:off x="4622800" y="265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126604</xdr:rowOff>
    </xdr:from>
    <xdr:to>
      <xdr:col>3</xdr:col>
      <xdr:colOff>904875</xdr:colOff>
      <xdr:row>17</xdr:row>
      <xdr:rowOff>144229</xdr:rowOff>
    </xdr:to>
    <xdr:cxnSp macro="">
      <xdr:nvCxnSpPr>
        <xdr:cNvPr id="56" name="直線コネクタ 55"/>
        <xdr:cNvCxnSpPr/>
      </xdr:nvCxnSpPr>
      <xdr:spPr bwMode="auto">
        <a:xfrm>
          <a:off x="3606800" y="3088879"/>
          <a:ext cx="698500" cy="17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54505</xdr:rowOff>
    </xdr:from>
    <xdr:ext cx="762000" cy="259045"/>
    <xdr:sp macro="" textlink="">
      <xdr:nvSpPr>
        <xdr:cNvPr id="58" name="テキスト ボックス 57"/>
        <xdr:cNvSpPr txBox="1"/>
      </xdr:nvSpPr>
      <xdr:spPr>
        <a:xfrm>
          <a:off x="3924300" y="26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110183</xdr:rowOff>
    </xdr:from>
    <xdr:to>
      <xdr:col>3</xdr:col>
      <xdr:colOff>206375</xdr:colOff>
      <xdr:row>17</xdr:row>
      <xdr:rowOff>126604</xdr:rowOff>
    </xdr:to>
    <xdr:cxnSp macro="">
      <xdr:nvCxnSpPr>
        <xdr:cNvPr id="59" name="直線コネクタ 58"/>
        <xdr:cNvCxnSpPr/>
      </xdr:nvCxnSpPr>
      <xdr:spPr bwMode="auto">
        <a:xfrm>
          <a:off x="2908300" y="3072458"/>
          <a:ext cx="698500" cy="16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45933</xdr:rowOff>
    </xdr:from>
    <xdr:ext cx="762000" cy="259045"/>
    <xdr:sp macro="" textlink="">
      <xdr:nvSpPr>
        <xdr:cNvPr id="61" name="テキスト ボックス 60"/>
        <xdr:cNvSpPr txBox="1"/>
      </xdr:nvSpPr>
      <xdr:spPr>
        <a:xfrm>
          <a:off x="3225800" y="266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29191</xdr:rowOff>
    </xdr:from>
    <xdr:ext cx="762000" cy="259045"/>
    <xdr:sp macro="" textlink="">
      <xdr:nvSpPr>
        <xdr:cNvPr id="63" name="テキスト ボックス 62"/>
        <xdr:cNvSpPr txBox="1"/>
      </xdr:nvSpPr>
      <xdr:spPr>
        <a:xfrm>
          <a:off x="2527300" y="264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132740</xdr:rowOff>
    </xdr:from>
    <xdr:to>
      <xdr:col>5</xdr:col>
      <xdr:colOff>34925</xdr:colOff>
      <xdr:row>17</xdr:row>
      <xdr:rowOff>62890</xdr:rowOff>
    </xdr:to>
    <xdr:sp macro="" textlink="">
      <xdr:nvSpPr>
        <xdr:cNvPr id="69" name="円/楕円 68"/>
        <xdr:cNvSpPr/>
      </xdr:nvSpPr>
      <xdr:spPr bwMode="auto">
        <a:xfrm>
          <a:off x="5600700" y="292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104817</xdr:rowOff>
    </xdr:from>
    <xdr:ext cx="762000" cy="259045"/>
    <xdr:sp macro="" textlink="">
      <xdr:nvSpPr>
        <xdr:cNvPr id="70" name="人口1人当たり決算額の推移該当値テキスト130"/>
        <xdr:cNvSpPr txBox="1"/>
      </xdr:nvSpPr>
      <xdr:spPr>
        <a:xfrm>
          <a:off x="5740400" y="289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126,330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37414</xdr:rowOff>
    </xdr:from>
    <xdr:to>
      <xdr:col>4</xdr:col>
      <xdr:colOff>520700</xdr:colOff>
      <xdr:row>17</xdr:row>
      <xdr:rowOff>139014</xdr:rowOff>
    </xdr:to>
    <xdr:sp macro="" textlink="">
      <xdr:nvSpPr>
        <xdr:cNvPr id="71" name="円/楕円 70"/>
        <xdr:cNvSpPr/>
      </xdr:nvSpPr>
      <xdr:spPr bwMode="auto">
        <a:xfrm>
          <a:off x="4953000" y="299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123791</xdr:rowOff>
    </xdr:from>
    <xdr:ext cx="736600" cy="259045"/>
    <xdr:sp macro="" textlink="">
      <xdr:nvSpPr>
        <xdr:cNvPr id="72" name="テキスト ボックス 71"/>
        <xdr:cNvSpPr txBox="1"/>
      </xdr:nvSpPr>
      <xdr:spPr>
        <a:xfrm>
          <a:off x="4622800" y="308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116,340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93429</xdr:rowOff>
    </xdr:from>
    <xdr:to>
      <xdr:col>3</xdr:col>
      <xdr:colOff>955675</xdr:colOff>
      <xdr:row>18</xdr:row>
      <xdr:rowOff>23579</xdr:rowOff>
    </xdr:to>
    <xdr:sp macro="" textlink="">
      <xdr:nvSpPr>
        <xdr:cNvPr id="73" name="円/楕円 72"/>
        <xdr:cNvSpPr/>
      </xdr:nvSpPr>
      <xdr:spPr bwMode="auto">
        <a:xfrm>
          <a:off x="4254500" y="3055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8356</xdr:rowOff>
    </xdr:from>
    <xdr:ext cx="762000" cy="259045"/>
    <xdr:sp macro="" textlink="">
      <xdr:nvSpPr>
        <xdr:cNvPr id="74" name="テキスト ボックス 73"/>
        <xdr:cNvSpPr txBox="1"/>
      </xdr:nvSpPr>
      <xdr:spPr>
        <a:xfrm>
          <a:off x="3924300" y="314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75804</xdr:rowOff>
    </xdr:from>
    <xdr:to>
      <xdr:col>3</xdr:col>
      <xdr:colOff>257175</xdr:colOff>
      <xdr:row>18</xdr:row>
      <xdr:rowOff>5954</xdr:rowOff>
    </xdr:to>
    <xdr:sp macro="" textlink="">
      <xdr:nvSpPr>
        <xdr:cNvPr id="75" name="円/楕円 74"/>
        <xdr:cNvSpPr/>
      </xdr:nvSpPr>
      <xdr:spPr bwMode="auto">
        <a:xfrm>
          <a:off x="3556000" y="3038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162181</xdr:rowOff>
    </xdr:from>
    <xdr:ext cx="762000" cy="259045"/>
    <xdr:sp macro="" textlink="">
      <xdr:nvSpPr>
        <xdr:cNvPr id="76" name="テキスト ボックス 75"/>
        <xdr:cNvSpPr txBox="1"/>
      </xdr:nvSpPr>
      <xdr:spPr>
        <a:xfrm>
          <a:off x="3225800" y="312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111,302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59383</xdr:rowOff>
    </xdr:from>
    <xdr:to>
      <xdr:col>2</xdr:col>
      <xdr:colOff>692150</xdr:colOff>
      <xdr:row>17</xdr:row>
      <xdr:rowOff>160983</xdr:rowOff>
    </xdr:to>
    <xdr:sp macro="" textlink="">
      <xdr:nvSpPr>
        <xdr:cNvPr id="77" name="円/楕円 76"/>
        <xdr:cNvSpPr/>
      </xdr:nvSpPr>
      <xdr:spPr bwMode="auto">
        <a:xfrm>
          <a:off x="2857500" y="3021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145760</xdr:rowOff>
    </xdr:from>
    <xdr:ext cx="762000" cy="259045"/>
    <xdr:sp macro="" textlink="">
      <xdr:nvSpPr>
        <xdr:cNvPr id="78" name="テキスト ボックス 77"/>
        <xdr:cNvSpPr txBox="1"/>
      </xdr:nvSpPr>
      <xdr:spPr>
        <a:xfrm>
          <a:off x="2527300" y="310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239814</xdr:rowOff>
    </xdr:from>
    <xdr:to>
      <xdr:col>4</xdr:col>
      <xdr:colOff>1117600</xdr:colOff>
      <xdr:row>34</xdr:row>
      <xdr:rowOff>271932</xdr:rowOff>
    </xdr:to>
    <xdr:cxnSp macro="">
      <xdr:nvCxnSpPr>
        <xdr:cNvPr id="110" name="直線コネクタ 109"/>
        <xdr:cNvCxnSpPr/>
      </xdr:nvCxnSpPr>
      <xdr:spPr bwMode="auto">
        <a:xfrm>
          <a:off x="5003800" y="6507264"/>
          <a:ext cx="647700" cy="32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218492</xdr:rowOff>
    </xdr:from>
    <xdr:ext cx="762000" cy="259045"/>
    <xdr:sp macro="" textlink="">
      <xdr:nvSpPr>
        <xdr:cNvPr id="111" name="人口1人当たり決算額の推移平均値テキスト445"/>
        <xdr:cNvSpPr txBox="1"/>
      </xdr:nvSpPr>
      <xdr:spPr>
        <a:xfrm>
          <a:off x="5740400" y="6828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239814</xdr:rowOff>
    </xdr:from>
    <xdr:to>
      <xdr:col>4</xdr:col>
      <xdr:colOff>469900</xdr:colOff>
      <xdr:row>34</xdr:row>
      <xdr:rowOff>339598</xdr:rowOff>
    </xdr:to>
    <xdr:cxnSp macro="">
      <xdr:nvCxnSpPr>
        <xdr:cNvPr id="113" name="直線コネクタ 112"/>
        <xdr:cNvCxnSpPr/>
      </xdr:nvCxnSpPr>
      <xdr:spPr bwMode="auto">
        <a:xfrm flipV="1">
          <a:off x="4305300" y="6507264"/>
          <a:ext cx="698500" cy="99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256280</xdr:rowOff>
    </xdr:from>
    <xdr:ext cx="736600" cy="259045"/>
    <xdr:sp macro="" textlink="">
      <xdr:nvSpPr>
        <xdr:cNvPr id="115" name="テキスト ボックス 114"/>
        <xdr:cNvSpPr txBox="1"/>
      </xdr:nvSpPr>
      <xdr:spPr>
        <a:xfrm>
          <a:off x="4622800" y="6866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339598</xdr:rowOff>
    </xdr:from>
    <xdr:to>
      <xdr:col>3</xdr:col>
      <xdr:colOff>904875</xdr:colOff>
      <xdr:row>35</xdr:row>
      <xdr:rowOff>6825</xdr:rowOff>
    </xdr:to>
    <xdr:cxnSp macro="">
      <xdr:nvCxnSpPr>
        <xdr:cNvPr id="116" name="直線コネクタ 115"/>
        <xdr:cNvCxnSpPr/>
      </xdr:nvCxnSpPr>
      <xdr:spPr bwMode="auto">
        <a:xfrm flipV="1">
          <a:off x="3606800" y="6607048"/>
          <a:ext cx="698500" cy="10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176705</xdr:rowOff>
    </xdr:from>
    <xdr:ext cx="762000" cy="259045"/>
    <xdr:sp macro="" textlink="">
      <xdr:nvSpPr>
        <xdr:cNvPr id="118" name="テキスト ボックス 117"/>
        <xdr:cNvSpPr txBox="1"/>
      </xdr:nvSpPr>
      <xdr:spPr>
        <a:xfrm>
          <a:off x="3924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334980</xdr:rowOff>
    </xdr:from>
    <xdr:to>
      <xdr:col>3</xdr:col>
      <xdr:colOff>206375</xdr:colOff>
      <xdr:row>35</xdr:row>
      <xdr:rowOff>6825</xdr:rowOff>
    </xdr:to>
    <xdr:cxnSp macro="">
      <xdr:nvCxnSpPr>
        <xdr:cNvPr id="119" name="直線コネクタ 118"/>
        <xdr:cNvCxnSpPr/>
      </xdr:nvCxnSpPr>
      <xdr:spPr bwMode="auto">
        <a:xfrm>
          <a:off x="2908300" y="6602430"/>
          <a:ext cx="698500" cy="1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158622</xdr:rowOff>
    </xdr:from>
    <xdr:ext cx="762000" cy="259045"/>
    <xdr:sp macro="" textlink="">
      <xdr:nvSpPr>
        <xdr:cNvPr id="121" name="テキスト ボックス 120"/>
        <xdr:cNvSpPr txBox="1"/>
      </xdr:nvSpPr>
      <xdr:spPr>
        <a:xfrm>
          <a:off x="3225800" y="676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80532</xdr:rowOff>
    </xdr:from>
    <xdr:ext cx="762000" cy="259045"/>
    <xdr:sp macro="" textlink="">
      <xdr:nvSpPr>
        <xdr:cNvPr id="123" name="テキスト ボックス 122"/>
        <xdr:cNvSpPr txBox="1"/>
      </xdr:nvSpPr>
      <xdr:spPr>
        <a:xfrm>
          <a:off x="2527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221132</xdr:rowOff>
    </xdr:from>
    <xdr:to>
      <xdr:col>5</xdr:col>
      <xdr:colOff>34925</xdr:colOff>
      <xdr:row>34</xdr:row>
      <xdr:rowOff>322732</xdr:rowOff>
    </xdr:to>
    <xdr:sp macro="" textlink="">
      <xdr:nvSpPr>
        <xdr:cNvPr id="129" name="円/楕円 128"/>
        <xdr:cNvSpPr/>
      </xdr:nvSpPr>
      <xdr:spPr bwMode="auto">
        <a:xfrm>
          <a:off x="5600700" y="6488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66209</xdr:rowOff>
    </xdr:from>
    <xdr:ext cx="762000" cy="259045"/>
    <xdr:sp macro="" textlink="">
      <xdr:nvSpPr>
        <xdr:cNvPr id="130" name="人口1人当たり決算額の推移該当値テキスト445"/>
        <xdr:cNvSpPr txBox="1"/>
      </xdr:nvSpPr>
      <xdr:spPr>
        <a:xfrm>
          <a:off x="5740400" y="633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41,160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189014</xdr:rowOff>
    </xdr:from>
    <xdr:to>
      <xdr:col>4</xdr:col>
      <xdr:colOff>520700</xdr:colOff>
      <xdr:row>34</xdr:row>
      <xdr:rowOff>290614</xdr:rowOff>
    </xdr:to>
    <xdr:sp macro="" textlink="">
      <xdr:nvSpPr>
        <xdr:cNvPr id="131" name="円/楕円 130"/>
        <xdr:cNvSpPr/>
      </xdr:nvSpPr>
      <xdr:spPr bwMode="auto">
        <a:xfrm>
          <a:off x="4953000" y="645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300791</xdr:rowOff>
    </xdr:from>
    <xdr:ext cx="736600" cy="259045"/>
    <xdr:sp macro="" textlink="">
      <xdr:nvSpPr>
        <xdr:cNvPr id="132" name="テキスト ボックス 131"/>
        <xdr:cNvSpPr txBox="1"/>
      </xdr:nvSpPr>
      <xdr:spPr>
        <a:xfrm>
          <a:off x="4622800" y="622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42,565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288798</xdr:rowOff>
    </xdr:from>
    <xdr:to>
      <xdr:col>3</xdr:col>
      <xdr:colOff>955675</xdr:colOff>
      <xdr:row>35</xdr:row>
      <xdr:rowOff>47498</xdr:rowOff>
    </xdr:to>
    <xdr:sp macro="" textlink="">
      <xdr:nvSpPr>
        <xdr:cNvPr id="133" name="円/楕円 132"/>
        <xdr:cNvSpPr/>
      </xdr:nvSpPr>
      <xdr:spPr bwMode="auto">
        <a:xfrm>
          <a:off x="4254500" y="655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57675</xdr:rowOff>
    </xdr:from>
    <xdr:ext cx="762000" cy="259045"/>
    <xdr:sp macro="" textlink="">
      <xdr:nvSpPr>
        <xdr:cNvPr id="134" name="テキスト ボックス 133"/>
        <xdr:cNvSpPr txBox="1"/>
      </xdr:nvSpPr>
      <xdr:spPr>
        <a:xfrm>
          <a:off x="3924300" y="632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38,200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298925</xdr:rowOff>
    </xdr:from>
    <xdr:to>
      <xdr:col>3</xdr:col>
      <xdr:colOff>257175</xdr:colOff>
      <xdr:row>35</xdr:row>
      <xdr:rowOff>57625</xdr:rowOff>
    </xdr:to>
    <xdr:sp macro="" textlink="">
      <xdr:nvSpPr>
        <xdr:cNvPr id="135" name="円/楕円 134"/>
        <xdr:cNvSpPr/>
      </xdr:nvSpPr>
      <xdr:spPr bwMode="auto">
        <a:xfrm>
          <a:off x="3556000" y="6566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67802</xdr:rowOff>
    </xdr:from>
    <xdr:ext cx="762000" cy="259045"/>
    <xdr:sp macro="" textlink="">
      <xdr:nvSpPr>
        <xdr:cNvPr id="136" name="テキスト ボックス 135"/>
        <xdr:cNvSpPr txBox="1"/>
      </xdr:nvSpPr>
      <xdr:spPr>
        <a:xfrm>
          <a:off x="3225800" y="63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37,757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284180</xdr:rowOff>
    </xdr:from>
    <xdr:to>
      <xdr:col>2</xdr:col>
      <xdr:colOff>692150</xdr:colOff>
      <xdr:row>35</xdr:row>
      <xdr:rowOff>42880</xdr:rowOff>
    </xdr:to>
    <xdr:sp macro="" textlink="">
      <xdr:nvSpPr>
        <xdr:cNvPr id="137" name="円/楕円 136"/>
        <xdr:cNvSpPr/>
      </xdr:nvSpPr>
      <xdr:spPr bwMode="auto">
        <a:xfrm>
          <a:off x="2857500" y="6551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53057</xdr:rowOff>
    </xdr:from>
    <xdr:ext cx="762000" cy="259045"/>
    <xdr:sp macro="" textlink="">
      <xdr:nvSpPr>
        <xdr:cNvPr id="138" name="テキスト ボックス 137"/>
        <xdr:cNvSpPr txBox="1"/>
      </xdr:nvSpPr>
      <xdr:spPr>
        <a:xfrm>
          <a:off x="2527300" y="632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8,916
8,839
237.90
6,262,636
5,891,528
348,151
3,828,677
4,941,078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151718</xdr:rowOff>
    </xdr:from>
    <xdr:to>
      <xdr:col>6</xdr:col>
      <xdr:colOff>511175</xdr:colOff>
      <xdr:row>37</xdr:row>
      <xdr:rowOff>50731</xdr:rowOff>
    </xdr:to>
    <xdr:cxnSp macro="">
      <xdr:nvCxnSpPr>
        <xdr:cNvPr id="63" name="直線コネクタ 62"/>
        <xdr:cNvCxnSpPr/>
      </xdr:nvCxnSpPr>
      <xdr:spPr>
        <a:xfrm flipV="1">
          <a:off x="3797300" y="6323918"/>
          <a:ext cx="838200" cy="7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50731</xdr:rowOff>
    </xdr:from>
    <xdr:to>
      <xdr:col>5</xdr:col>
      <xdr:colOff>358775</xdr:colOff>
      <xdr:row>37</xdr:row>
      <xdr:rowOff>121151</xdr:rowOff>
    </xdr:to>
    <xdr:cxnSp macro="">
      <xdr:nvCxnSpPr>
        <xdr:cNvPr id="66" name="直線コネクタ 65"/>
        <xdr:cNvCxnSpPr/>
      </xdr:nvCxnSpPr>
      <xdr:spPr>
        <a:xfrm flipV="1">
          <a:off x="2908300" y="6394381"/>
          <a:ext cx="889000" cy="7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161078</xdr:rowOff>
    </xdr:from>
    <xdr:ext cx="599010" cy="259045"/>
    <xdr:sp macro="" textlink="">
      <xdr:nvSpPr>
        <xdr:cNvPr id="68" name="テキスト ボックス 67"/>
        <xdr:cNvSpPr txBox="1"/>
      </xdr:nvSpPr>
      <xdr:spPr>
        <a:xfrm>
          <a:off x="3497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107729</xdr:rowOff>
    </xdr:from>
    <xdr:to>
      <xdr:col>4</xdr:col>
      <xdr:colOff>155575</xdr:colOff>
      <xdr:row>37</xdr:row>
      <xdr:rowOff>121151</xdr:rowOff>
    </xdr:to>
    <xdr:cxnSp macro="">
      <xdr:nvCxnSpPr>
        <xdr:cNvPr id="69" name="直線コネクタ 68"/>
        <xdr:cNvCxnSpPr/>
      </xdr:nvCxnSpPr>
      <xdr:spPr>
        <a:xfrm>
          <a:off x="2019300" y="6451379"/>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14764</xdr:rowOff>
    </xdr:from>
    <xdr:ext cx="599010" cy="259045"/>
    <xdr:sp macro="" textlink="">
      <xdr:nvSpPr>
        <xdr:cNvPr id="71" name="テキスト ボックス 70"/>
        <xdr:cNvSpPr txBox="1"/>
      </xdr:nvSpPr>
      <xdr:spPr>
        <a:xfrm>
          <a:off x="2608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74397</xdr:rowOff>
    </xdr:from>
    <xdr:to>
      <xdr:col>2</xdr:col>
      <xdr:colOff>638175</xdr:colOff>
      <xdr:row>37</xdr:row>
      <xdr:rowOff>107729</xdr:rowOff>
    </xdr:to>
    <xdr:cxnSp macro="">
      <xdr:nvCxnSpPr>
        <xdr:cNvPr id="72" name="直線コネクタ 71"/>
        <xdr:cNvCxnSpPr/>
      </xdr:nvCxnSpPr>
      <xdr:spPr>
        <a:xfrm>
          <a:off x="1130300" y="6418047"/>
          <a:ext cx="889000" cy="3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3464</xdr:rowOff>
    </xdr:from>
    <xdr:ext cx="599010" cy="259045"/>
    <xdr:sp macro="" textlink="">
      <xdr:nvSpPr>
        <xdr:cNvPr id="74" name="テキスト ボックス 73"/>
        <xdr:cNvSpPr txBox="1"/>
      </xdr:nvSpPr>
      <xdr:spPr>
        <a:xfrm>
          <a:off x="1719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149148</xdr:rowOff>
    </xdr:from>
    <xdr:ext cx="599010" cy="259045"/>
    <xdr:sp macro="" textlink="">
      <xdr:nvSpPr>
        <xdr:cNvPr id="76" name="テキスト ボックス 75"/>
        <xdr:cNvSpPr txBox="1"/>
      </xdr:nvSpPr>
      <xdr:spPr>
        <a:xfrm>
          <a:off x="830794" y="597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100918</xdr:rowOff>
    </xdr:from>
    <xdr:to>
      <xdr:col>6</xdr:col>
      <xdr:colOff>561975</xdr:colOff>
      <xdr:row>37</xdr:row>
      <xdr:rowOff>31068</xdr:rowOff>
    </xdr:to>
    <xdr:sp macro="" textlink="">
      <xdr:nvSpPr>
        <xdr:cNvPr id="82" name="円/楕円 81"/>
        <xdr:cNvSpPr/>
      </xdr:nvSpPr>
      <xdr:spPr>
        <a:xfrm>
          <a:off x="4584700" y="62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79345</xdr:rowOff>
    </xdr:from>
    <xdr:ext cx="599010" cy="259045"/>
    <xdr:sp macro="" textlink="">
      <xdr:nvSpPr>
        <xdr:cNvPr id="83" name="人件費該当値テキスト"/>
        <xdr:cNvSpPr txBox="1"/>
      </xdr:nvSpPr>
      <xdr:spPr>
        <a:xfrm>
          <a:off x="4686300" y="625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102,396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171381</xdr:rowOff>
    </xdr:from>
    <xdr:to>
      <xdr:col>5</xdr:col>
      <xdr:colOff>409575</xdr:colOff>
      <xdr:row>37</xdr:row>
      <xdr:rowOff>101531</xdr:rowOff>
    </xdr:to>
    <xdr:sp macro="" textlink="">
      <xdr:nvSpPr>
        <xdr:cNvPr id="84" name="円/楕円 83"/>
        <xdr:cNvSpPr/>
      </xdr:nvSpPr>
      <xdr:spPr>
        <a:xfrm>
          <a:off x="3746500" y="63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92658</xdr:rowOff>
    </xdr:from>
    <xdr:ext cx="534377" cy="259045"/>
    <xdr:sp macro="" textlink="">
      <xdr:nvSpPr>
        <xdr:cNvPr id="85" name="テキスト ボックス 84"/>
        <xdr:cNvSpPr txBox="1"/>
      </xdr:nvSpPr>
      <xdr:spPr>
        <a:xfrm>
          <a:off x="3530111" y="64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95,923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70351</xdr:rowOff>
    </xdr:from>
    <xdr:to>
      <xdr:col>4</xdr:col>
      <xdr:colOff>206375</xdr:colOff>
      <xdr:row>38</xdr:row>
      <xdr:rowOff>501</xdr:rowOff>
    </xdr:to>
    <xdr:sp macro="" textlink="">
      <xdr:nvSpPr>
        <xdr:cNvPr id="86" name="円/楕円 85"/>
        <xdr:cNvSpPr/>
      </xdr:nvSpPr>
      <xdr:spPr>
        <a:xfrm>
          <a:off x="2857500" y="64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163078</xdr:rowOff>
    </xdr:from>
    <xdr:ext cx="534377" cy="259045"/>
    <xdr:sp macro="" textlink="">
      <xdr:nvSpPr>
        <xdr:cNvPr id="87" name="テキスト ボックス 86"/>
        <xdr:cNvSpPr txBox="1"/>
      </xdr:nvSpPr>
      <xdr:spPr>
        <a:xfrm>
          <a:off x="2641111" y="65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89,454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56929</xdr:rowOff>
    </xdr:from>
    <xdr:to>
      <xdr:col>3</xdr:col>
      <xdr:colOff>3175</xdr:colOff>
      <xdr:row>37</xdr:row>
      <xdr:rowOff>158529</xdr:rowOff>
    </xdr:to>
    <xdr:sp macro="" textlink="">
      <xdr:nvSpPr>
        <xdr:cNvPr id="88" name="円/楕円 87"/>
        <xdr:cNvSpPr/>
      </xdr:nvSpPr>
      <xdr:spPr>
        <a:xfrm>
          <a:off x="1968500" y="64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149655</xdr:rowOff>
    </xdr:from>
    <xdr:ext cx="534377" cy="259045"/>
    <xdr:sp macro="" textlink="">
      <xdr:nvSpPr>
        <xdr:cNvPr id="89" name="テキスト ボックス 88"/>
        <xdr:cNvSpPr txBox="1"/>
      </xdr:nvSpPr>
      <xdr:spPr>
        <a:xfrm>
          <a:off x="1752111" y="649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90,687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23597</xdr:rowOff>
    </xdr:from>
    <xdr:to>
      <xdr:col>1</xdr:col>
      <xdr:colOff>485775</xdr:colOff>
      <xdr:row>37</xdr:row>
      <xdr:rowOff>125197</xdr:rowOff>
    </xdr:to>
    <xdr:sp macro="" textlink="">
      <xdr:nvSpPr>
        <xdr:cNvPr id="90" name="円/楕円 89"/>
        <xdr:cNvSpPr/>
      </xdr:nvSpPr>
      <xdr:spPr>
        <a:xfrm>
          <a:off x="1079500" y="63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116324</xdr:rowOff>
    </xdr:from>
    <xdr:ext cx="534377" cy="259045"/>
    <xdr:sp macro="" textlink="">
      <xdr:nvSpPr>
        <xdr:cNvPr id="91" name="テキスト ボックス 90"/>
        <xdr:cNvSpPr txBox="1"/>
      </xdr:nvSpPr>
      <xdr:spPr>
        <a:xfrm>
          <a:off x="863111" y="645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111692</xdr:rowOff>
    </xdr:from>
    <xdr:to>
      <xdr:col>6</xdr:col>
      <xdr:colOff>511175</xdr:colOff>
      <xdr:row>57</xdr:row>
      <xdr:rowOff>117889</xdr:rowOff>
    </xdr:to>
    <xdr:cxnSp macro="">
      <xdr:nvCxnSpPr>
        <xdr:cNvPr id="118" name="直線コネクタ 117"/>
        <xdr:cNvCxnSpPr/>
      </xdr:nvCxnSpPr>
      <xdr:spPr>
        <a:xfrm flipV="1">
          <a:off x="3797300" y="9884342"/>
          <a:ext cx="838200" cy="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117889</xdr:rowOff>
    </xdr:from>
    <xdr:to>
      <xdr:col>5</xdr:col>
      <xdr:colOff>358775</xdr:colOff>
      <xdr:row>57</xdr:row>
      <xdr:rowOff>132949</xdr:rowOff>
    </xdr:to>
    <xdr:cxnSp macro="">
      <xdr:nvCxnSpPr>
        <xdr:cNvPr id="121" name="直線コネクタ 120"/>
        <xdr:cNvCxnSpPr/>
      </xdr:nvCxnSpPr>
      <xdr:spPr>
        <a:xfrm flipV="1">
          <a:off x="2908300" y="9890539"/>
          <a:ext cx="889000" cy="1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129479</xdr:rowOff>
    </xdr:from>
    <xdr:ext cx="599010" cy="259045"/>
    <xdr:sp macro="" textlink="">
      <xdr:nvSpPr>
        <xdr:cNvPr id="123" name="テキスト ボックス 122"/>
        <xdr:cNvSpPr txBox="1"/>
      </xdr:nvSpPr>
      <xdr:spPr>
        <a:xfrm>
          <a:off x="3497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132949</xdr:rowOff>
    </xdr:from>
    <xdr:to>
      <xdr:col>4</xdr:col>
      <xdr:colOff>155575</xdr:colOff>
      <xdr:row>57</xdr:row>
      <xdr:rowOff>140642</xdr:rowOff>
    </xdr:to>
    <xdr:cxnSp macro="">
      <xdr:nvCxnSpPr>
        <xdr:cNvPr id="124" name="直線コネクタ 123"/>
        <xdr:cNvCxnSpPr/>
      </xdr:nvCxnSpPr>
      <xdr:spPr>
        <a:xfrm flipV="1">
          <a:off x="2019300" y="9905599"/>
          <a:ext cx="8890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149029</xdr:rowOff>
    </xdr:from>
    <xdr:ext cx="599010" cy="259045"/>
    <xdr:sp macro="" textlink="">
      <xdr:nvSpPr>
        <xdr:cNvPr id="126" name="テキスト ボックス 125"/>
        <xdr:cNvSpPr txBox="1"/>
      </xdr:nvSpPr>
      <xdr:spPr>
        <a:xfrm>
          <a:off x="2608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140642</xdr:rowOff>
    </xdr:from>
    <xdr:to>
      <xdr:col>2</xdr:col>
      <xdr:colOff>638175</xdr:colOff>
      <xdr:row>57</xdr:row>
      <xdr:rowOff>142455</xdr:rowOff>
    </xdr:to>
    <xdr:cxnSp macro="">
      <xdr:nvCxnSpPr>
        <xdr:cNvPr id="127" name="直線コネクタ 126"/>
        <xdr:cNvCxnSpPr/>
      </xdr:nvCxnSpPr>
      <xdr:spPr>
        <a:xfrm flipV="1">
          <a:off x="1130300" y="9913292"/>
          <a:ext cx="8890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161782</xdr:rowOff>
    </xdr:from>
    <xdr:ext cx="534377" cy="259045"/>
    <xdr:sp macro="" textlink="">
      <xdr:nvSpPr>
        <xdr:cNvPr id="129" name="テキスト ボックス 128"/>
        <xdr:cNvSpPr txBox="1"/>
      </xdr:nvSpPr>
      <xdr:spPr>
        <a:xfrm>
          <a:off x="1752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9946</xdr:rowOff>
    </xdr:from>
    <xdr:ext cx="534377" cy="259045"/>
    <xdr:sp macro="" textlink="">
      <xdr:nvSpPr>
        <xdr:cNvPr id="131" name="テキスト ボックス 130"/>
        <xdr:cNvSpPr txBox="1"/>
      </xdr:nvSpPr>
      <xdr:spPr>
        <a:xfrm>
          <a:off x="863111" y="96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60892</xdr:rowOff>
    </xdr:from>
    <xdr:to>
      <xdr:col>6</xdr:col>
      <xdr:colOff>561975</xdr:colOff>
      <xdr:row>57</xdr:row>
      <xdr:rowOff>162492</xdr:rowOff>
    </xdr:to>
    <xdr:sp macro="" textlink="">
      <xdr:nvSpPr>
        <xdr:cNvPr id="137" name="円/楕円 136"/>
        <xdr:cNvSpPr/>
      </xdr:nvSpPr>
      <xdr:spPr>
        <a:xfrm>
          <a:off x="4584700" y="983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154675</xdr:rowOff>
    </xdr:from>
    <xdr:ext cx="534377" cy="259045"/>
    <xdr:sp macro="" textlink="">
      <xdr:nvSpPr>
        <xdr:cNvPr id="138" name="物件費該当値テキスト"/>
        <xdr:cNvSpPr txBox="1"/>
      </xdr:nvSpPr>
      <xdr:spPr>
        <a:xfrm>
          <a:off x="4686300" y="975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87,252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67089</xdr:rowOff>
    </xdr:from>
    <xdr:to>
      <xdr:col>5</xdr:col>
      <xdr:colOff>409575</xdr:colOff>
      <xdr:row>57</xdr:row>
      <xdr:rowOff>168689</xdr:rowOff>
    </xdr:to>
    <xdr:sp macro="" textlink="">
      <xdr:nvSpPr>
        <xdr:cNvPr id="139" name="円/楕円 138"/>
        <xdr:cNvSpPr/>
      </xdr:nvSpPr>
      <xdr:spPr>
        <a:xfrm>
          <a:off x="3746500" y="98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159816</xdr:rowOff>
    </xdr:from>
    <xdr:ext cx="534377" cy="259045"/>
    <xdr:sp macro="" textlink="">
      <xdr:nvSpPr>
        <xdr:cNvPr id="140" name="テキスト ボックス 139"/>
        <xdr:cNvSpPr txBox="1"/>
      </xdr:nvSpPr>
      <xdr:spPr>
        <a:xfrm>
          <a:off x="3530111" y="993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84,541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82149</xdr:rowOff>
    </xdr:from>
    <xdr:to>
      <xdr:col>4</xdr:col>
      <xdr:colOff>206375</xdr:colOff>
      <xdr:row>58</xdr:row>
      <xdr:rowOff>12299</xdr:rowOff>
    </xdr:to>
    <xdr:sp macro="" textlink="">
      <xdr:nvSpPr>
        <xdr:cNvPr id="141" name="円/楕円 140"/>
        <xdr:cNvSpPr/>
      </xdr:nvSpPr>
      <xdr:spPr>
        <a:xfrm>
          <a:off x="2857500" y="98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3426</xdr:rowOff>
    </xdr:from>
    <xdr:ext cx="534377" cy="259045"/>
    <xdr:sp macro="" textlink="">
      <xdr:nvSpPr>
        <xdr:cNvPr id="142" name="テキスト ボックス 141"/>
        <xdr:cNvSpPr txBox="1"/>
      </xdr:nvSpPr>
      <xdr:spPr>
        <a:xfrm>
          <a:off x="2641111" y="99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89842</xdr:rowOff>
    </xdr:from>
    <xdr:to>
      <xdr:col>3</xdr:col>
      <xdr:colOff>3175</xdr:colOff>
      <xdr:row>58</xdr:row>
      <xdr:rowOff>19992</xdr:rowOff>
    </xdr:to>
    <xdr:sp macro="" textlink="">
      <xdr:nvSpPr>
        <xdr:cNvPr id="143" name="円/楕円 142"/>
        <xdr:cNvSpPr/>
      </xdr:nvSpPr>
      <xdr:spPr>
        <a:xfrm>
          <a:off x="1968500" y="986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11119</xdr:rowOff>
    </xdr:from>
    <xdr:ext cx="534377" cy="259045"/>
    <xdr:sp macro="" textlink="">
      <xdr:nvSpPr>
        <xdr:cNvPr id="144" name="テキスト ボックス 143"/>
        <xdr:cNvSpPr txBox="1"/>
      </xdr:nvSpPr>
      <xdr:spPr>
        <a:xfrm>
          <a:off x="1752111" y="995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74,588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91655</xdr:rowOff>
    </xdr:from>
    <xdr:to>
      <xdr:col>1</xdr:col>
      <xdr:colOff>485775</xdr:colOff>
      <xdr:row>58</xdr:row>
      <xdr:rowOff>21805</xdr:rowOff>
    </xdr:to>
    <xdr:sp macro="" textlink="">
      <xdr:nvSpPr>
        <xdr:cNvPr id="145" name="円/楕円 144"/>
        <xdr:cNvSpPr/>
      </xdr:nvSpPr>
      <xdr:spPr>
        <a:xfrm>
          <a:off x="1079500" y="98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12932</xdr:rowOff>
    </xdr:from>
    <xdr:ext cx="534377" cy="259045"/>
    <xdr:sp macro="" textlink="">
      <xdr:nvSpPr>
        <xdr:cNvPr id="146" name="テキスト ボックス 145"/>
        <xdr:cNvSpPr txBox="1"/>
      </xdr:nvSpPr>
      <xdr:spPr>
        <a:xfrm>
          <a:off x="863111" y="99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166812</xdr:rowOff>
    </xdr:from>
    <xdr:to>
      <xdr:col>6</xdr:col>
      <xdr:colOff>511175</xdr:colOff>
      <xdr:row>78</xdr:row>
      <xdr:rowOff>14199</xdr:rowOff>
    </xdr:to>
    <xdr:cxnSp macro="">
      <xdr:nvCxnSpPr>
        <xdr:cNvPr id="173" name="直線コネクタ 172"/>
        <xdr:cNvCxnSpPr/>
      </xdr:nvCxnSpPr>
      <xdr:spPr>
        <a:xfrm>
          <a:off x="3797300" y="13368462"/>
          <a:ext cx="8382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166812</xdr:rowOff>
    </xdr:from>
    <xdr:to>
      <xdr:col>5</xdr:col>
      <xdr:colOff>358775</xdr:colOff>
      <xdr:row>78</xdr:row>
      <xdr:rowOff>72103</xdr:rowOff>
    </xdr:to>
    <xdr:cxnSp macro="">
      <xdr:nvCxnSpPr>
        <xdr:cNvPr id="176" name="直線コネクタ 175"/>
        <xdr:cNvCxnSpPr/>
      </xdr:nvCxnSpPr>
      <xdr:spPr>
        <a:xfrm flipV="1">
          <a:off x="2908300" y="13368462"/>
          <a:ext cx="889000" cy="7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93322</xdr:rowOff>
    </xdr:from>
    <xdr:ext cx="534377" cy="259045"/>
    <xdr:sp macro="" textlink="">
      <xdr:nvSpPr>
        <xdr:cNvPr id="178" name="テキスト ボックス 177"/>
        <xdr:cNvSpPr txBox="1"/>
      </xdr:nvSpPr>
      <xdr:spPr>
        <a:xfrm>
          <a:off x="3530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72103</xdr:rowOff>
    </xdr:from>
    <xdr:to>
      <xdr:col>4</xdr:col>
      <xdr:colOff>155575</xdr:colOff>
      <xdr:row>78</xdr:row>
      <xdr:rowOff>79327</xdr:rowOff>
    </xdr:to>
    <xdr:cxnSp macro="">
      <xdr:nvCxnSpPr>
        <xdr:cNvPr id="179" name="直線コネクタ 178"/>
        <xdr:cNvCxnSpPr/>
      </xdr:nvCxnSpPr>
      <xdr:spPr>
        <a:xfrm flipV="1">
          <a:off x="2019300" y="13445203"/>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116867</xdr:rowOff>
    </xdr:from>
    <xdr:ext cx="534377" cy="259045"/>
    <xdr:sp macro="" textlink="">
      <xdr:nvSpPr>
        <xdr:cNvPr id="181" name="テキスト ボックス 180"/>
        <xdr:cNvSpPr txBox="1"/>
      </xdr:nvSpPr>
      <xdr:spPr>
        <a:xfrm>
          <a:off x="2641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79327</xdr:rowOff>
    </xdr:from>
    <xdr:to>
      <xdr:col>2</xdr:col>
      <xdr:colOff>638175</xdr:colOff>
      <xdr:row>78</xdr:row>
      <xdr:rowOff>86299</xdr:rowOff>
    </xdr:to>
    <xdr:cxnSp macro="">
      <xdr:nvCxnSpPr>
        <xdr:cNvPr id="182" name="直線コネクタ 181"/>
        <xdr:cNvCxnSpPr/>
      </xdr:nvCxnSpPr>
      <xdr:spPr>
        <a:xfrm flipV="1">
          <a:off x="1130300" y="13452427"/>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134849</xdr:rowOff>
    </xdr:from>
    <xdr:to>
      <xdr:col>6</xdr:col>
      <xdr:colOff>561975</xdr:colOff>
      <xdr:row>78</xdr:row>
      <xdr:rowOff>64999</xdr:rowOff>
    </xdr:to>
    <xdr:sp macro="" textlink="">
      <xdr:nvSpPr>
        <xdr:cNvPr id="192" name="円/楕円 191"/>
        <xdr:cNvSpPr/>
      </xdr:nvSpPr>
      <xdr:spPr>
        <a:xfrm>
          <a:off x="4584700" y="133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51577</xdr:rowOff>
    </xdr:from>
    <xdr:ext cx="469744" cy="259045"/>
    <xdr:sp macro="" textlink="">
      <xdr:nvSpPr>
        <xdr:cNvPr id="193" name="維持補修費該当値テキスト"/>
        <xdr:cNvSpPr txBox="1"/>
      </xdr:nvSpPr>
      <xdr:spPr>
        <a:xfrm>
          <a:off x="4686300" y="13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116012</xdr:rowOff>
    </xdr:from>
    <xdr:to>
      <xdr:col>5</xdr:col>
      <xdr:colOff>409575</xdr:colOff>
      <xdr:row>78</xdr:row>
      <xdr:rowOff>46162</xdr:rowOff>
    </xdr:to>
    <xdr:sp macro="" textlink="">
      <xdr:nvSpPr>
        <xdr:cNvPr id="194" name="円/楕円 193"/>
        <xdr:cNvSpPr/>
      </xdr:nvSpPr>
      <xdr:spPr>
        <a:xfrm>
          <a:off x="3746500" y="1331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37289</xdr:rowOff>
    </xdr:from>
    <xdr:ext cx="469744" cy="259045"/>
    <xdr:sp macro="" textlink="">
      <xdr:nvSpPr>
        <xdr:cNvPr id="195" name="テキスト ボックス 194"/>
        <xdr:cNvSpPr txBox="1"/>
      </xdr:nvSpPr>
      <xdr:spPr>
        <a:xfrm>
          <a:off x="3562427" y="1341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21303</xdr:rowOff>
    </xdr:from>
    <xdr:to>
      <xdr:col>4</xdr:col>
      <xdr:colOff>206375</xdr:colOff>
      <xdr:row>78</xdr:row>
      <xdr:rowOff>122903</xdr:rowOff>
    </xdr:to>
    <xdr:sp macro="" textlink="">
      <xdr:nvSpPr>
        <xdr:cNvPr id="196" name="円/楕円 195"/>
        <xdr:cNvSpPr/>
      </xdr:nvSpPr>
      <xdr:spPr>
        <a:xfrm>
          <a:off x="2857500" y="1339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114030</xdr:rowOff>
    </xdr:from>
    <xdr:ext cx="469744" cy="259045"/>
    <xdr:sp macro="" textlink="">
      <xdr:nvSpPr>
        <xdr:cNvPr id="197" name="テキスト ボックス 196"/>
        <xdr:cNvSpPr txBox="1"/>
      </xdr:nvSpPr>
      <xdr:spPr>
        <a:xfrm>
          <a:off x="2673427" y="1348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28527</xdr:rowOff>
    </xdr:from>
    <xdr:to>
      <xdr:col>3</xdr:col>
      <xdr:colOff>3175</xdr:colOff>
      <xdr:row>78</xdr:row>
      <xdr:rowOff>130127</xdr:rowOff>
    </xdr:to>
    <xdr:sp macro="" textlink="">
      <xdr:nvSpPr>
        <xdr:cNvPr id="198" name="円/楕円 197"/>
        <xdr:cNvSpPr/>
      </xdr:nvSpPr>
      <xdr:spPr>
        <a:xfrm>
          <a:off x="1968500" y="1340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121254</xdr:rowOff>
    </xdr:from>
    <xdr:ext cx="469744" cy="259045"/>
    <xdr:sp macro="" textlink="">
      <xdr:nvSpPr>
        <xdr:cNvPr id="199" name="テキスト ボックス 198"/>
        <xdr:cNvSpPr txBox="1"/>
      </xdr:nvSpPr>
      <xdr:spPr>
        <a:xfrm>
          <a:off x="1784427" y="1349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35499</xdr:rowOff>
    </xdr:from>
    <xdr:to>
      <xdr:col>1</xdr:col>
      <xdr:colOff>485775</xdr:colOff>
      <xdr:row>78</xdr:row>
      <xdr:rowOff>137099</xdr:rowOff>
    </xdr:to>
    <xdr:sp macro="" textlink="">
      <xdr:nvSpPr>
        <xdr:cNvPr id="200" name="円/楕円 199"/>
        <xdr:cNvSpPr/>
      </xdr:nvSpPr>
      <xdr:spPr>
        <a:xfrm>
          <a:off x="1079500" y="1340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128226</xdr:rowOff>
    </xdr:from>
    <xdr:ext cx="469744" cy="259045"/>
    <xdr:sp macro="" textlink="">
      <xdr:nvSpPr>
        <xdr:cNvPr id="201" name="テキスト ボックス 200"/>
        <xdr:cNvSpPr txBox="1"/>
      </xdr:nvSpPr>
      <xdr:spPr>
        <a:xfrm>
          <a:off x="895427" y="135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125698</xdr:rowOff>
    </xdr:from>
    <xdr:to>
      <xdr:col>6</xdr:col>
      <xdr:colOff>511175</xdr:colOff>
      <xdr:row>93</xdr:row>
      <xdr:rowOff>138881</xdr:rowOff>
    </xdr:to>
    <xdr:cxnSp macro="">
      <xdr:nvCxnSpPr>
        <xdr:cNvPr id="231" name="直線コネクタ 230"/>
        <xdr:cNvCxnSpPr/>
      </xdr:nvCxnSpPr>
      <xdr:spPr>
        <a:xfrm>
          <a:off x="3797300" y="16070548"/>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165282</xdr:rowOff>
    </xdr:from>
    <xdr:ext cx="534377" cy="259045"/>
    <xdr:sp macro="" textlink="">
      <xdr:nvSpPr>
        <xdr:cNvPr id="232" name="扶助費平均値テキスト"/>
        <xdr:cNvSpPr txBox="1"/>
      </xdr:nvSpPr>
      <xdr:spPr>
        <a:xfrm>
          <a:off x="4686300" y="16281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125698</xdr:rowOff>
    </xdr:from>
    <xdr:to>
      <xdr:col>5</xdr:col>
      <xdr:colOff>358775</xdr:colOff>
      <xdr:row>94</xdr:row>
      <xdr:rowOff>101695</xdr:rowOff>
    </xdr:to>
    <xdr:cxnSp macro="">
      <xdr:nvCxnSpPr>
        <xdr:cNvPr id="234" name="直線コネクタ 233"/>
        <xdr:cNvCxnSpPr/>
      </xdr:nvCxnSpPr>
      <xdr:spPr>
        <a:xfrm flipV="1">
          <a:off x="2908300" y="16070548"/>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129125</xdr:rowOff>
    </xdr:from>
    <xdr:ext cx="534377" cy="259045"/>
    <xdr:sp macro="" textlink="">
      <xdr:nvSpPr>
        <xdr:cNvPr id="236" name="テキスト ボックス 235"/>
        <xdr:cNvSpPr txBox="1"/>
      </xdr:nvSpPr>
      <xdr:spPr>
        <a:xfrm>
          <a:off x="3530111" y="1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101695</xdr:rowOff>
    </xdr:from>
    <xdr:to>
      <xdr:col>4</xdr:col>
      <xdr:colOff>155575</xdr:colOff>
      <xdr:row>94</xdr:row>
      <xdr:rowOff>106935</xdr:rowOff>
    </xdr:to>
    <xdr:cxnSp macro="">
      <xdr:nvCxnSpPr>
        <xdr:cNvPr id="237" name="直線コネクタ 236"/>
        <xdr:cNvCxnSpPr/>
      </xdr:nvCxnSpPr>
      <xdr:spPr>
        <a:xfrm flipV="1">
          <a:off x="2019300" y="16217995"/>
          <a:ext cx="889000" cy="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48334</xdr:rowOff>
    </xdr:from>
    <xdr:ext cx="534377" cy="259045"/>
    <xdr:sp macro="" textlink="">
      <xdr:nvSpPr>
        <xdr:cNvPr id="239" name="テキスト ボックス 238"/>
        <xdr:cNvSpPr txBox="1"/>
      </xdr:nvSpPr>
      <xdr:spPr>
        <a:xfrm>
          <a:off x="2641111" y="165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106935</xdr:rowOff>
    </xdr:from>
    <xdr:to>
      <xdr:col>2</xdr:col>
      <xdr:colOff>638175</xdr:colOff>
      <xdr:row>94</xdr:row>
      <xdr:rowOff>134595</xdr:rowOff>
    </xdr:to>
    <xdr:cxnSp macro="">
      <xdr:nvCxnSpPr>
        <xdr:cNvPr id="240" name="直線コネクタ 239"/>
        <xdr:cNvCxnSpPr/>
      </xdr:nvCxnSpPr>
      <xdr:spPr>
        <a:xfrm flipV="1">
          <a:off x="1130300" y="16223235"/>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7014</xdr:rowOff>
    </xdr:from>
    <xdr:ext cx="534377" cy="259045"/>
    <xdr:sp macro="" textlink="">
      <xdr:nvSpPr>
        <xdr:cNvPr id="242" name="テキスト ボックス 241"/>
        <xdr:cNvSpPr txBox="1"/>
      </xdr:nvSpPr>
      <xdr:spPr>
        <a:xfrm>
          <a:off x="1752111" y="1646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72338</xdr:rowOff>
    </xdr:from>
    <xdr:ext cx="534377" cy="259045"/>
    <xdr:sp macro="" textlink="">
      <xdr:nvSpPr>
        <xdr:cNvPr id="244" name="テキスト ボックス 243"/>
        <xdr:cNvSpPr txBox="1"/>
      </xdr:nvSpPr>
      <xdr:spPr>
        <a:xfrm>
          <a:off x="863111" y="165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88081</xdr:rowOff>
    </xdr:from>
    <xdr:to>
      <xdr:col>6</xdr:col>
      <xdr:colOff>561975</xdr:colOff>
      <xdr:row>94</xdr:row>
      <xdr:rowOff>18231</xdr:rowOff>
    </xdr:to>
    <xdr:sp macro="" textlink="">
      <xdr:nvSpPr>
        <xdr:cNvPr id="250" name="円/楕円 249"/>
        <xdr:cNvSpPr/>
      </xdr:nvSpPr>
      <xdr:spPr>
        <a:xfrm>
          <a:off x="4584700" y="160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110958</xdr:rowOff>
    </xdr:from>
    <xdr:ext cx="534377" cy="259045"/>
    <xdr:sp macro="" textlink="">
      <xdr:nvSpPr>
        <xdr:cNvPr id="251" name="扶助費該当値テキスト"/>
        <xdr:cNvSpPr txBox="1"/>
      </xdr:nvSpPr>
      <xdr:spPr>
        <a:xfrm>
          <a:off x="4686300" y="158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69,043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74898</xdr:rowOff>
    </xdr:from>
    <xdr:to>
      <xdr:col>5</xdr:col>
      <xdr:colOff>409575</xdr:colOff>
      <xdr:row>94</xdr:row>
      <xdr:rowOff>5048</xdr:rowOff>
    </xdr:to>
    <xdr:sp macro="" textlink="">
      <xdr:nvSpPr>
        <xdr:cNvPr id="252" name="円/楕円 251"/>
        <xdr:cNvSpPr/>
      </xdr:nvSpPr>
      <xdr:spPr>
        <a:xfrm>
          <a:off x="3746500" y="160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21575</xdr:rowOff>
    </xdr:from>
    <xdr:ext cx="534377" cy="259045"/>
    <xdr:sp macro="" textlink="">
      <xdr:nvSpPr>
        <xdr:cNvPr id="253" name="テキスト ボックス 252"/>
        <xdr:cNvSpPr txBox="1"/>
      </xdr:nvSpPr>
      <xdr:spPr>
        <a:xfrm>
          <a:off x="3530111" y="1579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69,735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50895</xdr:rowOff>
    </xdr:from>
    <xdr:to>
      <xdr:col>4</xdr:col>
      <xdr:colOff>206375</xdr:colOff>
      <xdr:row>94</xdr:row>
      <xdr:rowOff>152495</xdr:rowOff>
    </xdr:to>
    <xdr:sp macro="" textlink="">
      <xdr:nvSpPr>
        <xdr:cNvPr id="254" name="円/楕円 253"/>
        <xdr:cNvSpPr/>
      </xdr:nvSpPr>
      <xdr:spPr>
        <a:xfrm>
          <a:off x="2857500" y="161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169022</xdr:rowOff>
    </xdr:from>
    <xdr:ext cx="534377" cy="259045"/>
    <xdr:sp macro="" textlink="">
      <xdr:nvSpPr>
        <xdr:cNvPr id="255" name="テキスト ボックス 254"/>
        <xdr:cNvSpPr txBox="1"/>
      </xdr:nvSpPr>
      <xdr:spPr>
        <a:xfrm>
          <a:off x="2641111" y="1594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61,995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56135</xdr:rowOff>
    </xdr:from>
    <xdr:to>
      <xdr:col>3</xdr:col>
      <xdr:colOff>3175</xdr:colOff>
      <xdr:row>94</xdr:row>
      <xdr:rowOff>157735</xdr:rowOff>
    </xdr:to>
    <xdr:sp macro="" textlink="">
      <xdr:nvSpPr>
        <xdr:cNvPr id="256" name="円/楕円 255"/>
        <xdr:cNvSpPr/>
      </xdr:nvSpPr>
      <xdr:spPr>
        <a:xfrm>
          <a:off x="1968500" y="1617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2812</xdr:rowOff>
    </xdr:from>
    <xdr:ext cx="534377" cy="259045"/>
    <xdr:sp macro="" textlink="">
      <xdr:nvSpPr>
        <xdr:cNvPr id="257" name="テキスト ボックス 256"/>
        <xdr:cNvSpPr txBox="1"/>
      </xdr:nvSpPr>
      <xdr:spPr>
        <a:xfrm>
          <a:off x="1752111" y="1594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83795</xdr:rowOff>
    </xdr:from>
    <xdr:to>
      <xdr:col>1</xdr:col>
      <xdr:colOff>485775</xdr:colOff>
      <xdr:row>95</xdr:row>
      <xdr:rowOff>13945</xdr:rowOff>
    </xdr:to>
    <xdr:sp macro="" textlink="">
      <xdr:nvSpPr>
        <xdr:cNvPr id="258" name="円/楕円 257"/>
        <xdr:cNvSpPr/>
      </xdr:nvSpPr>
      <xdr:spPr>
        <a:xfrm>
          <a:off x="1079500" y="1620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30472</xdr:rowOff>
    </xdr:from>
    <xdr:ext cx="534377" cy="259045"/>
    <xdr:sp macro="" textlink="">
      <xdr:nvSpPr>
        <xdr:cNvPr id="259" name="テキスト ボックス 258"/>
        <xdr:cNvSpPr txBox="1"/>
      </xdr:nvSpPr>
      <xdr:spPr>
        <a:xfrm>
          <a:off x="863111" y="159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125920</xdr:rowOff>
    </xdr:from>
    <xdr:to>
      <xdr:col>15</xdr:col>
      <xdr:colOff>180975</xdr:colOff>
      <xdr:row>36</xdr:row>
      <xdr:rowOff>137341</xdr:rowOff>
    </xdr:to>
    <xdr:cxnSp macro="">
      <xdr:nvCxnSpPr>
        <xdr:cNvPr id="287" name="直線コネクタ 286"/>
        <xdr:cNvCxnSpPr/>
      </xdr:nvCxnSpPr>
      <xdr:spPr>
        <a:xfrm flipV="1">
          <a:off x="9639300" y="6126670"/>
          <a:ext cx="838200" cy="18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18635</xdr:rowOff>
    </xdr:from>
    <xdr:ext cx="534377" cy="259045"/>
    <xdr:sp macro="" textlink="">
      <xdr:nvSpPr>
        <xdr:cNvPr id="288" name="補助費等平均値テキスト"/>
        <xdr:cNvSpPr txBox="1"/>
      </xdr:nvSpPr>
      <xdr:spPr>
        <a:xfrm>
          <a:off x="10528300" y="619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118760</xdr:rowOff>
    </xdr:from>
    <xdr:to>
      <xdr:col>14</xdr:col>
      <xdr:colOff>28575</xdr:colOff>
      <xdr:row>36</xdr:row>
      <xdr:rowOff>137341</xdr:rowOff>
    </xdr:to>
    <xdr:cxnSp macro="">
      <xdr:nvCxnSpPr>
        <xdr:cNvPr id="290" name="直線コネクタ 289"/>
        <xdr:cNvCxnSpPr/>
      </xdr:nvCxnSpPr>
      <xdr:spPr>
        <a:xfrm>
          <a:off x="8750300" y="6290960"/>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1" name="フローチャート : 判断 290"/>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25189</xdr:rowOff>
    </xdr:from>
    <xdr:ext cx="534377" cy="259045"/>
    <xdr:sp macro="" textlink="">
      <xdr:nvSpPr>
        <xdr:cNvPr id="292" name="テキスト ボックス 291"/>
        <xdr:cNvSpPr txBox="1"/>
      </xdr:nvSpPr>
      <xdr:spPr>
        <a:xfrm>
          <a:off x="9372111" y="60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109616</xdr:rowOff>
    </xdr:from>
    <xdr:to>
      <xdr:col>12</xdr:col>
      <xdr:colOff>511175</xdr:colOff>
      <xdr:row>36</xdr:row>
      <xdr:rowOff>118760</xdr:rowOff>
    </xdr:to>
    <xdr:cxnSp macro="">
      <xdr:nvCxnSpPr>
        <xdr:cNvPr id="293" name="直線コネクタ 292"/>
        <xdr:cNvCxnSpPr/>
      </xdr:nvCxnSpPr>
      <xdr:spPr>
        <a:xfrm>
          <a:off x="7861300" y="62818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4" name="フローチャート : 判断 293"/>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57040</xdr:rowOff>
    </xdr:from>
    <xdr:ext cx="534377" cy="259045"/>
    <xdr:sp macro="" textlink="">
      <xdr:nvSpPr>
        <xdr:cNvPr id="295" name="テキスト ボックス 294"/>
        <xdr:cNvSpPr txBox="1"/>
      </xdr:nvSpPr>
      <xdr:spPr>
        <a:xfrm>
          <a:off x="8483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109616</xdr:rowOff>
    </xdr:from>
    <xdr:to>
      <xdr:col>11</xdr:col>
      <xdr:colOff>307975</xdr:colOff>
      <xdr:row>36</xdr:row>
      <xdr:rowOff>115212</xdr:rowOff>
    </xdr:to>
    <xdr:cxnSp macro="">
      <xdr:nvCxnSpPr>
        <xdr:cNvPr id="296" name="直線コネクタ 295"/>
        <xdr:cNvCxnSpPr/>
      </xdr:nvCxnSpPr>
      <xdr:spPr>
        <a:xfrm flipV="1">
          <a:off x="6972300" y="6281816"/>
          <a:ext cx="889000" cy="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7" name="フローチャート : 判断 296"/>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60030</xdr:rowOff>
    </xdr:from>
    <xdr:ext cx="534377" cy="259045"/>
    <xdr:sp macro="" textlink="">
      <xdr:nvSpPr>
        <xdr:cNvPr id="298" name="テキスト ボックス 297"/>
        <xdr:cNvSpPr txBox="1"/>
      </xdr:nvSpPr>
      <xdr:spPr>
        <a:xfrm>
          <a:off x="7594111" y="64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299" name="フローチャート : 判断 298"/>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71112</xdr:rowOff>
    </xdr:from>
    <xdr:ext cx="534377" cy="259045"/>
    <xdr:sp macro="" textlink="">
      <xdr:nvSpPr>
        <xdr:cNvPr id="300" name="テキスト ボックス 299"/>
        <xdr:cNvSpPr txBox="1"/>
      </xdr:nvSpPr>
      <xdr:spPr>
        <a:xfrm>
          <a:off x="6705111" y="64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75120</xdr:rowOff>
    </xdr:from>
    <xdr:to>
      <xdr:col>15</xdr:col>
      <xdr:colOff>231775</xdr:colOff>
      <xdr:row>36</xdr:row>
      <xdr:rowOff>5270</xdr:rowOff>
    </xdr:to>
    <xdr:sp macro="" textlink="">
      <xdr:nvSpPr>
        <xdr:cNvPr id="306" name="円/楕円 305"/>
        <xdr:cNvSpPr/>
      </xdr:nvSpPr>
      <xdr:spPr>
        <a:xfrm>
          <a:off x="10426700" y="60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97997</xdr:rowOff>
    </xdr:from>
    <xdr:ext cx="599010" cy="259045"/>
    <xdr:sp macro="" textlink="">
      <xdr:nvSpPr>
        <xdr:cNvPr id="307" name="補助費等該当値テキスト"/>
        <xdr:cNvSpPr txBox="1"/>
      </xdr:nvSpPr>
      <xdr:spPr>
        <a:xfrm>
          <a:off x="10528300" y="592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107,757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86541</xdr:rowOff>
    </xdr:from>
    <xdr:to>
      <xdr:col>14</xdr:col>
      <xdr:colOff>79375</xdr:colOff>
      <xdr:row>37</xdr:row>
      <xdr:rowOff>16691</xdr:rowOff>
    </xdr:to>
    <xdr:sp macro="" textlink="">
      <xdr:nvSpPr>
        <xdr:cNvPr id="308" name="円/楕円 307"/>
        <xdr:cNvSpPr/>
      </xdr:nvSpPr>
      <xdr:spPr>
        <a:xfrm>
          <a:off x="9588500" y="625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7818</xdr:rowOff>
    </xdr:from>
    <xdr:ext cx="534377" cy="259045"/>
    <xdr:sp macro="" textlink="">
      <xdr:nvSpPr>
        <xdr:cNvPr id="309" name="テキスト ボックス 308"/>
        <xdr:cNvSpPr txBox="1"/>
      </xdr:nvSpPr>
      <xdr:spPr>
        <a:xfrm>
          <a:off x="9372111" y="635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87,758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67960</xdr:rowOff>
    </xdr:from>
    <xdr:to>
      <xdr:col>12</xdr:col>
      <xdr:colOff>561975</xdr:colOff>
      <xdr:row>36</xdr:row>
      <xdr:rowOff>169560</xdr:rowOff>
    </xdr:to>
    <xdr:sp macro="" textlink="">
      <xdr:nvSpPr>
        <xdr:cNvPr id="310" name="円/楕円 309"/>
        <xdr:cNvSpPr/>
      </xdr:nvSpPr>
      <xdr:spPr>
        <a:xfrm>
          <a:off x="8699500" y="624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14637</xdr:rowOff>
    </xdr:from>
    <xdr:ext cx="534377" cy="259045"/>
    <xdr:sp macro="" textlink="">
      <xdr:nvSpPr>
        <xdr:cNvPr id="311" name="テキスト ボックス 310"/>
        <xdr:cNvSpPr txBox="1"/>
      </xdr:nvSpPr>
      <xdr:spPr>
        <a:xfrm>
          <a:off x="8483111" y="601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89,790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58816</xdr:rowOff>
    </xdr:from>
    <xdr:to>
      <xdr:col>11</xdr:col>
      <xdr:colOff>358775</xdr:colOff>
      <xdr:row>36</xdr:row>
      <xdr:rowOff>160416</xdr:rowOff>
    </xdr:to>
    <xdr:sp macro="" textlink="">
      <xdr:nvSpPr>
        <xdr:cNvPr id="312" name="円/楕円 311"/>
        <xdr:cNvSpPr/>
      </xdr:nvSpPr>
      <xdr:spPr>
        <a:xfrm>
          <a:off x="7810500" y="62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5493</xdr:rowOff>
    </xdr:from>
    <xdr:ext cx="534377" cy="259045"/>
    <xdr:sp macro="" textlink="">
      <xdr:nvSpPr>
        <xdr:cNvPr id="313" name="テキスト ボックス 312"/>
        <xdr:cNvSpPr txBox="1"/>
      </xdr:nvSpPr>
      <xdr:spPr>
        <a:xfrm>
          <a:off x="7594111" y="600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90,790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64412</xdr:rowOff>
    </xdr:from>
    <xdr:to>
      <xdr:col>10</xdr:col>
      <xdr:colOff>155575</xdr:colOff>
      <xdr:row>36</xdr:row>
      <xdr:rowOff>166012</xdr:rowOff>
    </xdr:to>
    <xdr:sp macro="" textlink="">
      <xdr:nvSpPr>
        <xdr:cNvPr id="314" name="円/楕円 313"/>
        <xdr:cNvSpPr/>
      </xdr:nvSpPr>
      <xdr:spPr>
        <a:xfrm>
          <a:off x="6921500" y="623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11089</xdr:rowOff>
    </xdr:from>
    <xdr:ext cx="534377" cy="259045"/>
    <xdr:sp macro="" textlink="">
      <xdr:nvSpPr>
        <xdr:cNvPr id="315" name="テキスト ボックス 314"/>
        <xdr:cNvSpPr txBox="1"/>
      </xdr:nvSpPr>
      <xdr:spPr>
        <a:xfrm>
          <a:off x="6705111" y="601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55735</xdr:rowOff>
    </xdr:from>
    <xdr:to>
      <xdr:col>15</xdr:col>
      <xdr:colOff>180975</xdr:colOff>
      <xdr:row>59</xdr:row>
      <xdr:rowOff>66208</xdr:rowOff>
    </xdr:to>
    <xdr:cxnSp macro="">
      <xdr:nvCxnSpPr>
        <xdr:cNvPr id="346" name="直線コネクタ 345"/>
        <xdr:cNvCxnSpPr/>
      </xdr:nvCxnSpPr>
      <xdr:spPr>
        <a:xfrm>
          <a:off x="9639300" y="10171285"/>
          <a:ext cx="838200" cy="1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46722</xdr:rowOff>
    </xdr:from>
    <xdr:to>
      <xdr:col>14</xdr:col>
      <xdr:colOff>28575</xdr:colOff>
      <xdr:row>59</xdr:row>
      <xdr:rowOff>55735</xdr:rowOff>
    </xdr:to>
    <xdr:cxnSp macro="">
      <xdr:nvCxnSpPr>
        <xdr:cNvPr id="349" name="直線コネクタ 348"/>
        <xdr:cNvCxnSpPr/>
      </xdr:nvCxnSpPr>
      <xdr:spPr>
        <a:xfrm>
          <a:off x="8750300" y="10162272"/>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0" name="フローチャート : 判断 349"/>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98846</xdr:rowOff>
    </xdr:from>
    <xdr:ext cx="599010" cy="259045"/>
    <xdr:sp macro="" textlink="">
      <xdr:nvSpPr>
        <xdr:cNvPr id="351" name="テキスト ボックス 350"/>
        <xdr:cNvSpPr txBox="1"/>
      </xdr:nvSpPr>
      <xdr:spPr>
        <a:xfrm>
          <a:off x="9339794" y="102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46722</xdr:rowOff>
    </xdr:from>
    <xdr:to>
      <xdr:col>12</xdr:col>
      <xdr:colOff>511175</xdr:colOff>
      <xdr:row>59</xdr:row>
      <xdr:rowOff>60628</xdr:rowOff>
    </xdr:to>
    <xdr:cxnSp macro="">
      <xdr:nvCxnSpPr>
        <xdr:cNvPr id="352" name="直線コネクタ 351"/>
        <xdr:cNvCxnSpPr/>
      </xdr:nvCxnSpPr>
      <xdr:spPr>
        <a:xfrm flipV="1">
          <a:off x="7861300" y="10162272"/>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3" name="フローチャート : 判断 352"/>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102197</xdr:rowOff>
    </xdr:from>
    <xdr:ext cx="599010" cy="259045"/>
    <xdr:sp macro="" textlink="">
      <xdr:nvSpPr>
        <xdr:cNvPr id="354" name="テキスト ボックス 353"/>
        <xdr:cNvSpPr txBox="1"/>
      </xdr:nvSpPr>
      <xdr:spPr>
        <a:xfrm>
          <a:off x="8450794" y="1021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44748</xdr:rowOff>
    </xdr:from>
    <xdr:to>
      <xdr:col>11</xdr:col>
      <xdr:colOff>307975</xdr:colOff>
      <xdr:row>59</xdr:row>
      <xdr:rowOff>60628</xdr:rowOff>
    </xdr:to>
    <xdr:cxnSp macro="">
      <xdr:nvCxnSpPr>
        <xdr:cNvPr id="355" name="直線コネクタ 354"/>
        <xdr:cNvCxnSpPr/>
      </xdr:nvCxnSpPr>
      <xdr:spPr>
        <a:xfrm>
          <a:off x="6972300" y="10160298"/>
          <a:ext cx="889000" cy="1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6" name="フローチャート : 判断 355"/>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127777</xdr:rowOff>
    </xdr:from>
    <xdr:ext cx="599010" cy="259045"/>
    <xdr:sp macro="" textlink="">
      <xdr:nvSpPr>
        <xdr:cNvPr id="357" name="テキスト ボックス 356"/>
        <xdr:cNvSpPr txBox="1"/>
      </xdr:nvSpPr>
      <xdr:spPr>
        <a:xfrm>
          <a:off x="7561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8" name="フローチャート : 判断 357"/>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109346</xdr:rowOff>
    </xdr:from>
    <xdr:ext cx="534377" cy="259045"/>
    <xdr:sp macro="" textlink="">
      <xdr:nvSpPr>
        <xdr:cNvPr id="359" name="テキスト ボックス 358"/>
        <xdr:cNvSpPr txBox="1"/>
      </xdr:nvSpPr>
      <xdr:spPr>
        <a:xfrm>
          <a:off x="6705111" y="102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15408</xdr:rowOff>
    </xdr:from>
    <xdr:to>
      <xdr:col>15</xdr:col>
      <xdr:colOff>231775</xdr:colOff>
      <xdr:row>59</xdr:row>
      <xdr:rowOff>117008</xdr:rowOff>
    </xdr:to>
    <xdr:sp macro="" textlink="">
      <xdr:nvSpPr>
        <xdr:cNvPr id="365" name="円/楕円 364"/>
        <xdr:cNvSpPr/>
      </xdr:nvSpPr>
      <xdr:spPr>
        <a:xfrm>
          <a:off x="10426700" y="101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155956</xdr:rowOff>
    </xdr:from>
    <xdr:ext cx="599010" cy="259045"/>
    <xdr:sp macro="" textlink="">
      <xdr:nvSpPr>
        <xdr:cNvPr id="366" name="普通建設事業費該当値テキスト"/>
        <xdr:cNvSpPr txBox="1"/>
      </xdr:nvSpPr>
      <xdr:spPr>
        <a:xfrm>
          <a:off x="10528300" y="1010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100,043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4935</xdr:rowOff>
    </xdr:from>
    <xdr:to>
      <xdr:col>14</xdr:col>
      <xdr:colOff>79375</xdr:colOff>
      <xdr:row>59</xdr:row>
      <xdr:rowOff>106535</xdr:rowOff>
    </xdr:to>
    <xdr:sp macro="" textlink="">
      <xdr:nvSpPr>
        <xdr:cNvPr id="367" name="円/楕円 366"/>
        <xdr:cNvSpPr/>
      </xdr:nvSpPr>
      <xdr:spPr>
        <a:xfrm>
          <a:off x="9588500" y="101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123062</xdr:rowOff>
    </xdr:from>
    <xdr:ext cx="599010" cy="259045"/>
    <xdr:sp macro="" textlink="">
      <xdr:nvSpPr>
        <xdr:cNvPr id="368" name="テキスト ボックス 367"/>
        <xdr:cNvSpPr txBox="1"/>
      </xdr:nvSpPr>
      <xdr:spPr>
        <a:xfrm>
          <a:off x="9339794" y="98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167372</xdr:rowOff>
    </xdr:from>
    <xdr:to>
      <xdr:col>12</xdr:col>
      <xdr:colOff>561975</xdr:colOff>
      <xdr:row>59</xdr:row>
      <xdr:rowOff>97522</xdr:rowOff>
    </xdr:to>
    <xdr:sp macro="" textlink="">
      <xdr:nvSpPr>
        <xdr:cNvPr id="369" name="円/楕円 368"/>
        <xdr:cNvSpPr/>
      </xdr:nvSpPr>
      <xdr:spPr>
        <a:xfrm>
          <a:off x="8699500" y="101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114049</xdr:rowOff>
    </xdr:from>
    <xdr:ext cx="599010" cy="259045"/>
    <xdr:sp macro="" textlink="">
      <xdr:nvSpPr>
        <xdr:cNvPr id="370" name="テキスト ボックス 369"/>
        <xdr:cNvSpPr txBox="1"/>
      </xdr:nvSpPr>
      <xdr:spPr>
        <a:xfrm>
          <a:off x="8450794" y="988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159,710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9828</xdr:rowOff>
    </xdr:from>
    <xdr:to>
      <xdr:col>11</xdr:col>
      <xdr:colOff>358775</xdr:colOff>
      <xdr:row>59</xdr:row>
      <xdr:rowOff>111428</xdr:rowOff>
    </xdr:to>
    <xdr:sp macro="" textlink="">
      <xdr:nvSpPr>
        <xdr:cNvPr id="371" name="円/楕円 370"/>
        <xdr:cNvSpPr/>
      </xdr:nvSpPr>
      <xdr:spPr>
        <a:xfrm>
          <a:off x="7810500" y="101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102555</xdr:rowOff>
    </xdr:from>
    <xdr:ext cx="599010" cy="259045"/>
    <xdr:sp macro="" textlink="">
      <xdr:nvSpPr>
        <xdr:cNvPr id="372" name="テキスト ボックス 371"/>
        <xdr:cNvSpPr txBox="1"/>
      </xdr:nvSpPr>
      <xdr:spPr>
        <a:xfrm>
          <a:off x="7561794" y="1021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117,127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165398</xdr:rowOff>
    </xdr:from>
    <xdr:to>
      <xdr:col>10</xdr:col>
      <xdr:colOff>155575</xdr:colOff>
      <xdr:row>59</xdr:row>
      <xdr:rowOff>95548</xdr:rowOff>
    </xdr:to>
    <xdr:sp macro="" textlink="">
      <xdr:nvSpPr>
        <xdr:cNvPr id="373" name="円/楕円 372"/>
        <xdr:cNvSpPr/>
      </xdr:nvSpPr>
      <xdr:spPr>
        <a:xfrm>
          <a:off x="6921500" y="101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112075</xdr:rowOff>
    </xdr:from>
    <xdr:ext cx="599010" cy="259045"/>
    <xdr:sp macro="" textlink="">
      <xdr:nvSpPr>
        <xdr:cNvPr id="374" name="テキスト ボックス 373"/>
        <xdr:cNvSpPr txBox="1"/>
      </xdr:nvSpPr>
      <xdr:spPr>
        <a:xfrm>
          <a:off x="6672794" y="988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126095</xdr:rowOff>
    </xdr:from>
    <xdr:to>
      <xdr:col>15</xdr:col>
      <xdr:colOff>180975</xdr:colOff>
      <xdr:row>78</xdr:row>
      <xdr:rowOff>138747</xdr:rowOff>
    </xdr:to>
    <xdr:cxnSp macro="">
      <xdr:nvCxnSpPr>
        <xdr:cNvPr id="401" name="直線コネクタ 400"/>
        <xdr:cNvCxnSpPr/>
      </xdr:nvCxnSpPr>
      <xdr:spPr>
        <a:xfrm>
          <a:off x="9639300" y="13499195"/>
          <a:ext cx="838200" cy="1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4" name="フローチャート : 判断 403"/>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14910</xdr:rowOff>
    </xdr:from>
    <xdr:ext cx="534377" cy="259045"/>
    <xdr:sp macro="" textlink="">
      <xdr:nvSpPr>
        <xdr:cNvPr id="405" name="テキスト ボックス 404"/>
        <xdr:cNvSpPr txBox="1"/>
      </xdr:nvSpPr>
      <xdr:spPr>
        <a:xfrm>
          <a:off x="9372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87947</xdr:rowOff>
    </xdr:from>
    <xdr:to>
      <xdr:col>15</xdr:col>
      <xdr:colOff>231775</xdr:colOff>
      <xdr:row>79</xdr:row>
      <xdr:rowOff>18097</xdr:rowOff>
    </xdr:to>
    <xdr:sp macro="" textlink="">
      <xdr:nvSpPr>
        <xdr:cNvPr id="411" name="円/楕円 410"/>
        <xdr:cNvSpPr/>
      </xdr:nvSpPr>
      <xdr:spPr>
        <a:xfrm>
          <a:off x="10426700" y="1346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37613</xdr:rowOff>
    </xdr:from>
    <xdr:ext cx="469744" cy="259045"/>
    <xdr:sp macro="" textlink="">
      <xdr:nvSpPr>
        <xdr:cNvPr id="412" name="普通建設事業費 （ うち新規整備　）該当値テキスト"/>
        <xdr:cNvSpPr txBox="1"/>
      </xdr:nvSpPr>
      <xdr:spPr>
        <a:xfrm>
          <a:off x="10528300" y="1341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75295</xdr:rowOff>
    </xdr:from>
    <xdr:to>
      <xdr:col>14</xdr:col>
      <xdr:colOff>79375</xdr:colOff>
      <xdr:row>79</xdr:row>
      <xdr:rowOff>5445</xdr:rowOff>
    </xdr:to>
    <xdr:sp macro="" textlink="">
      <xdr:nvSpPr>
        <xdr:cNvPr id="413" name="円/楕円 412"/>
        <xdr:cNvSpPr/>
      </xdr:nvSpPr>
      <xdr:spPr>
        <a:xfrm>
          <a:off x="9588500" y="1344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168022</xdr:rowOff>
    </xdr:from>
    <xdr:ext cx="534377" cy="259045"/>
    <xdr:sp macro="" textlink="">
      <xdr:nvSpPr>
        <xdr:cNvPr id="414" name="テキスト ボックス 413"/>
        <xdr:cNvSpPr txBox="1"/>
      </xdr:nvSpPr>
      <xdr:spPr>
        <a:xfrm>
          <a:off x="9372111" y="1354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83775</xdr:rowOff>
    </xdr:from>
    <xdr:to>
      <xdr:col>15</xdr:col>
      <xdr:colOff>180975</xdr:colOff>
      <xdr:row>97</xdr:row>
      <xdr:rowOff>52265</xdr:rowOff>
    </xdr:to>
    <xdr:cxnSp macro="">
      <xdr:nvCxnSpPr>
        <xdr:cNvPr id="441" name="直線コネクタ 440"/>
        <xdr:cNvCxnSpPr/>
      </xdr:nvCxnSpPr>
      <xdr:spPr>
        <a:xfrm flipV="1">
          <a:off x="9639300" y="16542975"/>
          <a:ext cx="838200" cy="13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33695</xdr:rowOff>
    </xdr:from>
    <xdr:ext cx="534377" cy="259045"/>
    <xdr:sp macro="" textlink="">
      <xdr:nvSpPr>
        <xdr:cNvPr id="442" name="普通建設事業費 （ うち更新整備　）平均値テキスト"/>
        <xdr:cNvSpPr txBox="1"/>
      </xdr:nvSpPr>
      <xdr:spPr>
        <a:xfrm>
          <a:off x="10528300" y="1666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4" name="フローチャート : 判断 443"/>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59524</xdr:rowOff>
    </xdr:from>
    <xdr:ext cx="534377" cy="259045"/>
    <xdr:sp macro="" textlink="">
      <xdr:nvSpPr>
        <xdr:cNvPr id="445" name="テキスト ボックス 444"/>
        <xdr:cNvSpPr txBox="1"/>
      </xdr:nvSpPr>
      <xdr:spPr>
        <a:xfrm>
          <a:off x="9372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32975</xdr:rowOff>
    </xdr:from>
    <xdr:to>
      <xdr:col>15</xdr:col>
      <xdr:colOff>231775</xdr:colOff>
      <xdr:row>96</xdr:row>
      <xdr:rowOff>134575</xdr:rowOff>
    </xdr:to>
    <xdr:sp macro="" textlink="">
      <xdr:nvSpPr>
        <xdr:cNvPr id="451" name="円/楕円 450"/>
        <xdr:cNvSpPr/>
      </xdr:nvSpPr>
      <xdr:spPr>
        <a:xfrm>
          <a:off x="10426700" y="164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55852</xdr:rowOff>
    </xdr:from>
    <xdr:ext cx="534377" cy="259045"/>
    <xdr:sp macro="" textlink="">
      <xdr:nvSpPr>
        <xdr:cNvPr id="452" name="普通建設事業費 （ うち更新整備　）該当値テキスト"/>
        <xdr:cNvSpPr txBox="1"/>
      </xdr:nvSpPr>
      <xdr:spPr>
        <a:xfrm>
          <a:off x="10528300" y="1634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87,232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1465</xdr:rowOff>
    </xdr:from>
    <xdr:to>
      <xdr:col>14</xdr:col>
      <xdr:colOff>79375</xdr:colOff>
      <xdr:row>97</xdr:row>
      <xdr:rowOff>103065</xdr:rowOff>
    </xdr:to>
    <xdr:sp macro="" textlink="">
      <xdr:nvSpPr>
        <xdr:cNvPr id="453" name="円/楕円 452"/>
        <xdr:cNvSpPr/>
      </xdr:nvSpPr>
      <xdr:spPr>
        <a:xfrm>
          <a:off x="9588500" y="166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94192</xdr:rowOff>
    </xdr:from>
    <xdr:ext cx="534377" cy="259045"/>
    <xdr:sp macro="" textlink="">
      <xdr:nvSpPr>
        <xdr:cNvPr id="454" name="テキスト ボックス 453"/>
        <xdr:cNvSpPr txBox="1"/>
      </xdr:nvSpPr>
      <xdr:spPr>
        <a:xfrm>
          <a:off x="9372111" y="1672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19479</xdr:rowOff>
    </xdr:from>
    <xdr:to>
      <xdr:col>23</xdr:col>
      <xdr:colOff>517525</xdr:colOff>
      <xdr:row>38</xdr:row>
      <xdr:rowOff>25400</xdr:rowOff>
    </xdr:to>
    <xdr:cxnSp macro="">
      <xdr:nvCxnSpPr>
        <xdr:cNvPr id="479" name="直線コネクタ 478"/>
        <xdr:cNvCxnSpPr/>
      </xdr:nvCxnSpPr>
      <xdr:spPr>
        <a:xfrm>
          <a:off x="15481300" y="6534579"/>
          <a:ext cx="8382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135362</xdr:rowOff>
    </xdr:from>
    <xdr:to>
      <xdr:col>22</xdr:col>
      <xdr:colOff>365125</xdr:colOff>
      <xdr:row>38</xdr:row>
      <xdr:rowOff>19479</xdr:rowOff>
    </xdr:to>
    <xdr:cxnSp macro="">
      <xdr:nvCxnSpPr>
        <xdr:cNvPr id="482" name="直線コネクタ 481"/>
        <xdr:cNvCxnSpPr/>
      </xdr:nvCxnSpPr>
      <xdr:spPr>
        <a:xfrm>
          <a:off x="14592300" y="6479012"/>
          <a:ext cx="889000" cy="5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3" name="フローチャート : 判断 482"/>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59180</xdr:rowOff>
    </xdr:from>
    <xdr:ext cx="469744" cy="259045"/>
    <xdr:sp macro="" textlink="">
      <xdr:nvSpPr>
        <xdr:cNvPr id="484" name="テキスト ボックス 483"/>
        <xdr:cNvSpPr txBox="1"/>
      </xdr:nvSpPr>
      <xdr:spPr>
        <a:xfrm>
          <a:off x="15246427" y="623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124367</xdr:rowOff>
    </xdr:from>
    <xdr:to>
      <xdr:col>21</xdr:col>
      <xdr:colOff>161925</xdr:colOff>
      <xdr:row>37</xdr:row>
      <xdr:rowOff>135362</xdr:rowOff>
    </xdr:to>
    <xdr:cxnSp macro="">
      <xdr:nvCxnSpPr>
        <xdr:cNvPr id="485" name="直線コネクタ 484"/>
        <xdr:cNvCxnSpPr/>
      </xdr:nvCxnSpPr>
      <xdr:spPr>
        <a:xfrm>
          <a:off x="13703300" y="6125117"/>
          <a:ext cx="889000" cy="35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6" name="フローチャート : 判断 485"/>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16029</xdr:rowOff>
    </xdr:from>
    <xdr:ext cx="469744" cy="259045"/>
    <xdr:sp macro="" textlink="">
      <xdr:nvSpPr>
        <xdr:cNvPr id="487" name="テキスト ボックス 486"/>
        <xdr:cNvSpPr txBox="1"/>
      </xdr:nvSpPr>
      <xdr:spPr>
        <a:xfrm>
          <a:off x="14357427" y="653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124367</xdr:rowOff>
    </xdr:from>
    <xdr:to>
      <xdr:col>19</xdr:col>
      <xdr:colOff>644525</xdr:colOff>
      <xdr:row>36</xdr:row>
      <xdr:rowOff>154519</xdr:rowOff>
    </xdr:to>
    <xdr:cxnSp macro="">
      <xdr:nvCxnSpPr>
        <xdr:cNvPr id="488" name="直線コネクタ 487"/>
        <xdr:cNvCxnSpPr/>
      </xdr:nvCxnSpPr>
      <xdr:spPr>
        <a:xfrm flipV="1">
          <a:off x="12814300" y="6125117"/>
          <a:ext cx="889000" cy="20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89" name="フローチャート : 判断 488"/>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123151</xdr:rowOff>
    </xdr:from>
    <xdr:ext cx="534377" cy="259045"/>
    <xdr:sp macro="" textlink="">
      <xdr:nvSpPr>
        <xdr:cNvPr id="490" name="テキスト ボックス 489"/>
        <xdr:cNvSpPr txBox="1"/>
      </xdr:nvSpPr>
      <xdr:spPr>
        <a:xfrm>
          <a:off x="13436111" y="646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1" name="フローチャート : 判断 490"/>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149926</xdr:rowOff>
    </xdr:from>
    <xdr:ext cx="534377" cy="259045"/>
    <xdr:sp macro="" textlink="">
      <xdr:nvSpPr>
        <xdr:cNvPr id="492" name="テキスト ボックス 491"/>
        <xdr:cNvSpPr txBox="1"/>
      </xdr:nvSpPr>
      <xdr:spPr>
        <a:xfrm>
          <a:off x="12547111" y="649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498" name="円/楕円 49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249299" cy="259045"/>
    <xdr:sp macro="" textlink="">
      <xdr:nvSpPr>
        <xdr:cNvPr id="499" name="災害復旧事業費該当値テキスト"/>
        <xdr:cNvSpPr txBox="1"/>
      </xdr:nvSpPr>
      <xdr:spPr>
        <a:xfrm>
          <a:off x="16370300" y="6431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140129</xdr:rowOff>
    </xdr:from>
    <xdr:to>
      <xdr:col>22</xdr:col>
      <xdr:colOff>415925</xdr:colOff>
      <xdr:row>38</xdr:row>
      <xdr:rowOff>70279</xdr:rowOff>
    </xdr:to>
    <xdr:sp macro="" textlink="">
      <xdr:nvSpPr>
        <xdr:cNvPr id="500" name="円/楕円 499"/>
        <xdr:cNvSpPr/>
      </xdr:nvSpPr>
      <xdr:spPr>
        <a:xfrm>
          <a:off x="15430500" y="648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61406</xdr:rowOff>
    </xdr:from>
    <xdr:ext cx="469744" cy="259045"/>
    <xdr:sp macro="" textlink="">
      <xdr:nvSpPr>
        <xdr:cNvPr id="501" name="テキスト ボックス 500"/>
        <xdr:cNvSpPr txBox="1"/>
      </xdr:nvSpPr>
      <xdr:spPr>
        <a:xfrm>
          <a:off x="15246427" y="657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84562</xdr:rowOff>
    </xdr:from>
    <xdr:to>
      <xdr:col>21</xdr:col>
      <xdr:colOff>212725</xdr:colOff>
      <xdr:row>38</xdr:row>
      <xdr:rowOff>14712</xdr:rowOff>
    </xdr:to>
    <xdr:sp macro="" textlink="">
      <xdr:nvSpPr>
        <xdr:cNvPr id="502" name="円/楕円 501"/>
        <xdr:cNvSpPr/>
      </xdr:nvSpPr>
      <xdr:spPr>
        <a:xfrm>
          <a:off x="14541500" y="6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31239</xdr:rowOff>
    </xdr:from>
    <xdr:ext cx="534377" cy="259045"/>
    <xdr:sp macro="" textlink="">
      <xdr:nvSpPr>
        <xdr:cNvPr id="503" name="テキスト ボックス 502"/>
        <xdr:cNvSpPr txBox="1"/>
      </xdr:nvSpPr>
      <xdr:spPr>
        <a:xfrm>
          <a:off x="14325111" y="620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73567</xdr:rowOff>
    </xdr:from>
    <xdr:to>
      <xdr:col>20</xdr:col>
      <xdr:colOff>9525</xdr:colOff>
      <xdr:row>36</xdr:row>
      <xdr:rowOff>3717</xdr:rowOff>
    </xdr:to>
    <xdr:sp macro="" textlink="">
      <xdr:nvSpPr>
        <xdr:cNvPr id="504" name="円/楕円 503"/>
        <xdr:cNvSpPr/>
      </xdr:nvSpPr>
      <xdr:spPr>
        <a:xfrm>
          <a:off x="13652500" y="607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20244</xdr:rowOff>
    </xdr:from>
    <xdr:ext cx="534377" cy="259045"/>
    <xdr:sp macro="" textlink="">
      <xdr:nvSpPr>
        <xdr:cNvPr id="505" name="テキスト ボックス 504"/>
        <xdr:cNvSpPr txBox="1"/>
      </xdr:nvSpPr>
      <xdr:spPr>
        <a:xfrm>
          <a:off x="13436111" y="584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72,683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103719</xdr:rowOff>
    </xdr:from>
    <xdr:to>
      <xdr:col>18</xdr:col>
      <xdr:colOff>492125</xdr:colOff>
      <xdr:row>37</xdr:row>
      <xdr:rowOff>33869</xdr:rowOff>
    </xdr:to>
    <xdr:sp macro="" textlink="">
      <xdr:nvSpPr>
        <xdr:cNvPr id="506" name="円/楕円 505"/>
        <xdr:cNvSpPr/>
      </xdr:nvSpPr>
      <xdr:spPr>
        <a:xfrm>
          <a:off x="12763500" y="627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50396</xdr:rowOff>
    </xdr:from>
    <xdr:ext cx="534377" cy="259045"/>
    <xdr:sp macro="" textlink="">
      <xdr:nvSpPr>
        <xdr:cNvPr id="507" name="テキスト ボックス 506"/>
        <xdr:cNvSpPr txBox="1"/>
      </xdr:nvSpPr>
      <xdr:spPr>
        <a:xfrm>
          <a:off x="12547111" y="605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112337</xdr:rowOff>
    </xdr:from>
    <xdr:to>
      <xdr:col>23</xdr:col>
      <xdr:colOff>517525</xdr:colOff>
      <xdr:row>75</xdr:row>
      <xdr:rowOff>127853</xdr:rowOff>
    </xdr:to>
    <xdr:cxnSp macro="">
      <xdr:nvCxnSpPr>
        <xdr:cNvPr id="581" name="直線コネクタ 580"/>
        <xdr:cNvCxnSpPr/>
      </xdr:nvCxnSpPr>
      <xdr:spPr>
        <a:xfrm flipV="1">
          <a:off x="15481300" y="12971087"/>
          <a:ext cx="838200" cy="1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76306</xdr:rowOff>
    </xdr:from>
    <xdr:ext cx="534377" cy="259045"/>
    <xdr:sp macro="" textlink="">
      <xdr:nvSpPr>
        <xdr:cNvPr id="582" name="公債費平均値テキスト"/>
        <xdr:cNvSpPr txBox="1"/>
      </xdr:nvSpPr>
      <xdr:spPr>
        <a:xfrm>
          <a:off x="16370300" y="12935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127853</xdr:rowOff>
    </xdr:from>
    <xdr:to>
      <xdr:col>22</xdr:col>
      <xdr:colOff>365125</xdr:colOff>
      <xdr:row>75</xdr:row>
      <xdr:rowOff>150199</xdr:rowOff>
    </xdr:to>
    <xdr:cxnSp macro="">
      <xdr:nvCxnSpPr>
        <xdr:cNvPr id="584" name="直線コネクタ 583"/>
        <xdr:cNvCxnSpPr/>
      </xdr:nvCxnSpPr>
      <xdr:spPr>
        <a:xfrm flipV="1">
          <a:off x="14592300" y="12986603"/>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5" name="フローチャート : 判断 584"/>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22661</xdr:rowOff>
    </xdr:from>
    <xdr:ext cx="534377" cy="259045"/>
    <xdr:sp macro="" textlink="">
      <xdr:nvSpPr>
        <xdr:cNvPr id="586" name="テキスト ボックス 585"/>
        <xdr:cNvSpPr txBox="1"/>
      </xdr:nvSpPr>
      <xdr:spPr>
        <a:xfrm>
          <a:off x="15214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150199</xdr:rowOff>
    </xdr:from>
    <xdr:to>
      <xdr:col>21</xdr:col>
      <xdr:colOff>161925</xdr:colOff>
      <xdr:row>75</xdr:row>
      <xdr:rowOff>167126</xdr:rowOff>
    </xdr:to>
    <xdr:cxnSp macro="">
      <xdr:nvCxnSpPr>
        <xdr:cNvPr id="587" name="直線コネクタ 586"/>
        <xdr:cNvCxnSpPr/>
      </xdr:nvCxnSpPr>
      <xdr:spPr>
        <a:xfrm flipV="1">
          <a:off x="13703300" y="13008949"/>
          <a:ext cx="889000" cy="1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88" name="フローチャート : 判断 587"/>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11797</xdr:rowOff>
    </xdr:from>
    <xdr:ext cx="534377" cy="259045"/>
    <xdr:sp macro="" textlink="">
      <xdr:nvSpPr>
        <xdr:cNvPr id="589" name="テキスト ボックス 588"/>
        <xdr:cNvSpPr txBox="1"/>
      </xdr:nvSpPr>
      <xdr:spPr>
        <a:xfrm>
          <a:off x="14325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167126</xdr:rowOff>
    </xdr:from>
    <xdr:to>
      <xdr:col>19</xdr:col>
      <xdr:colOff>644525</xdr:colOff>
      <xdr:row>76</xdr:row>
      <xdr:rowOff>6483</xdr:rowOff>
    </xdr:to>
    <xdr:cxnSp macro="">
      <xdr:nvCxnSpPr>
        <xdr:cNvPr id="590" name="直線コネクタ 589"/>
        <xdr:cNvCxnSpPr/>
      </xdr:nvCxnSpPr>
      <xdr:spPr>
        <a:xfrm flipV="1">
          <a:off x="12814300" y="13025876"/>
          <a:ext cx="889000" cy="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1" name="フローチャート : 判断 590"/>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167948</xdr:rowOff>
    </xdr:from>
    <xdr:ext cx="534377" cy="259045"/>
    <xdr:sp macro="" textlink="">
      <xdr:nvSpPr>
        <xdr:cNvPr id="592" name="テキスト ボックス 591"/>
        <xdr:cNvSpPr txBox="1"/>
      </xdr:nvSpPr>
      <xdr:spPr>
        <a:xfrm>
          <a:off x="13436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3" name="フローチャート : 判断 592"/>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6911</xdr:rowOff>
    </xdr:from>
    <xdr:ext cx="534377" cy="259045"/>
    <xdr:sp macro="" textlink="">
      <xdr:nvSpPr>
        <xdr:cNvPr id="594" name="テキスト ボックス 593"/>
        <xdr:cNvSpPr txBox="1"/>
      </xdr:nvSpPr>
      <xdr:spPr>
        <a:xfrm>
          <a:off x="12547111" y="126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61537</xdr:rowOff>
    </xdr:from>
    <xdr:to>
      <xdr:col>23</xdr:col>
      <xdr:colOff>568325</xdr:colOff>
      <xdr:row>75</xdr:row>
      <xdr:rowOff>163137</xdr:rowOff>
    </xdr:to>
    <xdr:sp macro="" textlink="">
      <xdr:nvSpPr>
        <xdr:cNvPr id="600" name="円/楕円 599"/>
        <xdr:cNvSpPr/>
      </xdr:nvSpPr>
      <xdr:spPr>
        <a:xfrm>
          <a:off x="16268700" y="129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84414</xdr:rowOff>
    </xdr:from>
    <xdr:ext cx="534377" cy="259045"/>
    <xdr:sp macro="" textlink="">
      <xdr:nvSpPr>
        <xdr:cNvPr id="601" name="公債費該当値テキスト"/>
        <xdr:cNvSpPr txBox="1"/>
      </xdr:nvSpPr>
      <xdr:spPr>
        <a:xfrm>
          <a:off x="16370300" y="1277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74,788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77053</xdr:rowOff>
    </xdr:from>
    <xdr:to>
      <xdr:col>22</xdr:col>
      <xdr:colOff>415925</xdr:colOff>
      <xdr:row>76</xdr:row>
      <xdr:rowOff>7203</xdr:rowOff>
    </xdr:to>
    <xdr:sp macro="" textlink="">
      <xdr:nvSpPr>
        <xdr:cNvPr id="602" name="円/楕円 601"/>
        <xdr:cNvSpPr/>
      </xdr:nvSpPr>
      <xdr:spPr>
        <a:xfrm>
          <a:off x="15430500" y="129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169780</xdr:rowOff>
    </xdr:from>
    <xdr:ext cx="534377" cy="259045"/>
    <xdr:sp macro="" textlink="">
      <xdr:nvSpPr>
        <xdr:cNvPr id="603" name="テキスト ボックス 602"/>
        <xdr:cNvSpPr txBox="1"/>
      </xdr:nvSpPr>
      <xdr:spPr>
        <a:xfrm>
          <a:off x="15214111" y="130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72,073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99399</xdr:rowOff>
    </xdr:from>
    <xdr:to>
      <xdr:col>21</xdr:col>
      <xdr:colOff>212725</xdr:colOff>
      <xdr:row>76</xdr:row>
      <xdr:rowOff>29549</xdr:rowOff>
    </xdr:to>
    <xdr:sp macro="" textlink="">
      <xdr:nvSpPr>
        <xdr:cNvPr id="604" name="円/楕円 603"/>
        <xdr:cNvSpPr/>
      </xdr:nvSpPr>
      <xdr:spPr>
        <a:xfrm>
          <a:off x="14541500" y="1295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20676</xdr:rowOff>
    </xdr:from>
    <xdr:ext cx="534377" cy="259045"/>
    <xdr:sp macro="" textlink="">
      <xdr:nvSpPr>
        <xdr:cNvPr id="605" name="テキスト ボックス 604"/>
        <xdr:cNvSpPr txBox="1"/>
      </xdr:nvSpPr>
      <xdr:spPr>
        <a:xfrm>
          <a:off x="14325111" y="1305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68,163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116326</xdr:rowOff>
    </xdr:from>
    <xdr:to>
      <xdr:col>20</xdr:col>
      <xdr:colOff>9525</xdr:colOff>
      <xdr:row>76</xdr:row>
      <xdr:rowOff>46476</xdr:rowOff>
    </xdr:to>
    <xdr:sp macro="" textlink="">
      <xdr:nvSpPr>
        <xdr:cNvPr id="606" name="円/楕円 605"/>
        <xdr:cNvSpPr/>
      </xdr:nvSpPr>
      <xdr:spPr>
        <a:xfrm>
          <a:off x="13652500" y="1297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37603</xdr:rowOff>
    </xdr:from>
    <xdr:ext cx="534377" cy="259045"/>
    <xdr:sp macro="" textlink="">
      <xdr:nvSpPr>
        <xdr:cNvPr id="607" name="テキスト ボックス 606"/>
        <xdr:cNvSpPr txBox="1"/>
      </xdr:nvSpPr>
      <xdr:spPr>
        <a:xfrm>
          <a:off x="13436111" y="1306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127133</xdr:rowOff>
    </xdr:from>
    <xdr:to>
      <xdr:col>18</xdr:col>
      <xdr:colOff>492125</xdr:colOff>
      <xdr:row>76</xdr:row>
      <xdr:rowOff>57283</xdr:rowOff>
    </xdr:to>
    <xdr:sp macro="" textlink="">
      <xdr:nvSpPr>
        <xdr:cNvPr id="608" name="円/楕円 607"/>
        <xdr:cNvSpPr/>
      </xdr:nvSpPr>
      <xdr:spPr>
        <a:xfrm>
          <a:off x="12763500" y="129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48410</xdr:rowOff>
    </xdr:from>
    <xdr:ext cx="534377" cy="259045"/>
    <xdr:sp macro="" textlink="">
      <xdr:nvSpPr>
        <xdr:cNvPr id="609" name="テキスト ボックス 608"/>
        <xdr:cNvSpPr txBox="1"/>
      </xdr:nvSpPr>
      <xdr:spPr>
        <a:xfrm>
          <a:off x="12547111" y="1307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127978</xdr:rowOff>
    </xdr:from>
    <xdr:to>
      <xdr:col>23</xdr:col>
      <xdr:colOff>517525</xdr:colOff>
      <xdr:row>98</xdr:row>
      <xdr:rowOff>130901</xdr:rowOff>
    </xdr:to>
    <xdr:cxnSp macro="">
      <xdr:nvCxnSpPr>
        <xdr:cNvPr id="636" name="直線コネクタ 635"/>
        <xdr:cNvCxnSpPr/>
      </xdr:nvCxnSpPr>
      <xdr:spPr>
        <a:xfrm flipV="1">
          <a:off x="15481300" y="16930078"/>
          <a:ext cx="8382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125718</xdr:rowOff>
    </xdr:from>
    <xdr:to>
      <xdr:col>22</xdr:col>
      <xdr:colOff>365125</xdr:colOff>
      <xdr:row>98</xdr:row>
      <xdr:rowOff>130901</xdr:rowOff>
    </xdr:to>
    <xdr:cxnSp macro="">
      <xdr:nvCxnSpPr>
        <xdr:cNvPr id="639" name="直線コネクタ 638"/>
        <xdr:cNvCxnSpPr/>
      </xdr:nvCxnSpPr>
      <xdr:spPr>
        <a:xfrm>
          <a:off x="14592300" y="16927818"/>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0" name="フローチャート : 判断 639"/>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20243</xdr:rowOff>
    </xdr:from>
    <xdr:ext cx="534377" cy="259045"/>
    <xdr:sp macro="" textlink="">
      <xdr:nvSpPr>
        <xdr:cNvPr id="641" name="テキスト ボックス 640"/>
        <xdr:cNvSpPr txBox="1"/>
      </xdr:nvSpPr>
      <xdr:spPr>
        <a:xfrm>
          <a:off x="15214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125718</xdr:rowOff>
    </xdr:from>
    <xdr:to>
      <xdr:col>21</xdr:col>
      <xdr:colOff>161925</xdr:colOff>
      <xdr:row>98</xdr:row>
      <xdr:rowOff>129688</xdr:rowOff>
    </xdr:to>
    <xdr:cxnSp macro="">
      <xdr:nvCxnSpPr>
        <xdr:cNvPr id="642" name="直線コネクタ 641"/>
        <xdr:cNvCxnSpPr/>
      </xdr:nvCxnSpPr>
      <xdr:spPr>
        <a:xfrm flipV="1">
          <a:off x="13703300" y="16927818"/>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3" name="フローチャート : 判断 642"/>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16611</xdr:rowOff>
    </xdr:from>
    <xdr:ext cx="534377" cy="259045"/>
    <xdr:sp macro="" textlink="">
      <xdr:nvSpPr>
        <xdr:cNvPr id="644" name="テキスト ボックス 643"/>
        <xdr:cNvSpPr txBox="1"/>
      </xdr:nvSpPr>
      <xdr:spPr>
        <a:xfrm>
          <a:off x="14325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127802</xdr:rowOff>
    </xdr:from>
    <xdr:to>
      <xdr:col>19</xdr:col>
      <xdr:colOff>644525</xdr:colOff>
      <xdr:row>98</xdr:row>
      <xdr:rowOff>129688</xdr:rowOff>
    </xdr:to>
    <xdr:cxnSp macro="">
      <xdr:nvCxnSpPr>
        <xdr:cNvPr id="645" name="直線コネクタ 644"/>
        <xdr:cNvCxnSpPr/>
      </xdr:nvCxnSpPr>
      <xdr:spPr>
        <a:xfrm>
          <a:off x="12814300" y="16929902"/>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6" name="フローチャート : 判断 645"/>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167205</xdr:rowOff>
    </xdr:from>
    <xdr:ext cx="534377" cy="259045"/>
    <xdr:sp macro="" textlink="">
      <xdr:nvSpPr>
        <xdr:cNvPr id="647" name="テキスト ボックス 646"/>
        <xdr:cNvSpPr txBox="1"/>
      </xdr:nvSpPr>
      <xdr:spPr>
        <a:xfrm>
          <a:off x="13436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48" name="フローチャート : 判断 647"/>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16491</xdr:rowOff>
    </xdr:from>
    <xdr:ext cx="534377" cy="259045"/>
    <xdr:sp macro="" textlink="">
      <xdr:nvSpPr>
        <xdr:cNvPr id="649" name="テキスト ボックス 648"/>
        <xdr:cNvSpPr txBox="1"/>
      </xdr:nvSpPr>
      <xdr:spPr>
        <a:xfrm>
          <a:off x="12547111" y="166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77178</xdr:rowOff>
    </xdr:from>
    <xdr:to>
      <xdr:col>23</xdr:col>
      <xdr:colOff>568325</xdr:colOff>
      <xdr:row>99</xdr:row>
      <xdr:rowOff>7328</xdr:rowOff>
    </xdr:to>
    <xdr:sp macro="" textlink="">
      <xdr:nvSpPr>
        <xdr:cNvPr id="655" name="円/楕円 654"/>
        <xdr:cNvSpPr/>
      </xdr:nvSpPr>
      <xdr:spPr>
        <a:xfrm>
          <a:off x="16268700" y="1687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49252</xdr:rowOff>
    </xdr:from>
    <xdr:ext cx="534377" cy="259045"/>
    <xdr:sp macro="" textlink="">
      <xdr:nvSpPr>
        <xdr:cNvPr id="656" name="積立金該当値テキスト"/>
        <xdr:cNvSpPr txBox="1"/>
      </xdr:nvSpPr>
      <xdr:spPr>
        <a:xfrm>
          <a:off x="16370300" y="1685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25,637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80101</xdr:rowOff>
    </xdr:from>
    <xdr:to>
      <xdr:col>22</xdr:col>
      <xdr:colOff>415925</xdr:colOff>
      <xdr:row>99</xdr:row>
      <xdr:rowOff>10251</xdr:rowOff>
    </xdr:to>
    <xdr:sp macro="" textlink="">
      <xdr:nvSpPr>
        <xdr:cNvPr id="657" name="円/楕円 656"/>
        <xdr:cNvSpPr/>
      </xdr:nvSpPr>
      <xdr:spPr>
        <a:xfrm>
          <a:off x="15430500" y="1688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1378</xdr:rowOff>
    </xdr:from>
    <xdr:ext cx="534377" cy="259045"/>
    <xdr:sp macro="" textlink="">
      <xdr:nvSpPr>
        <xdr:cNvPr id="658" name="テキスト ボックス 657"/>
        <xdr:cNvSpPr txBox="1"/>
      </xdr:nvSpPr>
      <xdr:spPr>
        <a:xfrm>
          <a:off x="15214111" y="169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74918</xdr:rowOff>
    </xdr:from>
    <xdr:to>
      <xdr:col>21</xdr:col>
      <xdr:colOff>212725</xdr:colOff>
      <xdr:row>99</xdr:row>
      <xdr:rowOff>5068</xdr:rowOff>
    </xdr:to>
    <xdr:sp macro="" textlink="">
      <xdr:nvSpPr>
        <xdr:cNvPr id="659" name="円/楕円 658"/>
        <xdr:cNvSpPr/>
      </xdr:nvSpPr>
      <xdr:spPr>
        <a:xfrm>
          <a:off x="14541500" y="168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167645</xdr:rowOff>
    </xdr:from>
    <xdr:ext cx="534377" cy="259045"/>
    <xdr:sp macro="" textlink="">
      <xdr:nvSpPr>
        <xdr:cNvPr id="660" name="テキスト ボックス 659"/>
        <xdr:cNvSpPr txBox="1"/>
      </xdr:nvSpPr>
      <xdr:spPr>
        <a:xfrm>
          <a:off x="14325111" y="169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78888</xdr:rowOff>
    </xdr:from>
    <xdr:to>
      <xdr:col>20</xdr:col>
      <xdr:colOff>9525</xdr:colOff>
      <xdr:row>99</xdr:row>
      <xdr:rowOff>9038</xdr:rowOff>
    </xdr:to>
    <xdr:sp macro="" textlink="">
      <xdr:nvSpPr>
        <xdr:cNvPr id="661" name="円/楕円 660"/>
        <xdr:cNvSpPr/>
      </xdr:nvSpPr>
      <xdr:spPr>
        <a:xfrm>
          <a:off x="13652500" y="168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165</xdr:rowOff>
    </xdr:from>
    <xdr:ext cx="534377" cy="259045"/>
    <xdr:sp macro="" textlink="">
      <xdr:nvSpPr>
        <xdr:cNvPr id="662" name="テキスト ボックス 661"/>
        <xdr:cNvSpPr txBox="1"/>
      </xdr:nvSpPr>
      <xdr:spPr>
        <a:xfrm>
          <a:off x="13436111" y="1697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77002</xdr:rowOff>
    </xdr:from>
    <xdr:to>
      <xdr:col>18</xdr:col>
      <xdr:colOff>492125</xdr:colOff>
      <xdr:row>99</xdr:row>
      <xdr:rowOff>7152</xdr:rowOff>
    </xdr:to>
    <xdr:sp macro="" textlink="">
      <xdr:nvSpPr>
        <xdr:cNvPr id="663" name="円/楕円 662"/>
        <xdr:cNvSpPr/>
      </xdr:nvSpPr>
      <xdr:spPr>
        <a:xfrm>
          <a:off x="12763500" y="1687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169729</xdr:rowOff>
    </xdr:from>
    <xdr:ext cx="534377" cy="259045"/>
    <xdr:sp macro="" textlink="">
      <xdr:nvSpPr>
        <xdr:cNvPr id="664" name="テキスト ボックス 663"/>
        <xdr:cNvSpPr txBox="1"/>
      </xdr:nvSpPr>
      <xdr:spPr>
        <a:xfrm>
          <a:off x="12547111" y="169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139654</xdr:rowOff>
    </xdr:from>
    <xdr:to>
      <xdr:col>32</xdr:col>
      <xdr:colOff>187325</xdr:colOff>
      <xdr:row>38</xdr:row>
      <xdr:rowOff>139654</xdr:rowOff>
    </xdr:to>
    <xdr:cxnSp macro="">
      <xdr:nvCxnSpPr>
        <xdr:cNvPr id="691" name="直線コネクタ 690"/>
        <xdr:cNvCxnSpPr/>
      </xdr:nvCxnSpPr>
      <xdr:spPr>
        <a:xfrm>
          <a:off x="21323300" y="665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139654</xdr:rowOff>
    </xdr:from>
    <xdr:to>
      <xdr:col>31</xdr:col>
      <xdr:colOff>34925</xdr:colOff>
      <xdr:row>38</xdr:row>
      <xdr:rowOff>139654</xdr:rowOff>
    </xdr:to>
    <xdr:cxnSp macro="">
      <xdr:nvCxnSpPr>
        <xdr:cNvPr id="694" name="直線コネクタ 693"/>
        <xdr:cNvCxnSpPr/>
      </xdr:nvCxnSpPr>
      <xdr:spPr>
        <a:xfrm>
          <a:off x="20434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5" name="フローチャート : 判断 694"/>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99128</xdr:rowOff>
    </xdr:from>
    <xdr:ext cx="469744" cy="259045"/>
    <xdr:sp macro="" textlink="">
      <xdr:nvSpPr>
        <xdr:cNvPr id="696" name="テキスト ボックス 695"/>
        <xdr:cNvSpPr txBox="1"/>
      </xdr:nvSpPr>
      <xdr:spPr>
        <a:xfrm>
          <a:off x="21088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139654</xdr:rowOff>
    </xdr:from>
    <xdr:to>
      <xdr:col>29</xdr:col>
      <xdr:colOff>517525</xdr:colOff>
      <xdr:row>38</xdr:row>
      <xdr:rowOff>139654</xdr:rowOff>
    </xdr:to>
    <xdr:cxnSp macro="">
      <xdr:nvCxnSpPr>
        <xdr:cNvPr id="697" name="直線コネクタ 696"/>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698" name="フローチャート : 判断 697"/>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71467</xdr:rowOff>
    </xdr:from>
    <xdr:ext cx="469744" cy="259045"/>
    <xdr:sp macro="" textlink="">
      <xdr:nvSpPr>
        <xdr:cNvPr id="699" name="テキスト ボックス 698"/>
        <xdr:cNvSpPr txBox="1"/>
      </xdr:nvSpPr>
      <xdr:spPr>
        <a:xfrm>
          <a:off x="20199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138237</xdr:rowOff>
    </xdr:from>
    <xdr:to>
      <xdr:col>28</xdr:col>
      <xdr:colOff>314325</xdr:colOff>
      <xdr:row>38</xdr:row>
      <xdr:rowOff>139654</xdr:rowOff>
    </xdr:to>
    <xdr:cxnSp macro="">
      <xdr:nvCxnSpPr>
        <xdr:cNvPr id="700" name="直線コネクタ 699"/>
        <xdr:cNvCxnSpPr/>
      </xdr:nvCxnSpPr>
      <xdr:spPr>
        <a:xfrm>
          <a:off x="18656300" y="6653337"/>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1" name="フローチャート : 判断 700"/>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29039</xdr:rowOff>
    </xdr:from>
    <xdr:ext cx="469744" cy="259045"/>
    <xdr:sp macro="" textlink="">
      <xdr:nvSpPr>
        <xdr:cNvPr id="702" name="テキスト ボックス 701"/>
        <xdr:cNvSpPr txBox="1"/>
      </xdr:nvSpPr>
      <xdr:spPr>
        <a:xfrm>
          <a:off x="19310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3" name="フローチャート : 判断 702"/>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24421</xdr:rowOff>
    </xdr:from>
    <xdr:ext cx="469744" cy="259045"/>
    <xdr:sp macro="" textlink="">
      <xdr:nvSpPr>
        <xdr:cNvPr id="704" name="テキスト ボックス 703"/>
        <xdr:cNvSpPr txBox="1"/>
      </xdr:nvSpPr>
      <xdr:spPr>
        <a:xfrm>
          <a:off x="18421427" y="61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88854</xdr:rowOff>
    </xdr:from>
    <xdr:to>
      <xdr:col>32</xdr:col>
      <xdr:colOff>238125</xdr:colOff>
      <xdr:row>39</xdr:row>
      <xdr:rowOff>19004</xdr:rowOff>
    </xdr:to>
    <xdr:sp macro="" textlink="">
      <xdr:nvSpPr>
        <xdr:cNvPr id="710" name="円/楕円 709"/>
        <xdr:cNvSpPr/>
      </xdr:nvSpPr>
      <xdr:spPr>
        <a:xfrm>
          <a:off x="22110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3781</xdr:rowOff>
    </xdr:from>
    <xdr:ext cx="249299" cy="259045"/>
    <xdr:sp macro="" textlink="">
      <xdr:nvSpPr>
        <xdr:cNvPr id="711" name="投資及び出資金該当値テキスト"/>
        <xdr:cNvSpPr txBox="1"/>
      </xdr:nvSpPr>
      <xdr:spPr>
        <a:xfrm>
          <a:off x="22212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88854</xdr:rowOff>
    </xdr:from>
    <xdr:to>
      <xdr:col>31</xdr:col>
      <xdr:colOff>85725</xdr:colOff>
      <xdr:row>39</xdr:row>
      <xdr:rowOff>19004</xdr:rowOff>
    </xdr:to>
    <xdr:sp macro="" textlink="">
      <xdr:nvSpPr>
        <xdr:cNvPr id="712" name="円/楕円 711"/>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10131</xdr:rowOff>
    </xdr:from>
    <xdr:ext cx="249299" cy="259045"/>
    <xdr:sp macro="" textlink="">
      <xdr:nvSpPr>
        <xdr:cNvPr id="713" name="テキスト ボックス 712"/>
        <xdr:cNvSpPr txBox="1"/>
      </xdr:nvSpPr>
      <xdr:spPr>
        <a:xfrm>
          <a:off x="21198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88854</xdr:rowOff>
    </xdr:from>
    <xdr:to>
      <xdr:col>29</xdr:col>
      <xdr:colOff>568325</xdr:colOff>
      <xdr:row>39</xdr:row>
      <xdr:rowOff>19004</xdr:rowOff>
    </xdr:to>
    <xdr:sp macro="" textlink="">
      <xdr:nvSpPr>
        <xdr:cNvPr id="714" name="円/楕円 713"/>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10131</xdr:rowOff>
    </xdr:from>
    <xdr:ext cx="249299" cy="259045"/>
    <xdr:sp macro="" textlink="">
      <xdr:nvSpPr>
        <xdr:cNvPr id="715" name="テキスト ボックス 714"/>
        <xdr:cNvSpPr txBox="1"/>
      </xdr:nvSpPr>
      <xdr:spPr>
        <a:xfrm>
          <a:off x="20309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88854</xdr:rowOff>
    </xdr:from>
    <xdr:to>
      <xdr:col>28</xdr:col>
      <xdr:colOff>365125</xdr:colOff>
      <xdr:row>39</xdr:row>
      <xdr:rowOff>19004</xdr:rowOff>
    </xdr:to>
    <xdr:sp macro="" textlink="">
      <xdr:nvSpPr>
        <xdr:cNvPr id="716" name="円/楕円 715"/>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10131</xdr:rowOff>
    </xdr:from>
    <xdr:ext cx="249299" cy="259045"/>
    <xdr:sp macro="" textlink="">
      <xdr:nvSpPr>
        <xdr:cNvPr id="717" name="テキスト ボックス 716"/>
        <xdr:cNvSpPr txBox="1"/>
      </xdr:nvSpPr>
      <xdr:spPr>
        <a:xfrm>
          <a:off x="19420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87437</xdr:rowOff>
    </xdr:from>
    <xdr:to>
      <xdr:col>27</xdr:col>
      <xdr:colOff>161925</xdr:colOff>
      <xdr:row>39</xdr:row>
      <xdr:rowOff>17587</xdr:rowOff>
    </xdr:to>
    <xdr:sp macro="" textlink="">
      <xdr:nvSpPr>
        <xdr:cNvPr id="718" name="円/楕円 717"/>
        <xdr:cNvSpPr/>
      </xdr:nvSpPr>
      <xdr:spPr>
        <a:xfrm>
          <a:off x="18605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8714</xdr:rowOff>
    </xdr:from>
    <xdr:ext cx="313932" cy="259045"/>
    <xdr:sp macro="" textlink="">
      <xdr:nvSpPr>
        <xdr:cNvPr id="719" name="テキスト ボックス 718"/>
        <xdr:cNvSpPr txBox="1"/>
      </xdr:nvSpPr>
      <xdr:spPr>
        <a:xfrm>
          <a:off x="18499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162382</xdr:rowOff>
    </xdr:from>
    <xdr:to>
      <xdr:col>32</xdr:col>
      <xdr:colOff>187325</xdr:colOff>
      <xdr:row>59</xdr:row>
      <xdr:rowOff>12091</xdr:rowOff>
    </xdr:to>
    <xdr:cxnSp macro="">
      <xdr:nvCxnSpPr>
        <xdr:cNvPr id="748" name="直線コネクタ 747"/>
        <xdr:cNvCxnSpPr/>
      </xdr:nvCxnSpPr>
      <xdr:spPr>
        <a:xfrm>
          <a:off x="21323300" y="10106482"/>
          <a:ext cx="838200" cy="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162382</xdr:rowOff>
    </xdr:from>
    <xdr:to>
      <xdr:col>31</xdr:col>
      <xdr:colOff>34925</xdr:colOff>
      <xdr:row>58</xdr:row>
      <xdr:rowOff>164376</xdr:rowOff>
    </xdr:to>
    <xdr:cxnSp macro="">
      <xdr:nvCxnSpPr>
        <xdr:cNvPr id="751" name="直線コネクタ 750"/>
        <xdr:cNvCxnSpPr/>
      </xdr:nvCxnSpPr>
      <xdr:spPr>
        <a:xfrm flipV="1">
          <a:off x="20434300" y="10106482"/>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2" name="フローチャート : 判断 751"/>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56532</xdr:rowOff>
    </xdr:from>
    <xdr:ext cx="469744" cy="259045"/>
    <xdr:sp macro="" textlink="">
      <xdr:nvSpPr>
        <xdr:cNvPr id="753" name="テキスト ボックス 752"/>
        <xdr:cNvSpPr txBox="1"/>
      </xdr:nvSpPr>
      <xdr:spPr>
        <a:xfrm>
          <a:off x="21088427" y="1017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164376</xdr:rowOff>
    </xdr:from>
    <xdr:to>
      <xdr:col>29</xdr:col>
      <xdr:colOff>517525</xdr:colOff>
      <xdr:row>58</xdr:row>
      <xdr:rowOff>165164</xdr:rowOff>
    </xdr:to>
    <xdr:cxnSp macro="">
      <xdr:nvCxnSpPr>
        <xdr:cNvPr id="754" name="直線コネクタ 753"/>
        <xdr:cNvCxnSpPr/>
      </xdr:nvCxnSpPr>
      <xdr:spPr>
        <a:xfrm flipV="1">
          <a:off x="19545300" y="10108476"/>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5" name="フローチャート : 判断 754"/>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47998</xdr:rowOff>
    </xdr:from>
    <xdr:ext cx="469744" cy="259045"/>
    <xdr:sp macro="" textlink="">
      <xdr:nvSpPr>
        <xdr:cNvPr id="756" name="テキスト ボックス 755"/>
        <xdr:cNvSpPr txBox="1"/>
      </xdr:nvSpPr>
      <xdr:spPr>
        <a:xfrm>
          <a:off x="20199427" y="101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165164</xdr:rowOff>
    </xdr:from>
    <xdr:to>
      <xdr:col>28</xdr:col>
      <xdr:colOff>314325</xdr:colOff>
      <xdr:row>58</xdr:row>
      <xdr:rowOff>166205</xdr:rowOff>
    </xdr:to>
    <xdr:cxnSp macro="">
      <xdr:nvCxnSpPr>
        <xdr:cNvPr id="757" name="直線コネクタ 756"/>
        <xdr:cNvCxnSpPr/>
      </xdr:nvCxnSpPr>
      <xdr:spPr>
        <a:xfrm flipV="1">
          <a:off x="18656300" y="10109264"/>
          <a:ext cx="8890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58" name="フローチャート : 判断 757"/>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44480</xdr:rowOff>
    </xdr:from>
    <xdr:ext cx="469744" cy="259045"/>
    <xdr:sp macro="" textlink="">
      <xdr:nvSpPr>
        <xdr:cNvPr id="759" name="テキスト ボックス 758"/>
        <xdr:cNvSpPr txBox="1"/>
      </xdr:nvSpPr>
      <xdr:spPr>
        <a:xfrm>
          <a:off x="19310427" y="1016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0" name="フローチャート : 判断 759"/>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37304</xdr:rowOff>
    </xdr:from>
    <xdr:ext cx="469744" cy="259045"/>
    <xdr:sp macro="" textlink="">
      <xdr:nvSpPr>
        <xdr:cNvPr id="761" name="テキスト ボックス 760"/>
        <xdr:cNvSpPr txBox="1"/>
      </xdr:nvSpPr>
      <xdr:spPr>
        <a:xfrm>
          <a:off x="18421427" y="1015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132741</xdr:rowOff>
    </xdr:from>
    <xdr:to>
      <xdr:col>32</xdr:col>
      <xdr:colOff>238125</xdr:colOff>
      <xdr:row>59</xdr:row>
      <xdr:rowOff>62891</xdr:rowOff>
    </xdr:to>
    <xdr:sp macro="" textlink="">
      <xdr:nvSpPr>
        <xdr:cNvPr id="767" name="円/楕円 766"/>
        <xdr:cNvSpPr/>
      </xdr:nvSpPr>
      <xdr:spPr>
        <a:xfrm>
          <a:off x="22110700" y="100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91623</xdr:rowOff>
    </xdr:from>
    <xdr:ext cx="469744" cy="259045"/>
    <xdr:sp macro="" textlink="">
      <xdr:nvSpPr>
        <xdr:cNvPr id="768" name="貸付金該当値テキスト"/>
        <xdr:cNvSpPr txBox="1"/>
      </xdr:nvSpPr>
      <xdr:spPr>
        <a:xfrm>
          <a:off x="22212300" y="1003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111582</xdr:rowOff>
    </xdr:from>
    <xdr:to>
      <xdr:col>31</xdr:col>
      <xdr:colOff>85725</xdr:colOff>
      <xdr:row>59</xdr:row>
      <xdr:rowOff>41732</xdr:rowOff>
    </xdr:to>
    <xdr:sp macro="" textlink="">
      <xdr:nvSpPr>
        <xdr:cNvPr id="769" name="円/楕円 768"/>
        <xdr:cNvSpPr/>
      </xdr:nvSpPr>
      <xdr:spPr>
        <a:xfrm>
          <a:off x="21272500" y="100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58259</xdr:rowOff>
    </xdr:from>
    <xdr:ext cx="469744" cy="259045"/>
    <xdr:sp macro="" textlink="">
      <xdr:nvSpPr>
        <xdr:cNvPr id="770" name="テキスト ボックス 769"/>
        <xdr:cNvSpPr txBox="1"/>
      </xdr:nvSpPr>
      <xdr:spPr>
        <a:xfrm>
          <a:off x="21088427" y="98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113576</xdr:rowOff>
    </xdr:from>
    <xdr:to>
      <xdr:col>29</xdr:col>
      <xdr:colOff>568325</xdr:colOff>
      <xdr:row>59</xdr:row>
      <xdr:rowOff>43726</xdr:rowOff>
    </xdr:to>
    <xdr:sp macro="" textlink="">
      <xdr:nvSpPr>
        <xdr:cNvPr id="771" name="円/楕円 770"/>
        <xdr:cNvSpPr/>
      </xdr:nvSpPr>
      <xdr:spPr>
        <a:xfrm>
          <a:off x="20383500" y="1005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60253</xdr:rowOff>
    </xdr:from>
    <xdr:ext cx="469744" cy="259045"/>
    <xdr:sp macro="" textlink="">
      <xdr:nvSpPr>
        <xdr:cNvPr id="772" name="テキスト ボックス 771"/>
        <xdr:cNvSpPr txBox="1"/>
      </xdr:nvSpPr>
      <xdr:spPr>
        <a:xfrm>
          <a:off x="20199427" y="983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114364</xdr:rowOff>
    </xdr:from>
    <xdr:to>
      <xdr:col>28</xdr:col>
      <xdr:colOff>365125</xdr:colOff>
      <xdr:row>59</xdr:row>
      <xdr:rowOff>44514</xdr:rowOff>
    </xdr:to>
    <xdr:sp macro="" textlink="">
      <xdr:nvSpPr>
        <xdr:cNvPr id="773" name="円/楕円 772"/>
        <xdr:cNvSpPr/>
      </xdr:nvSpPr>
      <xdr:spPr>
        <a:xfrm>
          <a:off x="19494500" y="1005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61041</xdr:rowOff>
    </xdr:from>
    <xdr:ext cx="469744" cy="259045"/>
    <xdr:sp macro="" textlink="">
      <xdr:nvSpPr>
        <xdr:cNvPr id="774" name="テキスト ボックス 773"/>
        <xdr:cNvSpPr txBox="1"/>
      </xdr:nvSpPr>
      <xdr:spPr>
        <a:xfrm>
          <a:off x="19310427" y="98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115405</xdr:rowOff>
    </xdr:from>
    <xdr:to>
      <xdr:col>27</xdr:col>
      <xdr:colOff>161925</xdr:colOff>
      <xdr:row>59</xdr:row>
      <xdr:rowOff>45555</xdr:rowOff>
    </xdr:to>
    <xdr:sp macro="" textlink="">
      <xdr:nvSpPr>
        <xdr:cNvPr id="775" name="円/楕円 774"/>
        <xdr:cNvSpPr/>
      </xdr:nvSpPr>
      <xdr:spPr>
        <a:xfrm>
          <a:off x="18605500" y="100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62082</xdr:rowOff>
    </xdr:from>
    <xdr:ext cx="469744" cy="259045"/>
    <xdr:sp macro="" textlink="">
      <xdr:nvSpPr>
        <xdr:cNvPr id="776" name="テキスト ボックス 775"/>
        <xdr:cNvSpPr txBox="1"/>
      </xdr:nvSpPr>
      <xdr:spPr>
        <a:xfrm>
          <a:off x="18421427" y="983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21272</xdr:rowOff>
    </xdr:from>
    <xdr:to>
      <xdr:col>32</xdr:col>
      <xdr:colOff>187325</xdr:colOff>
      <xdr:row>75</xdr:row>
      <xdr:rowOff>46837</xdr:rowOff>
    </xdr:to>
    <xdr:cxnSp macro="">
      <xdr:nvCxnSpPr>
        <xdr:cNvPr id="806" name="直線コネクタ 805"/>
        <xdr:cNvCxnSpPr/>
      </xdr:nvCxnSpPr>
      <xdr:spPr>
        <a:xfrm flipV="1">
          <a:off x="21323300" y="12880022"/>
          <a:ext cx="8382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104627</xdr:rowOff>
    </xdr:from>
    <xdr:ext cx="534377" cy="259045"/>
    <xdr:sp macro="" textlink="">
      <xdr:nvSpPr>
        <xdr:cNvPr id="807" name="繰出金平均値テキスト"/>
        <xdr:cNvSpPr txBox="1"/>
      </xdr:nvSpPr>
      <xdr:spPr>
        <a:xfrm>
          <a:off x="22212300" y="1296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46837</xdr:rowOff>
    </xdr:from>
    <xdr:to>
      <xdr:col>31</xdr:col>
      <xdr:colOff>34925</xdr:colOff>
      <xdr:row>75</xdr:row>
      <xdr:rowOff>49861</xdr:rowOff>
    </xdr:to>
    <xdr:cxnSp macro="">
      <xdr:nvCxnSpPr>
        <xdr:cNvPr id="809" name="直線コネクタ 808"/>
        <xdr:cNvCxnSpPr/>
      </xdr:nvCxnSpPr>
      <xdr:spPr>
        <a:xfrm flipV="1">
          <a:off x="20434300" y="12905587"/>
          <a:ext cx="889000" cy="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0" name="フローチャート : 判断 809"/>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83380</xdr:rowOff>
    </xdr:from>
    <xdr:ext cx="534377" cy="259045"/>
    <xdr:sp macro="" textlink="">
      <xdr:nvSpPr>
        <xdr:cNvPr id="811" name="テキスト ボックス 810"/>
        <xdr:cNvSpPr txBox="1"/>
      </xdr:nvSpPr>
      <xdr:spPr>
        <a:xfrm>
          <a:off x="21056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49861</xdr:rowOff>
    </xdr:from>
    <xdr:to>
      <xdr:col>29</xdr:col>
      <xdr:colOff>517525</xdr:colOff>
      <xdr:row>75</xdr:row>
      <xdr:rowOff>52972</xdr:rowOff>
    </xdr:to>
    <xdr:cxnSp macro="">
      <xdr:nvCxnSpPr>
        <xdr:cNvPr id="812" name="直線コネクタ 811"/>
        <xdr:cNvCxnSpPr/>
      </xdr:nvCxnSpPr>
      <xdr:spPr>
        <a:xfrm flipV="1">
          <a:off x="19545300" y="12908611"/>
          <a:ext cx="889000" cy="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3" name="フローチャート : 判断 812"/>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105681</xdr:rowOff>
    </xdr:from>
    <xdr:ext cx="534377" cy="259045"/>
    <xdr:sp macro="" textlink="">
      <xdr:nvSpPr>
        <xdr:cNvPr id="814" name="テキスト ボックス 813"/>
        <xdr:cNvSpPr txBox="1"/>
      </xdr:nvSpPr>
      <xdr:spPr>
        <a:xfrm>
          <a:off x="20167111" y="131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4204</xdr:rowOff>
    </xdr:from>
    <xdr:to>
      <xdr:col>28</xdr:col>
      <xdr:colOff>314325</xdr:colOff>
      <xdr:row>75</xdr:row>
      <xdr:rowOff>52972</xdr:rowOff>
    </xdr:to>
    <xdr:cxnSp macro="">
      <xdr:nvCxnSpPr>
        <xdr:cNvPr id="815" name="直線コネクタ 814"/>
        <xdr:cNvCxnSpPr/>
      </xdr:nvCxnSpPr>
      <xdr:spPr>
        <a:xfrm>
          <a:off x="18656300" y="12862954"/>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6" name="フローチャート : 判断 815"/>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155719</xdr:rowOff>
    </xdr:from>
    <xdr:ext cx="534377" cy="259045"/>
    <xdr:sp macro="" textlink="">
      <xdr:nvSpPr>
        <xdr:cNvPr id="817" name="テキスト ボックス 816"/>
        <xdr:cNvSpPr txBox="1"/>
      </xdr:nvSpPr>
      <xdr:spPr>
        <a:xfrm>
          <a:off x="19278111" y="131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18" name="フローチャート : 判断 817"/>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130929</xdr:rowOff>
    </xdr:from>
    <xdr:ext cx="534377" cy="259045"/>
    <xdr:sp macro="" textlink="">
      <xdr:nvSpPr>
        <xdr:cNvPr id="819" name="テキスト ボックス 818"/>
        <xdr:cNvSpPr txBox="1"/>
      </xdr:nvSpPr>
      <xdr:spPr>
        <a:xfrm>
          <a:off x="18389111" y="131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141922</xdr:rowOff>
    </xdr:from>
    <xdr:to>
      <xdr:col>32</xdr:col>
      <xdr:colOff>238125</xdr:colOff>
      <xdr:row>75</xdr:row>
      <xdr:rowOff>72072</xdr:rowOff>
    </xdr:to>
    <xdr:sp macro="" textlink="">
      <xdr:nvSpPr>
        <xdr:cNvPr id="825" name="円/楕円 824"/>
        <xdr:cNvSpPr/>
      </xdr:nvSpPr>
      <xdr:spPr>
        <a:xfrm>
          <a:off x="22110700" y="128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164799</xdr:rowOff>
    </xdr:from>
    <xdr:ext cx="534377" cy="259045"/>
    <xdr:sp macro="" textlink="">
      <xdr:nvSpPr>
        <xdr:cNvPr id="826" name="繰出金該当値テキスト"/>
        <xdr:cNvSpPr txBox="1"/>
      </xdr:nvSpPr>
      <xdr:spPr>
        <a:xfrm>
          <a:off x="22212300" y="126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85,825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167487</xdr:rowOff>
    </xdr:from>
    <xdr:to>
      <xdr:col>31</xdr:col>
      <xdr:colOff>85725</xdr:colOff>
      <xdr:row>75</xdr:row>
      <xdr:rowOff>97637</xdr:rowOff>
    </xdr:to>
    <xdr:sp macro="" textlink="">
      <xdr:nvSpPr>
        <xdr:cNvPr id="827" name="円/楕円 826"/>
        <xdr:cNvSpPr/>
      </xdr:nvSpPr>
      <xdr:spPr>
        <a:xfrm>
          <a:off x="21272500" y="1285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114164</xdr:rowOff>
    </xdr:from>
    <xdr:ext cx="534377" cy="259045"/>
    <xdr:sp macro="" textlink="">
      <xdr:nvSpPr>
        <xdr:cNvPr id="828" name="テキスト ボックス 827"/>
        <xdr:cNvSpPr txBox="1"/>
      </xdr:nvSpPr>
      <xdr:spPr>
        <a:xfrm>
          <a:off x="21056111" y="1263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83,812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170511</xdr:rowOff>
    </xdr:from>
    <xdr:to>
      <xdr:col>29</xdr:col>
      <xdr:colOff>568325</xdr:colOff>
      <xdr:row>75</xdr:row>
      <xdr:rowOff>100661</xdr:rowOff>
    </xdr:to>
    <xdr:sp macro="" textlink="">
      <xdr:nvSpPr>
        <xdr:cNvPr id="829" name="円/楕円 828"/>
        <xdr:cNvSpPr/>
      </xdr:nvSpPr>
      <xdr:spPr>
        <a:xfrm>
          <a:off x="20383500" y="1285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117188</xdr:rowOff>
    </xdr:from>
    <xdr:ext cx="534377" cy="259045"/>
    <xdr:sp macro="" textlink="">
      <xdr:nvSpPr>
        <xdr:cNvPr id="830" name="テキスト ボックス 829"/>
        <xdr:cNvSpPr txBox="1"/>
      </xdr:nvSpPr>
      <xdr:spPr>
        <a:xfrm>
          <a:off x="20167111" y="12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83,574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2172</xdr:rowOff>
    </xdr:from>
    <xdr:to>
      <xdr:col>28</xdr:col>
      <xdr:colOff>365125</xdr:colOff>
      <xdr:row>75</xdr:row>
      <xdr:rowOff>103772</xdr:rowOff>
    </xdr:to>
    <xdr:sp macro="" textlink="">
      <xdr:nvSpPr>
        <xdr:cNvPr id="831" name="円/楕円 830"/>
        <xdr:cNvSpPr/>
      </xdr:nvSpPr>
      <xdr:spPr>
        <a:xfrm>
          <a:off x="19494500" y="128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120299</xdr:rowOff>
    </xdr:from>
    <xdr:ext cx="534377" cy="259045"/>
    <xdr:sp macro="" textlink="">
      <xdr:nvSpPr>
        <xdr:cNvPr id="832" name="テキスト ボックス 831"/>
        <xdr:cNvSpPr txBox="1"/>
      </xdr:nvSpPr>
      <xdr:spPr>
        <a:xfrm>
          <a:off x="19278111" y="1263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83,329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124854</xdr:rowOff>
    </xdr:from>
    <xdr:to>
      <xdr:col>27</xdr:col>
      <xdr:colOff>161925</xdr:colOff>
      <xdr:row>75</xdr:row>
      <xdr:rowOff>55004</xdr:rowOff>
    </xdr:to>
    <xdr:sp macro="" textlink="">
      <xdr:nvSpPr>
        <xdr:cNvPr id="833" name="円/楕円 832"/>
        <xdr:cNvSpPr/>
      </xdr:nvSpPr>
      <xdr:spPr>
        <a:xfrm>
          <a:off x="18605500" y="128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71531</xdr:rowOff>
    </xdr:from>
    <xdr:ext cx="534377" cy="259045"/>
    <xdr:sp macro="" textlink="">
      <xdr:nvSpPr>
        <xdr:cNvPr id="834" name="テキスト ボックス 833"/>
        <xdr:cNvSpPr txBox="1"/>
      </xdr:nvSpPr>
      <xdr:spPr>
        <a:xfrm>
          <a:off x="18389111" y="1258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普通建設事業費において、新規事業（道路新設、施設建築等）を年々抑制しているため、類似団体と比較しても低くなっている。</a:t>
          </a:r>
          <a:endParaRPr kumimoji="1" lang="en-US" altLang="ja-JP" sz="1300">
            <a:latin typeface="ＭＳ Ｐゴシック"/>
          </a:endParaRPr>
        </a:p>
        <a:p>
          <a:r>
            <a:rPr kumimoji="1" lang="ja-JP" altLang="en-US" sz="1300">
              <a:latin typeface="ＭＳ Ｐゴシック"/>
            </a:rPr>
            <a:t>その反面、更新事業は、高度成長期に整備されたインフラの長寿命化及び簡易水道施設の老朽化対策を行っているため、類似団体と比較すると大きくなっている。</a:t>
          </a:r>
          <a:endParaRPr kumimoji="1" lang="en-US" altLang="ja-JP" sz="1300">
            <a:latin typeface="ＭＳ Ｐゴシック"/>
          </a:endParaRPr>
        </a:p>
        <a:p>
          <a:r>
            <a:rPr kumimoji="1" lang="ja-JP" altLang="en-US" sz="1300">
              <a:latin typeface="ＭＳ Ｐゴシック"/>
            </a:rPr>
            <a:t>今後は、人口減少や高齢化に伴い自主財源の減少が予想されるなか、公共施設の長寿命化対策、適正配置、統廃合等により、維持費の削減を図っていく。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8,916
8,839
237.90
6,262,636
5,891,528
348,151
3,828,677
4,941,078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50419</xdr:rowOff>
    </xdr:from>
    <xdr:to>
      <xdr:col>6</xdr:col>
      <xdr:colOff>511175</xdr:colOff>
      <xdr:row>37</xdr:row>
      <xdr:rowOff>4953</xdr:rowOff>
    </xdr:to>
    <xdr:cxnSp macro="">
      <xdr:nvCxnSpPr>
        <xdr:cNvPr id="61" name="直線コネクタ 60"/>
        <xdr:cNvCxnSpPr/>
      </xdr:nvCxnSpPr>
      <xdr:spPr>
        <a:xfrm flipV="1">
          <a:off x="3797300" y="6222619"/>
          <a:ext cx="838200" cy="1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4953</xdr:rowOff>
    </xdr:from>
    <xdr:to>
      <xdr:col>5</xdr:col>
      <xdr:colOff>358775</xdr:colOff>
      <xdr:row>37</xdr:row>
      <xdr:rowOff>5588</xdr:rowOff>
    </xdr:to>
    <xdr:cxnSp macro="">
      <xdr:nvCxnSpPr>
        <xdr:cNvPr id="64" name="直線コネクタ 63"/>
        <xdr:cNvCxnSpPr/>
      </xdr:nvCxnSpPr>
      <xdr:spPr>
        <a:xfrm flipV="1">
          <a:off x="2908300" y="6348603"/>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146067</xdr:rowOff>
    </xdr:from>
    <xdr:ext cx="469744" cy="259045"/>
    <xdr:sp macro="" textlink="">
      <xdr:nvSpPr>
        <xdr:cNvPr id="66" name="テキスト ボックス 65"/>
        <xdr:cNvSpPr txBox="1"/>
      </xdr:nvSpPr>
      <xdr:spPr>
        <a:xfrm>
          <a:off x="3562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151892</xdr:rowOff>
    </xdr:from>
    <xdr:to>
      <xdr:col>4</xdr:col>
      <xdr:colOff>155575</xdr:colOff>
      <xdr:row>37</xdr:row>
      <xdr:rowOff>5588</xdr:rowOff>
    </xdr:to>
    <xdr:cxnSp macro="">
      <xdr:nvCxnSpPr>
        <xdr:cNvPr id="67" name="直線コネクタ 66"/>
        <xdr:cNvCxnSpPr/>
      </xdr:nvCxnSpPr>
      <xdr:spPr>
        <a:xfrm>
          <a:off x="2019300" y="632409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5478</xdr:rowOff>
    </xdr:from>
    <xdr:ext cx="469744" cy="259045"/>
    <xdr:sp macro="" textlink="">
      <xdr:nvSpPr>
        <xdr:cNvPr id="69" name="テキスト ボックス 68"/>
        <xdr:cNvSpPr txBox="1"/>
      </xdr:nvSpPr>
      <xdr:spPr>
        <a:xfrm>
          <a:off x="2673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48641</xdr:rowOff>
    </xdr:from>
    <xdr:to>
      <xdr:col>2</xdr:col>
      <xdr:colOff>638175</xdr:colOff>
      <xdr:row>36</xdr:row>
      <xdr:rowOff>151892</xdr:rowOff>
    </xdr:to>
    <xdr:cxnSp macro="">
      <xdr:nvCxnSpPr>
        <xdr:cNvPr id="70" name="直線コネクタ 69"/>
        <xdr:cNvCxnSpPr/>
      </xdr:nvCxnSpPr>
      <xdr:spPr>
        <a:xfrm>
          <a:off x="1130300" y="6220841"/>
          <a:ext cx="8890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140606</xdr:rowOff>
    </xdr:from>
    <xdr:ext cx="469744" cy="259045"/>
    <xdr:sp macro="" textlink="">
      <xdr:nvSpPr>
        <xdr:cNvPr id="72" name="テキスト ボックス 71"/>
        <xdr:cNvSpPr txBox="1"/>
      </xdr:nvSpPr>
      <xdr:spPr>
        <a:xfrm>
          <a:off x="1784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4843</xdr:rowOff>
    </xdr:from>
    <xdr:ext cx="534377" cy="259045"/>
    <xdr:sp macro="" textlink="">
      <xdr:nvSpPr>
        <xdr:cNvPr id="74" name="テキスト ボックス 73"/>
        <xdr:cNvSpPr txBox="1"/>
      </xdr:nvSpPr>
      <xdr:spPr>
        <a:xfrm>
          <a:off x="863111" y="54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171069</xdr:rowOff>
    </xdr:from>
    <xdr:to>
      <xdr:col>6</xdr:col>
      <xdr:colOff>561975</xdr:colOff>
      <xdr:row>36</xdr:row>
      <xdr:rowOff>101219</xdr:rowOff>
    </xdr:to>
    <xdr:sp macro="" textlink="">
      <xdr:nvSpPr>
        <xdr:cNvPr id="80" name="円/楕円 79"/>
        <xdr:cNvSpPr/>
      </xdr:nvSpPr>
      <xdr:spPr>
        <a:xfrm>
          <a:off x="4584700" y="61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149496</xdr:rowOff>
    </xdr:from>
    <xdr:ext cx="469744" cy="259045"/>
    <xdr:sp macro="" textlink="">
      <xdr:nvSpPr>
        <xdr:cNvPr id="81" name="議会費該当値テキスト"/>
        <xdr:cNvSpPr txBox="1"/>
      </xdr:nvSpPr>
      <xdr:spPr>
        <a:xfrm>
          <a:off x="4686300" y="615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125603</xdr:rowOff>
    </xdr:from>
    <xdr:to>
      <xdr:col>5</xdr:col>
      <xdr:colOff>409575</xdr:colOff>
      <xdr:row>37</xdr:row>
      <xdr:rowOff>55753</xdr:rowOff>
    </xdr:to>
    <xdr:sp macro="" textlink="">
      <xdr:nvSpPr>
        <xdr:cNvPr id="82" name="円/楕円 81"/>
        <xdr:cNvSpPr/>
      </xdr:nvSpPr>
      <xdr:spPr>
        <a:xfrm>
          <a:off x="3746500" y="62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46880</xdr:rowOff>
    </xdr:from>
    <xdr:ext cx="469744" cy="259045"/>
    <xdr:sp macro="" textlink="">
      <xdr:nvSpPr>
        <xdr:cNvPr id="83" name="テキスト ボックス 82"/>
        <xdr:cNvSpPr txBox="1"/>
      </xdr:nvSpPr>
      <xdr:spPr>
        <a:xfrm>
          <a:off x="3562427" y="639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126238</xdr:rowOff>
    </xdr:from>
    <xdr:to>
      <xdr:col>4</xdr:col>
      <xdr:colOff>206375</xdr:colOff>
      <xdr:row>37</xdr:row>
      <xdr:rowOff>56388</xdr:rowOff>
    </xdr:to>
    <xdr:sp macro="" textlink="">
      <xdr:nvSpPr>
        <xdr:cNvPr id="84" name="円/楕円 83"/>
        <xdr:cNvSpPr/>
      </xdr:nvSpPr>
      <xdr:spPr>
        <a:xfrm>
          <a:off x="2857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47515</xdr:rowOff>
    </xdr:from>
    <xdr:ext cx="469744" cy="259045"/>
    <xdr:sp macro="" textlink="">
      <xdr:nvSpPr>
        <xdr:cNvPr id="85" name="テキスト ボックス 84"/>
        <xdr:cNvSpPr txBox="1"/>
      </xdr:nvSpPr>
      <xdr:spPr>
        <a:xfrm>
          <a:off x="2673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101092</xdr:rowOff>
    </xdr:from>
    <xdr:to>
      <xdr:col>3</xdr:col>
      <xdr:colOff>3175</xdr:colOff>
      <xdr:row>37</xdr:row>
      <xdr:rowOff>31242</xdr:rowOff>
    </xdr:to>
    <xdr:sp macro="" textlink="">
      <xdr:nvSpPr>
        <xdr:cNvPr id="86" name="円/楕円 85"/>
        <xdr:cNvSpPr/>
      </xdr:nvSpPr>
      <xdr:spPr>
        <a:xfrm>
          <a:off x="1968500" y="62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22369</xdr:rowOff>
    </xdr:from>
    <xdr:ext cx="469744" cy="259045"/>
    <xdr:sp macro="" textlink="">
      <xdr:nvSpPr>
        <xdr:cNvPr id="87" name="テキスト ボックス 86"/>
        <xdr:cNvSpPr txBox="1"/>
      </xdr:nvSpPr>
      <xdr:spPr>
        <a:xfrm>
          <a:off x="1784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169291</xdr:rowOff>
    </xdr:from>
    <xdr:to>
      <xdr:col>1</xdr:col>
      <xdr:colOff>485775</xdr:colOff>
      <xdr:row>36</xdr:row>
      <xdr:rowOff>99441</xdr:rowOff>
    </xdr:to>
    <xdr:sp macro="" textlink="">
      <xdr:nvSpPr>
        <xdr:cNvPr id="88" name="円/楕円 87"/>
        <xdr:cNvSpPr/>
      </xdr:nvSpPr>
      <xdr:spPr>
        <a:xfrm>
          <a:off x="10795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90568</xdr:rowOff>
    </xdr:from>
    <xdr:ext cx="469744" cy="259045"/>
    <xdr:sp macro="" textlink="">
      <xdr:nvSpPr>
        <xdr:cNvPr id="89" name="テキスト ボックス 88"/>
        <xdr:cNvSpPr txBox="1"/>
      </xdr:nvSpPr>
      <xdr:spPr>
        <a:xfrm>
          <a:off x="895427" y="62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94986</xdr:rowOff>
    </xdr:from>
    <xdr:to>
      <xdr:col>6</xdr:col>
      <xdr:colOff>511175</xdr:colOff>
      <xdr:row>58</xdr:row>
      <xdr:rowOff>100840</xdr:rowOff>
    </xdr:to>
    <xdr:cxnSp macro="">
      <xdr:nvCxnSpPr>
        <xdr:cNvPr id="116" name="直線コネクタ 115"/>
        <xdr:cNvCxnSpPr/>
      </xdr:nvCxnSpPr>
      <xdr:spPr>
        <a:xfrm flipV="1">
          <a:off x="3797300" y="10039086"/>
          <a:ext cx="838200" cy="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100455</xdr:rowOff>
    </xdr:from>
    <xdr:to>
      <xdr:col>5</xdr:col>
      <xdr:colOff>358775</xdr:colOff>
      <xdr:row>58</xdr:row>
      <xdr:rowOff>100840</xdr:rowOff>
    </xdr:to>
    <xdr:cxnSp macro="">
      <xdr:nvCxnSpPr>
        <xdr:cNvPr id="119" name="直線コネクタ 118"/>
        <xdr:cNvCxnSpPr/>
      </xdr:nvCxnSpPr>
      <xdr:spPr>
        <a:xfrm>
          <a:off x="2908300" y="10044555"/>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154370</xdr:rowOff>
    </xdr:from>
    <xdr:ext cx="599010" cy="259045"/>
    <xdr:sp macro="" textlink="">
      <xdr:nvSpPr>
        <xdr:cNvPr id="121" name="テキスト ボックス 120"/>
        <xdr:cNvSpPr txBox="1"/>
      </xdr:nvSpPr>
      <xdr:spPr>
        <a:xfrm>
          <a:off x="3497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100455</xdr:rowOff>
    </xdr:from>
    <xdr:to>
      <xdr:col>4</xdr:col>
      <xdr:colOff>155575</xdr:colOff>
      <xdr:row>58</xdr:row>
      <xdr:rowOff>108183</xdr:rowOff>
    </xdr:to>
    <xdr:cxnSp macro="">
      <xdr:nvCxnSpPr>
        <xdr:cNvPr id="122" name="直線コネクタ 121"/>
        <xdr:cNvCxnSpPr/>
      </xdr:nvCxnSpPr>
      <xdr:spPr>
        <a:xfrm flipV="1">
          <a:off x="2019300" y="10044555"/>
          <a:ext cx="889000" cy="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153466</xdr:rowOff>
    </xdr:from>
    <xdr:ext cx="599010" cy="259045"/>
    <xdr:sp macro="" textlink="">
      <xdr:nvSpPr>
        <xdr:cNvPr id="124" name="テキスト ボックス 123"/>
        <xdr:cNvSpPr txBox="1"/>
      </xdr:nvSpPr>
      <xdr:spPr>
        <a:xfrm>
          <a:off x="2608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104033</xdr:rowOff>
    </xdr:from>
    <xdr:to>
      <xdr:col>2</xdr:col>
      <xdr:colOff>638175</xdr:colOff>
      <xdr:row>58</xdr:row>
      <xdr:rowOff>108183</xdr:rowOff>
    </xdr:to>
    <xdr:cxnSp macro="">
      <xdr:nvCxnSpPr>
        <xdr:cNvPr id="125" name="直線コネクタ 124"/>
        <xdr:cNvCxnSpPr/>
      </xdr:nvCxnSpPr>
      <xdr:spPr>
        <a:xfrm>
          <a:off x="1130300" y="10048133"/>
          <a:ext cx="889000" cy="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134645</xdr:rowOff>
    </xdr:from>
    <xdr:ext cx="599010" cy="259045"/>
    <xdr:sp macro="" textlink="">
      <xdr:nvSpPr>
        <xdr:cNvPr id="127" name="テキスト ボックス 126"/>
        <xdr:cNvSpPr txBox="1"/>
      </xdr:nvSpPr>
      <xdr:spPr>
        <a:xfrm>
          <a:off x="1719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154139</xdr:rowOff>
    </xdr:from>
    <xdr:ext cx="599010" cy="259045"/>
    <xdr:sp macro="" textlink="">
      <xdr:nvSpPr>
        <xdr:cNvPr id="129" name="テキスト ボックス 128"/>
        <xdr:cNvSpPr txBox="1"/>
      </xdr:nvSpPr>
      <xdr:spPr>
        <a:xfrm>
          <a:off x="830794" y="975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44186</xdr:rowOff>
    </xdr:from>
    <xdr:to>
      <xdr:col>6</xdr:col>
      <xdr:colOff>561975</xdr:colOff>
      <xdr:row>58</xdr:row>
      <xdr:rowOff>145786</xdr:rowOff>
    </xdr:to>
    <xdr:sp macro="" textlink="">
      <xdr:nvSpPr>
        <xdr:cNvPr id="135" name="円/楕円 134"/>
        <xdr:cNvSpPr/>
      </xdr:nvSpPr>
      <xdr:spPr>
        <a:xfrm>
          <a:off x="4584700" y="998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34377" cy="259045"/>
    <xdr:sp macro="" textlink="">
      <xdr:nvSpPr>
        <xdr:cNvPr id="136" name="総務費該当値テキスト"/>
        <xdr:cNvSpPr txBox="1"/>
      </xdr:nvSpPr>
      <xdr:spPr>
        <a:xfrm>
          <a:off x="4686300" y="9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97,800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50040</xdr:rowOff>
    </xdr:from>
    <xdr:to>
      <xdr:col>5</xdr:col>
      <xdr:colOff>409575</xdr:colOff>
      <xdr:row>58</xdr:row>
      <xdr:rowOff>151640</xdr:rowOff>
    </xdr:to>
    <xdr:sp macro="" textlink="">
      <xdr:nvSpPr>
        <xdr:cNvPr id="137" name="円/楕円 136"/>
        <xdr:cNvSpPr/>
      </xdr:nvSpPr>
      <xdr:spPr>
        <a:xfrm>
          <a:off x="3746500" y="999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142767</xdr:rowOff>
    </xdr:from>
    <xdr:ext cx="534377" cy="259045"/>
    <xdr:sp macro="" textlink="">
      <xdr:nvSpPr>
        <xdr:cNvPr id="138" name="テキスト ボックス 137"/>
        <xdr:cNvSpPr txBox="1"/>
      </xdr:nvSpPr>
      <xdr:spPr>
        <a:xfrm>
          <a:off x="3530111" y="1008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84,994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49655</xdr:rowOff>
    </xdr:from>
    <xdr:to>
      <xdr:col>4</xdr:col>
      <xdr:colOff>206375</xdr:colOff>
      <xdr:row>58</xdr:row>
      <xdr:rowOff>151255</xdr:rowOff>
    </xdr:to>
    <xdr:sp macro="" textlink="">
      <xdr:nvSpPr>
        <xdr:cNvPr id="139" name="円/楕円 138"/>
        <xdr:cNvSpPr/>
      </xdr:nvSpPr>
      <xdr:spPr>
        <a:xfrm>
          <a:off x="2857500" y="99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142382</xdr:rowOff>
    </xdr:from>
    <xdr:ext cx="534377" cy="259045"/>
    <xdr:sp macro="" textlink="">
      <xdr:nvSpPr>
        <xdr:cNvPr id="140" name="テキスト ボックス 139"/>
        <xdr:cNvSpPr txBox="1"/>
      </xdr:nvSpPr>
      <xdr:spPr>
        <a:xfrm>
          <a:off x="2641111" y="1008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57383</xdr:rowOff>
    </xdr:from>
    <xdr:to>
      <xdr:col>3</xdr:col>
      <xdr:colOff>3175</xdr:colOff>
      <xdr:row>58</xdr:row>
      <xdr:rowOff>158983</xdr:rowOff>
    </xdr:to>
    <xdr:sp macro="" textlink="">
      <xdr:nvSpPr>
        <xdr:cNvPr id="141" name="円/楕円 140"/>
        <xdr:cNvSpPr/>
      </xdr:nvSpPr>
      <xdr:spPr>
        <a:xfrm>
          <a:off x="1968500" y="1000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150110</xdr:rowOff>
    </xdr:from>
    <xdr:ext cx="534377" cy="259045"/>
    <xdr:sp macro="" textlink="">
      <xdr:nvSpPr>
        <xdr:cNvPr id="142" name="テキスト ボックス 141"/>
        <xdr:cNvSpPr txBox="1"/>
      </xdr:nvSpPr>
      <xdr:spPr>
        <a:xfrm>
          <a:off x="1752111" y="1009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53233</xdr:rowOff>
    </xdr:from>
    <xdr:to>
      <xdr:col>1</xdr:col>
      <xdr:colOff>485775</xdr:colOff>
      <xdr:row>58</xdr:row>
      <xdr:rowOff>154833</xdr:rowOff>
    </xdr:to>
    <xdr:sp macro="" textlink="">
      <xdr:nvSpPr>
        <xdr:cNvPr id="143" name="円/楕円 142"/>
        <xdr:cNvSpPr/>
      </xdr:nvSpPr>
      <xdr:spPr>
        <a:xfrm>
          <a:off x="1079500" y="999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145960</xdr:rowOff>
    </xdr:from>
    <xdr:ext cx="534377" cy="259045"/>
    <xdr:sp macro="" textlink="">
      <xdr:nvSpPr>
        <xdr:cNvPr id="144" name="テキスト ボックス 143"/>
        <xdr:cNvSpPr txBox="1"/>
      </xdr:nvSpPr>
      <xdr:spPr>
        <a:xfrm>
          <a:off x="863111" y="1009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80652</xdr:rowOff>
    </xdr:from>
    <xdr:to>
      <xdr:col>6</xdr:col>
      <xdr:colOff>511175</xdr:colOff>
      <xdr:row>76</xdr:row>
      <xdr:rowOff>120683</xdr:rowOff>
    </xdr:to>
    <xdr:cxnSp macro="">
      <xdr:nvCxnSpPr>
        <xdr:cNvPr id="171" name="直線コネクタ 170"/>
        <xdr:cNvCxnSpPr/>
      </xdr:nvCxnSpPr>
      <xdr:spPr>
        <a:xfrm>
          <a:off x="3797300" y="13110852"/>
          <a:ext cx="838200" cy="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80652</xdr:rowOff>
    </xdr:from>
    <xdr:to>
      <xdr:col>5</xdr:col>
      <xdr:colOff>358775</xdr:colOff>
      <xdr:row>76</xdr:row>
      <xdr:rowOff>147158</xdr:rowOff>
    </xdr:to>
    <xdr:cxnSp macro="">
      <xdr:nvCxnSpPr>
        <xdr:cNvPr id="174" name="直線コネクタ 173"/>
        <xdr:cNvCxnSpPr/>
      </xdr:nvCxnSpPr>
      <xdr:spPr>
        <a:xfrm flipV="1">
          <a:off x="2908300" y="13110852"/>
          <a:ext cx="889000" cy="6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153116</xdr:rowOff>
    </xdr:from>
    <xdr:ext cx="599010" cy="259045"/>
    <xdr:sp macro="" textlink="">
      <xdr:nvSpPr>
        <xdr:cNvPr id="176" name="テキスト ボックス 175"/>
        <xdr:cNvSpPr txBox="1"/>
      </xdr:nvSpPr>
      <xdr:spPr>
        <a:xfrm>
          <a:off x="3497794" y="1318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147158</xdr:rowOff>
    </xdr:from>
    <xdr:to>
      <xdr:col>4</xdr:col>
      <xdr:colOff>155575</xdr:colOff>
      <xdr:row>76</xdr:row>
      <xdr:rowOff>155071</xdr:rowOff>
    </xdr:to>
    <xdr:cxnSp macro="">
      <xdr:nvCxnSpPr>
        <xdr:cNvPr id="177" name="直線コネクタ 176"/>
        <xdr:cNvCxnSpPr/>
      </xdr:nvCxnSpPr>
      <xdr:spPr>
        <a:xfrm flipV="1">
          <a:off x="2019300" y="13177358"/>
          <a:ext cx="889000" cy="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42234</xdr:rowOff>
    </xdr:from>
    <xdr:ext cx="599010" cy="259045"/>
    <xdr:sp macro="" textlink="">
      <xdr:nvSpPr>
        <xdr:cNvPr id="179" name="テキスト ボックス 178"/>
        <xdr:cNvSpPr txBox="1"/>
      </xdr:nvSpPr>
      <xdr:spPr>
        <a:xfrm>
          <a:off x="2608794" y="1290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155071</xdr:rowOff>
    </xdr:from>
    <xdr:to>
      <xdr:col>2</xdr:col>
      <xdr:colOff>638175</xdr:colOff>
      <xdr:row>76</xdr:row>
      <xdr:rowOff>161882</xdr:rowOff>
    </xdr:to>
    <xdr:cxnSp macro="">
      <xdr:nvCxnSpPr>
        <xdr:cNvPr id="180" name="直線コネクタ 179"/>
        <xdr:cNvCxnSpPr/>
      </xdr:nvCxnSpPr>
      <xdr:spPr>
        <a:xfrm flipV="1">
          <a:off x="1130300" y="13185271"/>
          <a:ext cx="889000" cy="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44181</xdr:rowOff>
    </xdr:from>
    <xdr:ext cx="599010" cy="259045"/>
    <xdr:sp macro="" textlink="">
      <xdr:nvSpPr>
        <xdr:cNvPr id="182" name="テキスト ボックス 181"/>
        <xdr:cNvSpPr txBox="1"/>
      </xdr:nvSpPr>
      <xdr:spPr>
        <a:xfrm>
          <a:off x="1719794" y="1290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44604</xdr:rowOff>
    </xdr:from>
    <xdr:ext cx="599010" cy="259045"/>
    <xdr:sp macro="" textlink="">
      <xdr:nvSpPr>
        <xdr:cNvPr id="184" name="テキスト ボックス 183"/>
        <xdr:cNvSpPr txBox="1"/>
      </xdr:nvSpPr>
      <xdr:spPr>
        <a:xfrm>
          <a:off x="830794" y="1324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69883</xdr:rowOff>
    </xdr:from>
    <xdr:to>
      <xdr:col>6</xdr:col>
      <xdr:colOff>561975</xdr:colOff>
      <xdr:row>77</xdr:row>
      <xdr:rowOff>33</xdr:rowOff>
    </xdr:to>
    <xdr:sp macro="" textlink="">
      <xdr:nvSpPr>
        <xdr:cNvPr id="190" name="円/楕円 189"/>
        <xdr:cNvSpPr/>
      </xdr:nvSpPr>
      <xdr:spPr>
        <a:xfrm>
          <a:off x="4584700" y="1310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48310</xdr:rowOff>
    </xdr:from>
    <xdr:ext cx="599010" cy="259045"/>
    <xdr:sp macro="" textlink="">
      <xdr:nvSpPr>
        <xdr:cNvPr id="191" name="民生費該当値テキスト"/>
        <xdr:cNvSpPr txBox="1"/>
      </xdr:nvSpPr>
      <xdr:spPr>
        <a:xfrm>
          <a:off x="4686300" y="1307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158,319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29852</xdr:rowOff>
    </xdr:from>
    <xdr:to>
      <xdr:col>5</xdr:col>
      <xdr:colOff>409575</xdr:colOff>
      <xdr:row>76</xdr:row>
      <xdr:rowOff>131452</xdr:rowOff>
    </xdr:to>
    <xdr:sp macro="" textlink="">
      <xdr:nvSpPr>
        <xdr:cNvPr id="192" name="円/楕円 191"/>
        <xdr:cNvSpPr/>
      </xdr:nvSpPr>
      <xdr:spPr>
        <a:xfrm>
          <a:off x="3746500" y="1306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147979</xdr:rowOff>
    </xdr:from>
    <xdr:ext cx="599010" cy="259045"/>
    <xdr:sp macro="" textlink="">
      <xdr:nvSpPr>
        <xdr:cNvPr id="193" name="テキスト ボックス 192"/>
        <xdr:cNvSpPr txBox="1"/>
      </xdr:nvSpPr>
      <xdr:spPr>
        <a:xfrm>
          <a:off x="3497794" y="1283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175,830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96358</xdr:rowOff>
    </xdr:from>
    <xdr:to>
      <xdr:col>4</xdr:col>
      <xdr:colOff>206375</xdr:colOff>
      <xdr:row>77</xdr:row>
      <xdr:rowOff>26508</xdr:rowOff>
    </xdr:to>
    <xdr:sp macro="" textlink="">
      <xdr:nvSpPr>
        <xdr:cNvPr id="194" name="円/楕円 193"/>
        <xdr:cNvSpPr/>
      </xdr:nvSpPr>
      <xdr:spPr>
        <a:xfrm>
          <a:off x="2857500" y="1312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17635</xdr:rowOff>
    </xdr:from>
    <xdr:ext cx="599010" cy="259045"/>
    <xdr:sp macro="" textlink="">
      <xdr:nvSpPr>
        <xdr:cNvPr id="195" name="テキスト ボックス 194"/>
        <xdr:cNvSpPr txBox="1"/>
      </xdr:nvSpPr>
      <xdr:spPr>
        <a:xfrm>
          <a:off x="2608794" y="1321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146,737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104271</xdr:rowOff>
    </xdr:from>
    <xdr:to>
      <xdr:col>3</xdr:col>
      <xdr:colOff>3175</xdr:colOff>
      <xdr:row>77</xdr:row>
      <xdr:rowOff>34421</xdr:rowOff>
    </xdr:to>
    <xdr:sp macro="" textlink="">
      <xdr:nvSpPr>
        <xdr:cNvPr id="196" name="円/楕円 195"/>
        <xdr:cNvSpPr/>
      </xdr:nvSpPr>
      <xdr:spPr>
        <a:xfrm>
          <a:off x="1968500" y="1313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25548</xdr:rowOff>
    </xdr:from>
    <xdr:ext cx="599010" cy="259045"/>
    <xdr:sp macro="" textlink="">
      <xdr:nvSpPr>
        <xdr:cNvPr id="197" name="テキスト ボックス 196"/>
        <xdr:cNvSpPr txBox="1"/>
      </xdr:nvSpPr>
      <xdr:spPr>
        <a:xfrm>
          <a:off x="1719794" y="1322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143,276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111082</xdr:rowOff>
    </xdr:from>
    <xdr:to>
      <xdr:col>1</xdr:col>
      <xdr:colOff>485775</xdr:colOff>
      <xdr:row>77</xdr:row>
      <xdr:rowOff>41232</xdr:rowOff>
    </xdr:to>
    <xdr:sp macro="" textlink="">
      <xdr:nvSpPr>
        <xdr:cNvPr id="198" name="円/楕円 197"/>
        <xdr:cNvSpPr/>
      </xdr:nvSpPr>
      <xdr:spPr>
        <a:xfrm>
          <a:off x="1079500" y="131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57758</xdr:rowOff>
    </xdr:from>
    <xdr:ext cx="599010" cy="259045"/>
    <xdr:sp macro="" textlink="">
      <xdr:nvSpPr>
        <xdr:cNvPr id="199" name="テキスト ボックス 198"/>
        <xdr:cNvSpPr txBox="1"/>
      </xdr:nvSpPr>
      <xdr:spPr>
        <a:xfrm>
          <a:off x="830794" y="1291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111571</xdr:rowOff>
    </xdr:from>
    <xdr:to>
      <xdr:col>6</xdr:col>
      <xdr:colOff>511175</xdr:colOff>
      <xdr:row>95</xdr:row>
      <xdr:rowOff>10802</xdr:rowOff>
    </xdr:to>
    <xdr:cxnSp macro="">
      <xdr:nvCxnSpPr>
        <xdr:cNvPr id="230" name="直線コネクタ 229"/>
        <xdr:cNvCxnSpPr/>
      </xdr:nvCxnSpPr>
      <xdr:spPr>
        <a:xfrm>
          <a:off x="3797300" y="16227871"/>
          <a:ext cx="838200" cy="7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111571</xdr:rowOff>
    </xdr:from>
    <xdr:to>
      <xdr:col>5</xdr:col>
      <xdr:colOff>358775</xdr:colOff>
      <xdr:row>95</xdr:row>
      <xdr:rowOff>17802</xdr:rowOff>
    </xdr:to>
    <xdr:cxnSp macro="">
      <xdr:nvCxnSpPr>
        <xdr:cNvPr id="233" name="直線コネクタ 232"/>
        <xdr:cNvCxnSpPr/>
      </xdr:nvCxnSpPr>
      <xdr:spPr>
        <a:xfrm flipV="1">
          <a:off x="2908300" y="16227871"/>
          <a:ext cx="889000" cy="7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30501</xdr:rowOff>
    </xdr:from>
    <xdr:ext cx="534377" cy="259045"/>
    <xdr:sp macro="" textlink="">
      <xdr:nvSpPr>
        <xdr:cNvPr id="235" name="テキスト ボックス 234"/>
        <xdr:cNvSpPr txBox="1"/>
      </xdr:nvSpPr>
      <xdr:spPr>
        <a:xfrm>
          <a:off x="3530111" y="164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5828</xdr:rowOff>
    </xdr:from>
    <xdr:to>
      <xdr:col>4</xdr:col>
      <xdr:colOff>155575</xdr:colOff>
      <xdr:row>95</xdr:row>
      <xdr:rowOff>17802</xdr:rowOff>
    </xdr:to>
    <xdr:cxnSp macro="">
      <xdr:nvCxnSpPr>
        <xdr:cNvPr id="236" name="直線コネクタ 235"/>
        <xdr:cNvCxnSpPr/>
      </xdr:nvCxnSpPr>
      <xdr:spPr>
        <a:xfrm>
          <a:off x="2019300" y="16293578"/>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28215</xdr:rowOff>
    </xdr:from>
    <xdr:ext cx="534377" cy="259045"/>
    <xdr:sp macro="" textlink="">
      <xdr:nvSpPr>
        <xdr:cNvPr id="238" name="テキスト ボックス 237"/>
        <xdr:cNvSpPr txBox="1"/>
      </xdr:nvSpPr>
      <xdr:spPr>
        <a:xfrm>
          <a:off x="2641111" y="1648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139516</xdr:rowOff>
    </xdr:from>
    <xdr:to>
      <xdr:col>2</xdr:col>
      <xdr:colOff>638175</xdr:colOff>
      <xdr:row>95</xdr:row>
      <xdr:rowOff>5828</xdr:rowOff>
    </xdr:to>
    <xdr:cxnSp macro="">
      <xdr:nvCxnSpPr>
        <xdr:cNvPr id="239" name="直線コネクタ 238"/>
        <xdr:cNvCxnSpPr/>
      </xdr:nvCxnSpPr>
      <xdr:spPr>
        <a:xfrm>
          <a:off x="1130300" y="16255816"/>
          <a:ext cx="889000" cy="3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58390</xdr:rowOff>
    </xdr:from>
    <xdr:ext cx="534377" cy="259045"/>
    <xdr:sp macro="" textlink="">
      <xdr:nvSpPr>
        <xdr:cNvPr id="241" name="テキスト ボックス 240"/>
        <xdr:cNvSpPr txBox="1"/>
      </xdr:nvSpPr>
      <xdr:spPr>
        <a:xfrm>
          <a:off x="1752111" y="1651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67947</xdr:rowOff>
    </xdr:from>
    <xdr:ext cx="534377" cy="259045"/>
    <xdr:sp macro="" textlink="">
      <xdr:nvSpPr>
        <xdr:cNvPr id="243" name="テキスト ボックス 242"/>
        <xdr:cNvSpPr txBox="1"/>
      </xdr:nvSpPr>
      <xdr:spPr>
        <a:xfrm>
          <a:off x="863111" y="1652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131452</xdr:rowOff>
    </xdr:from>
    <xdr:to>
      <xdr:col>6</xdr:col>
      <xdr:colOff>561975</xdr:colOff>
      <xdr:row>95</xdr:row>
      <xdr:rowOff>61602</xdr:rowOff>
    </xdr:to>
    <xdr:sp macro="" textlink="">
      <xdr:nvSpPr>
        <xdr:cNvPr id="249" name="円/楕円 248"/>
        <xdr:cNvSpPr/>
      </xdr:nvSpPr>
      <xdr:spPr>
        <a:xfrm>
          <a:off x="4584700" y="1624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154329</xdr:rowOff>
    </xdr:from>
    <xdr:ext cx="534377" cy="259045"/>
    <xdr:sp macro="" textlink="">
      <xdr:nvSpPr>
        <xdr:cNvPr id="250" name="衛生費該当値テキスト"/>
        <xdr:cNvSpPr txBox="1"/>
      </xdr:nvSpPr>
      <xdr:spPr>
        <a:xfrm>
          <a:off x="4686300" y="1609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71,091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60771</xdr:rowOff>
    </xdr:from>
    <xdr:to>
      <xdr:col>5</xdr:col>
      <xdr:colOff>409575</xdr:colOff>
      <xdr:row>94</xdr:row>
      <xdr:rowOff>162371</xdr:rowOff>
    </xdr:to>
    <xdr:sp macro="" textlink="">
      <xdr:nvSpPr>
        <xdr:cNvPr id="251" name="円/楕円 250"/>
        <xdr:cNvSpPr/>
      </xdr:nvSpPr>
      <xdr:spPr>
        <a:xfrm>
          <a:off x="3746500" y="161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7448</xdr:rowOff>
    </xdr:from>
    <xdr:ext cx="534377" cy="259045"/>
    <xdr:sp macro="" textlink="">
      <xdr:nvSpPr>
        <xdr:cNvPr id="252" name="テキスト ボックス 251"/>
        <xdr:cNvSpPr txBox="1"/>
      </xdr:nvSpPr>
      <xdr:spPr>
        <a:xfrm>
          <a:off x="3530111" y="1595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77,584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138452</xdr:rowOff>
    </xdr:from>
    <xdr:to>
      <xdr:col>4</xdr:col>
      <xdr:colOff>206375</xdr:colOff>
      <xdr:row>95</xdr:row>
      <xdr:rowOff>68602</xdr:rowOff>
    </xdr:to>
    <xdr:sp macro="" textlink="">
      <xdr:nvSpPr>
        <xdr:cNvPr id="253" name="円/楕円 252"/>
        <xdr:cNvSpPr/>
      </xdr:nvSpPr>
      <xdr:spPr>
        <a:xfrm>
          <a:off x="2857500" y="1625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85129</xdr:rowOff>
    </xdr:from>
    <xdr:ext cx="534377" cy="259045"/>
    <xdr:sp macro="" textlink="">
      <xdr:nvSpPr>
        <xdr:cNvPr id="254" name="テキスト ボックス 253"/>
        <xdr:cNvSpPr txBox="1"/>
      </xdr:nvSpPr>
      <xdr:spPr>
        <a:xfrm>
          <a:off x="2641111" y="1602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70,448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126478</xdr:rowOff>
    </xdr:from>
    <xdr:to>
      <xdr:col>3</xdr:col>
      <xdr:colOff>3175</xdr:colOff>
      <xdr:row>95</xdr:row>
      <xdr:rowOff>56628</xdr:rowOff>
    </xdr:to>
    <xdr:sp macro="" textlink="">
      <xdr:nvSpPr>
        <xdr:cNvPr id="255" name="円/楕円 254"/>
        <xdr:cNvSpPr/>
      </xdr:nvSpPr>
      <xdr:spPr>
        <a:xfrm>
          <a:off x="1968500" y="162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73155</xdr:rowOff>
    </xdr:from>
    <xdr:ext cx="534377" cy="259045"/>
    <xdr:sp macro="" textlink="">
      <xdr:nvSpPr>
        <xdr:cNvPr id="256" name="テキスト ボックス 255"/>
        <xdr:cNvSpPr txBox="1"/>
      </xdr:nvSpPr>
      <xdr:spPr>
        <a:xfrm>
          <a:off x="1752111" y="1601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71,548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88716</xdr:rowOff>
    </xdr:from>
    <xdr:to>
      <xdr:col>1</xdr:col>
      <xdr:colOff>485775</xdr:colOff>
      <xdr:row>95</xdr:row>
      <xdr:rowOff>18866</xdr:rowOff>
    </xdr:to>
    <xdr:sp macro="" textlink="">
      <xdr:nvSpPr>
        <xdr:cNvPr id="257" name="円/楕円 256"/>
        <xdr:cNvSpPr/>
      </xdr:nvSpPr>
      <xdr:spPr>
        <a:xfrm>
          <a:off x="1079500" y="162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35393</xdr:rowOff>
    </xdr:from>
    <xdr:ext cx="534377" cy="259045"/>
    <xdr:sp macro="" textlink="">
      <xdr:nvSpPr>
        <xdr:cNvPr id="258" name="テキスト ボックス 257"/>
        <xdr:cNvSpPr txBox="1"/>
      </xdr:nvSpPr>
      <xdr:spPr>
        <a:xfrm>
          <a:off x="863111" y="159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129367</xdr:rowOff>
    </xdr:from>
    <xdr:to>
      <xdr:col>15</xdr:col>
      <xdr:colOff>180975</xdr:colOff>
      <xdr:row>38</xdr:row>
      <xdr:rowOff>129642</xdr:rowOff>
    </xdr:to>
    <xdr:cxnSp macro="">
      <xdr:nvCxnSpPr>
        <xdr:cNvPr id="285" name="直線コネクタ 284"/>
        <xdr:cNvCxnSpPr/>
      </xdr:nvCxnSpPr>
      <xdr:spPr>
        <a:xfrm flipV="1">
          <a:off x="9639300" y="6644467"/>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22428</xdr:rowOff>
    </xdr:from>
    <xdr:to>
      <xdr:col>14</xdr:col>
      <xdr:colOff>28575</xdr:colOff>
      <xdr:row>38</xdr:row>
      <xdr:rowOff>129642</xdr:rowOff>
    </xdr:to>
    <xdr:cxnSp macro="">
      <xdr:nvCxnSpPr>
        <xdr:cNvPr id="288" name="直線コネクタ 287"/>
        <xdr:cNvCxnSpPr/>
      </xdr:nvCxnSpPr>
      <xdr:spPr>
        <a:xfrm>
          <a:off x="8750300" y="6537528"/>
          <a:ext cx="8890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128617</xdr:rowOff>
    </xdr:from>
    <xdr:ext cx="469744" cy="259045"/>
    <xdr:sp macro="" textlink="">
      <xdr:nvSpPr>
        <xdr:cNvPr id="290" name="テキスト ボックス 289"/>
        <xdr:cNvSpPr txBox="1"/>
      </xdr:nvSpPr>
      <xdr:spPr>
        <a:xfrm>
          <a:off x="9404427" y="63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22428</xdr:rowOff>
    </xdr:from>
    <xdr:to>
      <xdr:col>12</xdr:col>
      <xdr:colOff>511175</xdr:colOff>
      <xdr:row>38</xdr:row>
      <xdr:rowOff>61290</xdr:rowOff>
    </xdr:to>
    <xdr:cxnSp macro="">
      <xdr:nvCxnSpPr>
        <xdr:cNvPr id="291" name="直線コネクタ 290"/>
        <xdr:cNvCxnSpPr/>
      </xdr:nvCxnSpPr>
      <xdr:spPr>
        <a:xfrm flipV="1">
          <a:off x="7861300" y="653752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40926</xdr:rowOff>
    </xdr:from>
    <xdr:ext cx="469744" cy="259045"/>
    <xdr:sp macro="" textlink="">
      <xdr:nvSpPr>
        <xdr:cNvPr id="293" name="テキスト ボックス 292"/>
        <xdr:cNvSpPr txBox="1"/>
      </xdr:nvSpPr>
      <xdr:spPr>
        <a:xfrm>
          <a:off x="8515427" y="621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163840</xdr:rowOff>
    </xdr:from>
    <xdr:to>
      <xdr:col>11</xdr:col>
      <xdr:colOff>307975</xdr:colOff>
      <xdr:row>38</xdr:row>
      <xdr:rowOff>61290</xdr:rowOff>
    </xdr:to>
    <xdr:cxnSp macro="">
      <xdr:nvCxnSpPr>
        <xdr:cNvPr id="294" name="直線コネクタ 293"/>
        <xdr:cNvCxnSpPr/>
      </xdr:nvCxnSpPr>
      <xdr:spPr>
        <a:xfrm>
          <a:off x="6972300" y="6507490"/>
          <a:ext cx="889000" cy="6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36263</xdr:rowOff>
    </xdr:from>
    <xdr:ext cx="469744" cy="259045"/>
    <xdr:sp macro="" textlink="">
      <xdr:nvSpPr>
        <xdr:cNvPr id="296" name="テキスト ボックス 295"/>
        <xdr:cNvSpPr txBox="1"/>
      </xdr:nvSpPr>
      <xdr:spPr>
        <a:xfrm>
          <a:off x="7626427" y="62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136298</xdr:rowOff>
    </xdr:from>
    <xdr:ext cx="469744" cy="259045"/>
    <xdr:sp macro="" textlink="">
      <xdr:nvSpPr>
        <xdr:cNvPr id="298" name="テキスト ボックス 297"/>
        <xdr:cNvSpPr txBox="1"/>
      </xdr:nvSpPr>
      <xdr:spPr>
        <a:xfrm>
          <a:off x="6737427" y="613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78567</xdr:rowOff>
    </xdr:from>
    <xdr:to>
      <xdr:col>15</xdr:col>
      <xdr:colOff>231775</xdr:colOff>
      <xdr:row>39</xdr:row>
      <xdr:rowOff>8717</xdr:rowOff>
    </xdr:to>
    <xdr:sp macro="" textlink="">
      <xdr:nvSpPr>
        <xdr:cNvPr id="304" name="円/楕円 303"/>
        <xdr:cNvSpPr/>
      </xdr:nvSpPr>
      <xdr:spPr>
        <a:xfrm>
          <a:off x="10426700" y="65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9582</xdr:rowOff>
    </xdr:from>
    <xdr:ext cx="378565" cy="259045"/>
    <xdr:sp macro="" textlink="">
      <xdr:nvSpPr>
        <xdr:cNvPr id="305" name="労働費該当値テキスト"/>
        <xdr:cNvSpPr txBox="1"/>
      </xdr:nvSpPr>
      <xdr:spPr>
        <a:xfrm>
          <a:off x="10528300" y="6524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78842</xdr:rowOff>
    </xdr:from>
    <xdr:to>
      <xdr:col>14</xdr:col>
      <xdr:colOff>79375</xdr:colOff>
      <xdr:row>39</xdr:row>
      <xdr:rowOff>8992</xdr:rowOff>
    </xdr:to>
    <xdr:sp macro="" textlink="">
      <xdr:nvSpPr>
        <xdr:cNvPr id="306" name="円/楕円 305"/>
        <xdr:cNvSpPr/>
      </xdr:nvSpPr>
      <xdr:spPr>
        <a:xfrm>
          <a:off x="9588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119</xdr:rowOff>
    </xdr:from>
    <xdr:ext cx="378565" cy="259045"/>
    <xdr:sp macro="" textlink="">
      <xdr:nvSpPr>
        <xdr:cNvPr id="307" name="テキスト ボックス 306"/>
        <xdr:cNvSpPr txBox="1"/>
      </xdr:nvSpPr>
      <xdr:spPr>
        <a:xfrm>
          <a:off x="9450017" y="6686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143078</xdr:rowOff>
    </xdr:from>
    <xdr:to>
      <xdr:col>12</xdr:col>
      <xdr:colOff>561975</xdr:colOff>
      <xdr:row>38</xdr:row>
      <xdr:rowOff>73228</xdr:rowOff>
    </xdr:to>
    <xdr:sp macro="" textlink="">
      <xdr:nvSpPr>
        <xdr:cNvPr id="308" name="円/楕円 307"/>
        <xdr:cNvSpPr/>
      </xdr:nvSpPr>
      <xdr:spPr>
        <a:xfrm>
          <a:off x="8699500" y="64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64355</xdr:rowOff>
    </xdr:from>
    <xdr:ext cx="469744" cy="259045"/>
    <xdr:sp macro="" textlink="">
      <xdr:nvSpPr>
        <xdr:cNvPr id="309" name="テキスト ボックス 308"/>
        <xdr:cNvSpPr txBox="1"/>
      </xdr:nvSpPr>
      <xdr:spPr>
        <a:xfrm>
          <a:off x="8515427" y="657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10490</xdr:rowOff>
    </xdr:from>
    <xdr:to>
      <xdr:col>11</xdr:col>
      <xdr:colOff>358775</xdr:colOff>
      <xdr:row>38</xdr:row>
      <xdr:rowOff>112090</xdr:rowOff>
    </xdr:to>
    <xdr:sp macro="" textlink="">
      <xdr:nvSpPr>
        <xdr:cNvPr id="310" name="円/楕円 309"/>
        <xdr:cNvSpPr/>
      </xdr:nvSpPr>
      <xdr:spPr>
        <a:xfrm>
          <a:off x="7810500" y="65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103217</xdr:rowOff>
    </xdr:from>
    <xdr:ext cx="469744" cy="259045"/>
    <xdr:sp macro="" textlink="">
      <xdr:nvSpPr>
        <xdr:cNvPr id="311" name="テキスト ボックス 310"/>
        <xdr:cNvSpPr txBox="1"/>
      </xdr:nvSpPr>
      <xdr:spPr>
        <a:xfrm>
          <a:off x="7626427" y="661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113040</xdr:rowOff>
    </xdr:from>
    <xdr:to>
      <xdr:col>10</xdr:col>
      <xdr:colOff>155575</xdr:colOff>
      <xdr:row>38</xdr:row>
      <xdr:rowOff>43190</xdr:rowOff>
    </xdr:to>
    <xdr:sp macro="" textlink="">
      <xdr:nvSpPr>
        <xdr:cNvPr id="312" name="円/楕円 311"/>
        <xdr:cNvSpPr/>
      </xdr:nvSpPr>
      <xdr:spPr>
        <a:xfrm>
          <a:off x="6921500" y="64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34317</xdr:rowOff>
    </xdr:from>
    <xdr:ext cx="469744" cy="259045"/>
    <xdr:sp macro="" textlink="">
      <xdr:nvSpPr>
        <xdr:cNvPr id="313" name="テキスト ボックス 312"/>
        <xdr:cNvSpPr txBox="1"/>
      </xdr:nvSpPr>
      <xdr:spPr>
        <a:xfrm>
          <a:off x="6737427" y="654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22034</xdr:rowOff>
    </xdr:from>
    <xdr:to>
      <xdr:col>15</xdr:col>
      <xdr:colOff>180975</xdr:colOff>
      <xdr:row>59</xdr:row>
      <xdr:rowOff>30515</xdr:rowOff>
    </xdr:to>
    <xdr:cxnSp macro="">
      <xdr:nvCxnSpPr>
        <xdr:cNvPr id="344" name="直線コネクタ 343"/>
        <xdr:cNvCxnSpPr/>
      </xdr:nvCxnSpPr>
      <xdr:spPr>
        <a:xfrm>
          <a:off x="9639300" y="10137584"/>
          <a:ext cx="8382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145439</xdr:rowOff>
    </xdr:from>
    <xdr:ext cx="534377" cy="259045"/>
    <xdr:sp macro="" textlink="">
      <xdr:nvSpPr>
        <xdr:cNvPr id="345" name="農林水産業費平均値テキスト"/>
        <xdr:cNvSpPr txBox="1"/>
      </xdr:nvSpPr>
      <xdr:spPr>
        <a:xfrm>
          <a:off x="10528300" y="100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16844</xdr:rowOff>
    </xdr:from>
    <xdr:to>
      <xdr:col>14</xdr:col>
      <xdr:colOff>28575</xdr:colOff>
      <xdr:row>59</xdr:row>
      <xdr:rowOff>22034</xdr:rowOff>
    </xdr:to>
    <xdr:cxnSp macro="">
      <xdr:nvCxnSpPr>
        <xdr:cNvPr id="347" name="直線コネクタ 346"/>
        <xdr:cNvCxnSpPr/>
      </xdr:nvCxnSpPr>
      <xdr:spPr>
        <a:xfrm>
          <a:off x="8750300" y="10132394"/>
          <a:ext cx="88900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85806</xdr:rowOff>
    </xdr:from>
    <xdr:ext cx="534377" cy="259045"/>
    <xdr:sp macro="" textlink="">
      <xdr:nvSpPr>
        <xdr:cNvPr id="349" name="テキスト ボックス 348"/>
        <xdr:cNvSpPr txBox="1"/>
      </xdr:nvSpPr>
      <xdr:spPr>
        <a:xfrm>
          <a:off x="9372111" y="102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16844</xdr:rowOff>
    </xdr:from>
    <xdr:to>
      <xdr:col>12</xdr:col>
      <xdr:colOff>511175</xdr:colOff>
      <xdr:row>59</xdr:row>
      <xdr:rowOff>18766</xdr:rowOff>
    </xdr:to>
    <xdr:cxnSp macro="">
      <xdr:nvCxnSpPr>
        <xdr:cNvPr id="350" name="直線コネクタ 349"/>
        <xdr:cNvCxnSpPr/>
      </xdr:nvCxnSpPr>
      <xdr:spPr>
        <a:xfrm flipV="1">
          <a:off x="7861300" y="10132394"/>
          <a:ext cx="889000" cy="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85327</xdr:rowOff>
    </xdr:from>
    <xdr:ext cx="534377" cy="259045"/>
    <xdr:sp macro="" textlink="">
      <xdr:nvSpPr>
        <xdr:cNvPr id="352" name="テキスト ボックス 351"/>
        <xdr:cNvSpPr txBox="1"/>
      </xdr:nvSpPr>
      <xdr:spPr>
        <a:xfrm>
          <a:off x="8483111" y="1020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18371</xdr:rowOff>
    </xdr:from>
    <xdr:to>
      <xdr:col>11</xdr:col>
      <xdr:colOff>307975</xdr:colOff>
      <xdr:row>59</xdr:row>
      <xdr:rowOff>18766</xdr:rowOff>
    </xdr:to>
    <xdr:cxnSp macro="">
      <xdr:nvCxnSpPr>
        <xdr:cNvPr id="353" name="直線コネクタ 352"/>
        <xdr:cNvCxnSpPr/>
      </xdr:nvCxnSpPr>
      <xdr:spPr>
        <a:xfrm>
          <a:off x="6972300" y="10133921"/>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88647</xdr:rowOff>
    </xdr:from>
    <xdr:ext cx="534377" cy="259045"/>
    <xdr:sp macro="" textlink="">
      <xdr:nvSpPr>
        <xdr:cNvPr id="355" name="テキスト ボックス 354"/>
        <xdr:cNvSpPr txBox="1"/>
      </xdr:nvSpPr>
      <xdr:spPr>
        <a:xfrm>
          <a:off x="7594111" y="102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90195</xdr:rowOff>
    </xdr:from>
    <xdr:ext cx="534377" cy="259045"/>
    <xdr:sp macro="" textlink="">
      <xdr:nvSpPr>
        <xdr:cNvPr id="357" name="テキスト ボックス 356"/>
        <xdr:cNvSpPr txBox="1"/>
      </xdr:nvSpPr>
      <xdr:spPr>
        <a:xfrm>
          <a:off x="6705111" y="102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151165</xdr:rowOff>
    </xdr:from>
    <xdr:to>
      <xdr:col>15</xdr:col>
      <xdr:colOff>231775</xdr:colOff>
      <xdr:row>59</xdr:row>
      <xdr:rowOff>81315</xdr:rowOff>
    </xdr:to>
    <xdr:sp macro="" textlink="">
      <xdr:nvSpPr>
        <xdr:cNvPr id="363" name="円/楕円 362"/>
        <xdr:cNvSpPr/>
      </xdr:nvSpPr>
      <xdr:spPr>
        <a:xfrm>
          <a:off x="10426700" y="1009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110542</xdr:rowOff>
    </xdr:from>
    <xdr:ext cx="534377" cy="259045"/>
    <xdr:sp macro="" textlink="">
      <xdr:nvSpPr>
        <xdr:cNvPr id="364" name="農林水産業費該当値テキスト"/>
        <xdr:cNvSpPr txBox="1"/>
      </xdr:nvSpPr>
      <xdr:spPr>
        <a:xfrm>
          <a:off x="10528300" y="988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142684</xdr:rowOff>
    </xdr:from>
    <xdr:to>
      <xdr:col>14</xdr:col>
      <xdr:colOff>79375</xdr:colOff>
      <xdr:row>59</xdr:row>
      <xdr:rowOff>72834</xdr:rowOff>
    </xdr:to>
    <xdr:sp macro="" textlink="">
      <xdr:nvSpPr>
        <xdr:cNvPr id="365" name="円/楕円 364"/>
        <xdr:cNvSpPr/>
      </xdr:nvSpPr>
      <xdr:spPr>
        <a:xfrm>
          <a:off x="9588500" y="100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89361</xdr:rowOff>
    </xdr:from>
    <xdr:ext cx="534377" cy="259045"/>
    <xdr:sp macro="" textlink="">
      <xdr:nvSpPr>
        <xdr:cNvPr id="366" name="テキスト ボックス 365"/>
        <xdr:cNvSpPr txBox="1"/>
      </xdr:nvSpPr>
      <xdr:spPr>
        <a:xfrm>
          <a:off x="9372111" y="986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137494</xdr:rowOff>
    </xdr:from>
    <xdr:to>
      <xdr:col>12</xdr:col>
      <xdr:colOff>561975</xdr:colOff>
      <xdr:row>59</xdr:row>
      <xdr:rowOff>67644</xdr:rowOff>
    </xdr:to>
    <xdr:sp macro="" textlink="">
      <xdr:nvSpPr>
        <xdr:cNvPr id="367" name="円/楕円 366"/>
        <xdr:cNvSpPr/>
      </xdr:nvSpPr>
      <xdr:spPr>
        <a:xfrm>
          <a:off x="8699500" y="100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84171</xdr:rowOff>
    </xdr:from>
    <xdr:ext cx="534377" cy="259045"/>
    <xdr:sp macro="" textlink="">
      <xdr:nvSpPr>
        <xdr:cNvPr id="368" name="テキスト ボックス 367"/>
        <xdr:cNvSpPr txBox="1"/>
      </xdr:nvSpPr>
      <xdr:spPr>
        <a:xfrm>
          <a:off x="8483111" y="985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75,360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139416</xdr:rowOff>
    </xdr:from>
    <xdr:to>
      <xdr:col>11</xdr:col>
      <xdr:colOff>358775</xdr:colOff>
      <xdr:row>59</xdr:row>
      <xdr:rowOff>69566</xdr:rowOff>
    </xdr:to>
    <xdr:sp macro="" textlink="">
      <xdr:nvSpPr>
        <xdr:cNvPr id="369" name="円/楕円 368"/>
        <xdr:cNvSpPr/>
      </xdr:nvSpPr>
      <xdr:spPr>
        <a:xfrm>
          <a:off x="7810500" y="100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86093</xdr:rowOff>
    </xdr:from>
    <xdr:ext cx="534377" cy="259045"/>
    <xdr:sp macro="" textlink="">
      <xdr:nvSpPr>
        <xdr:cNvPr id="370" name="テキスト ボックス 369"/>
        <xdr:cNvSpPr txBox="1"/>
      </xdr:nvSpPr>
      <xdr:spPr>
        <a:xfrm>
          <a:off x="7594111" y="9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139021</xdr:rowOff>
    </xdr:from>
    <xdr:to>
      <xdr:col>10</xdr:col>
      <xdr:colOff>155575</xdr:colOff>
      <xdr:row>59</xdr:row>
      <xdr:rowOff>69171</xdr:rowOff>
    </xdr:to>
    <xdr:sp macro="" textlink="">
      <xdr:nvSpPr>
        <xdr:cNvPr id="371" name="円/楕円 370"/>
        <xdr:cNvSpPr/>
      </xdr:nvSpPr>
      <xdr:spPr>
        <a:xfrm>
          <a:off x="6921500" y="100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85698</xdr:rowOff>
    </xdr:from>
    <xdr:ext cx="534377" cy="259045"/>
    <xdr:sp macro="" textlink="">
      <xdr:nvSpPr>
        <xdr:cNvPr id="372" name="テキスト ボックス 371"/>
        <xdr:cNvSpPr txBox="1"/>
      </xdr:nvSpPr>
      <xdr:spPr>
        <a:xfrm>
          <a:off x="6705111" y="985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54350</xdr:rowOff>
    </xdr:from>
    <xdr:to>
      <xdr:col>15</xdr:col>
      <xdr:colOff>180975</xdr:colOff>
      <xdr:row>77</xdr:row>
      <xdr:rowOff>164133</xdr:rowOff>
    </xdr:to>
    <xdr:cxnSp macro="">
      <xdr:nvCxnSpPr>
        <xdr:cNvPr id="399" name="直線コネクタ 398"/>
        <xdr:cNvCxnSpPr/>
      </xdr:nvCxnSpPr>
      <xdr:spPr>
        <a:xfrm flipV="1">
          <a:off x="9639300" y="13256000"/>
          <a:ext cx="838200" cy="10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60405</xdr:rowOff>
    </xdr:from>
    <xdr:ext cx="534377" cy="259045"/>
    <xdr:sp macro="" textlink="">
      <xdr:nvSpPr>
        <xdr:cNvPr id="400" name="商工費平均値テキスト"/>
        <xdr:cNvSpPr txBox="1"/>
      </xdr:nvSpPr>
      <xdr:spPr>
        <a:xfrm>
          <a:off x="10528300" y="13262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153535</xdr:rowOff>
    </xdr:from>
    <xdr:to>
      <xdr:col>14</xdr:col>
      <xdr:colOff>28575</xdr:colOff>
      <xdr:row>77</xdr:row>
      <xdr:rowOff>164133</xdr:rowOff>
    </xdr:to>
    <xdr:cxnSp macro="">
      <xdr:nvCxnSpPr>
        <xdr:cNvPr id="402" name="直線コネクタ 401"/>
        <xdr:cNvCxnSpPr/>
      </xdr:nvCxnSpPr>
      <xdr:spPr>
        <a:xfrm>
          <a:off x="8750300" y="13355185"/>
          <a:ext cx="8890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42609</xdr:rowOff>
    </xdr:from>
    <xdr:ext cx="534377" cy="259045"/>
    <xdr:sp macro="" textlink="">
      <xdr:nvSpPr>
        <xdr:cNvPr id="404" name="テキスト ボックス 403"/>
        <xdr:cNvSpPr txBox="1"/>
      </xdr:nvSpPr>
      <xdr:spPr>
        <a:xfrm>
          <a:off x="9372111" y="130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149932</xdr:rowOff>
    </xdr:from>
    <xdr:to>
      <xdr:col>12</xdr:col>
      <xdr:colOff>511175</xdr:colOff>
      <xdr:row>77</xdr:row>
      <xdr:rowOff>153535</xdr:rowOff>
    </xdr:to>
    <xdr:cxnSp macro="">
      <xdr:nvCxnSpPr>
        <xdr:cNvPr id="405" name="直線コネクタ 404"/>
        <xdr:cNvCxnSpPr/>
      </xdr:nvCxnSpPr>
      <xdr:spPr>
        <a:xfrm>
          <a:off x="7861300" y="13351582"/>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42408</xdr:rowOff>
    </xdr:from>
    <xdr:ext cx="534377" cy="259045"/>
    <xdr:sp macro="" textlink="">
      <xdr:nvSpPr>
        <xdr:cNvPr id="407" name="テキスト ボックス 406"/>
        <xdr:cNvSpPr txBox="1"/>
      </xdr:nvSpPr>
      <xdr:spPr>
        <a:xfrm>
          <a:off x="8483111" y="130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168997</xdr:rowOff>
    </xdr:from>
    <xdr:to>
      <xdr:col>11</xdr:col>
      <xdr:colOff>307975</xdr:colOff>
      <xdr:row>77</xdr:row>
      <xdr:rowOff>149932</xdr:rowOff>
    </xdr:to>
    <xdr:cxnSp macro="">
      <xdr:nvCxnSpPr>
        <xdr:cNvPr id="408" name="直線コネクタ 407"/>
        <xdr:cNvCxnSpPr/>
      </xdr:nvCxnSpPr>
      <xdr:spPr>
        <a:xfrm>
          <a:off x="6972300" y="13199197"/>
          <a:ext cx="889000" cy="15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55010</xdr:rowOff>
    </xdr:from>
    <xdr:ext cx="534377" cy="259045"/>
    <xdr:sp macro="" textlink="">
      <xdr:nvSpPr>
        <xdr:cNvPr id="410" name="テキスト ボックス 409"/>
        <xdr:cNvSpPr txBox="1"/>
      </xdr:nvSpPr>
      <xdr:spPr>
        <a:xfrm>
          <a:off x="7594111" y="1342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47220</xdr:rowOff>
    </xdr:from>
    <xdr:ext cx="534377" cy="259045"/>
    <xdr:sp macro="" textlink="">
      <xdr:nvSpPr>
        <xdr:cNvPr id="412" name="テキスト ボックス 411"/>
        <xdr:cNvSpPr txBox="1"/>
      </xdr:nvSpPr>
      <xdr:spPr>
        <a:xfrm>
          <a:off x="6705111" y="1342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3550</xdr:rowOff>
    </xdr:from>
    <xdr:to>
      <xdr:col>15</xdr:col>
      <xdr:colOff>231775</xdr:colOff>
      <xdr:row>77</xdr:row>
      <xdr:rowOff>105150</xdr:rowOff>
    </xdr:to>
    <xdr:sp macro="" textlink="">
      <xdr:nvSpPr>
        <xdr:cNvPr id="418" name="円/楕円 417"/>
        <xdr:cNvSpPr/>
      </xdr:nvSpPr>
      <xdr:spPr>
        <a:xfrm>
          <a:off x="10426700" y="13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26427</xdr:rowOff>
    </xdr:from>
    <xdr:ext cx="534377" cy="259045"/>
    <xdr:sp macro="" textlink="">
      <xdr:nvSpPr>
        <xdr:cNvPr id="419" name="商工費該当値テキスト"/>
        <xdr:cNvSpPr txBox="1"/>
      </xdr:nvSpPr>
      <xdr:spPr>
        <a:xfrm>
          <a:off x="10528300" y="1305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28,084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113333</xdr:rowOff>
    </xdr:from>
    <xdr:to>
      <xdr:col>14</xdr:col>
      <xdr:colOff>79375</xdr:colOff>
      <xdr:row>78</xdr:row>
      <xdr:rowOff>43483</xdr:rowOff>
    </xdr:to>
    <xdr:sp macro="" textlink="">
      <xdr:nvSpPr>
        <xdr:cNvPr id="420" name="円/楕円 419"/>
        <xdr:cNvSpPr/>
      </xdr:nvSpPr>
      <xdr:spPr>
        <a:xfrm>
          <a:off x="9588500" y="1331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34610</xdr:rowOff>
    </xdr:from>
    <xdr:ext cx="534377" cy="259045"/>
    <xdr:sp macro="" textlink="">
      <xdr:nvSpPr>
        <xdr:cNvPr id="421" name="テキスト ボックス 420"/>
        <xdr:cNvSpPr txBox="1"/>
      </xdr:nvSpPr>
      <xdr:spPr>
        <a:xfrm>
          <a:off x="9372111" y="1340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102735</xdr:rowOff>
    </xdr:from>
    <xdr:to>
      <xdr:col>12</xdr:col>
      <xdr:colOff>561975</xdr:colOff>
      <xdr:row>78</xdr:row>
      <xdr:rowOff>32885</xdr:rowOff>
    </xdr:to>
    <xdr:sp macro="" textlink="">
      <xdr:nvSpPr>
        <xdr:cNvPr id="422" name="円/楕円 421"/>
        <xdr:cNvSpPr/>
      </xdr:nvSpPr>
      <xdr:spPr>
        <a:xfrm>
          <a:off x="8699500" y="1330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24012</xdr:rowOff>
    </xdr:from>
    <xdr:ext cx="534377" cy="259045"/>
    <xdr:sp macro="" textlink="">
      <xdr:nvSpPr>
        <xdr:cNvPr id="423" name="テキスト ボックス 422"/>
        <xdr:cNvSpPr txBox="1"/>
      </xdr:nvSpPr>
      <xdr:spPr>
        <a:xfrm>
          <a:off x="8483111" y="1339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99132</xdr:rowOff>
    </xdr:from>
    <xdr:to>
      <xdr:col>11</xdr:col>
      <xdr:colOff>358775</xdr:colOff>
      <xdr:row>78</xdr:row>
      <xdr:rowOff>29282</xdr:rowOff>
    </xdr:to>
    <xdr:sp macro="" textlink="">
      <xdr:nvSpPr>
        <xdr:cNvPr id="424" name="円/楕円 423"/>
        <xdr:cNvSpPr/>
      </xdr:nvSpPr>
      <xdr:spPr>
        <a:xfrm>
          <a:off x="7810500" y="133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45809</xdr:rowOff>
    </xdr:from>
    <xdr:ext cx="534377" cy="259045"/>
    <xdr:sp macro="" textlink="">
      <xdr:nvSpPr>
        <xdr:cNvPr id="425" name="テキスト ボックス 424"/>
        <xdr:cNvSpPr txBox="1"/>
      </xdr:nvSpPr>
      <xdr:spPr>
        <a:xfrm>
          <a:off x="7594111" y="1307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118197</xdr:rowOff>
    </xdr:from>
    <xdr:to>
      <xdr:col>10</xdr:col>
      <xdr:colOff>155575</xdr:colOff>
      <xdr:row>77</xdr:row>
      <xdr:rowOff>48347</xdr:rowOff>
    </xdr:to>
    <xdr:sp macro="" textlink="">
      <xdr:nvSpPr>
        <xdr:cNvPr id="426" name="円/楕円 425"/>
        <xdr:cNvSpPr/>
      </xdr:nvSpPr>
      <xdr:spPr>
        <a:xfrm>
          <a:off x="6921500" y="1314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64874</xdr:rowOff>
    </xdr:from>
    <xdr:ext cx="534377" cy="259045"/>
    <xdr:sp macro="" textlink="">
      <xdr:nvSpPr>
        <xdr:cNvPr id="427" name="テキスト ボックス 426"/>
        <xdr:cNvSpPr txBox="1"/>
      </xdr:nvSpPr>
      <xdr:spPr>
        <a:xfrm>
          <a:off x="6705111" y="1292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118261</xdr:rowOff>
    </xdr:from>
    <xdr:to>
      <xdr:col>15</xdr:col>
      <xdr:colOff>180975</xdr:colOff>
      <xdr:row>98</xdr:row>
      <xdr:rowOff>119335</xdr:rowOff>
    </xdr:to>
    <xdr:cxnSp macro="">
      <xdr:nvCxnSpPr>
        <xdr:cNvPr id="454" name="直線コネクタ 453"/>
        <xdr:cNvCxnSpPr/>
      </xdr:nvCxnSpPr>
      <xdr:spPr>
        <a:xfrm>
          <a:off x="9639300" y="16920361"/>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110541</xdr:rowOff>
    </xdr:from>
    <xdr:to>
      <xdr:col>14</xdr:col>
      <xdr:colOff>28575</xdr:colOff>
      <xdr:row>98</xdr:row>
      <xdr:rowOff>118261</xdr:rowOff>
    </xdr:to>
    <xdr:cxnSp macro="">
      <xdr:nvCxnSpPr>
        <xdr:cNvPr id="457" name="直線コネクタ 456"/>
        <xdr:cNvCxnSpPr/>
      </xdr:nvCxnSpPr>
      <xdr:spPr>
        <a:xfrm>
          <a:off x="8750300" y="16912641"/>
          <a:ext cx="889000" cy="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170294</xdr:rowOff>
    </xdr:from>
    <xdr:ext cx="534377" cy="259045"/>
    <xdr:sp macro="" textlink="">
      <xdr:nvSpPr>
        <xdr:cNvPr id="459" name="テキスト ボックス 458"/>
        <xdr:cNvSpPr txBox="1"/>
      </xdr:nvSpPr>
      <xdr:spPr>
        <a:xfrm>
          <a:off x="9372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110541</xdr:rowOff>
    </xdr:from>
    <xdr:to>
      <xdr:col>12</xdr:col>
      <xdr:colOff>511175</xdr:colOff>
      <xdr:row>98</xdr:row>
      <xdr:rowOff>126660</xdr:rowOff>
    </xdr:to>
    <xdr:cxnSp macro="">
      <xdr:nvCxnSpPr>
        <xdr:cNvPr id="460" name="直線コネクタ 459"/>
        <xdr:cNvCxnSpPr/>
      </xdr:nvCxnSpPr>
      <xdr:spPr>
        <a:xfrm flipV="1">
          <a:off x="7861300" y="16912641"/>
          <a:ext cx="889000" cy="1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2816</xdr:rowOff>
    </xdr:from>
    <xdr:ext cx="534377" cy="259045"/>
    <xdr:sp macro="" textlink="">
      <xdr:nvSpPr>
        <xdr:cNvPr id="462" name="テキスト ボックス 461"/>
        <xdr:cNvSpPr txBox="1"/>
      </xdr:nvSpPr>
      <xdr:spPr>
        <a:xfrm>
          <a:off x="8483111" y="166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124681</xdr:rowOff>
    </xdr:from>
    <xdr:to>
      <xdr:col>11</xdr:col>
      <xdr:colOff>307975</xdr:colOff>
      <xdr:row>98</xdr:row>
      <xdr:rowOff>126660</xdr:rowOff>
    </xdr:to>
    <xdr:cxnSp macro="">
      <xdr:nvCxnSpPr>
        <xdr:cNvPr id="463" name="直線コネクタ 462"/>
        <xdr:cNvCxnSpPr/>
      </xdr:nvCxnSpPr>
      <xdr:spPr>
        <a:xfrm>
          <a:off x="6972300" y="16926781"/>
          <a:ext cx="889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168355</xdr:rowOff>
    </xdr:from>
    <xdr:ext cx="534377" cy="259045"/>
    <xdr:sp macro="" textlink="">
      <xdr:nvSpPr>
        <xdr:cNvPr id="465" name="テキスト ボックス 464"/>
        <xdr:cNvSpPr txBox="1"/>
      </xdr:nvSpPr>
      <xdr:spPr>
        <a:xfrm>
          <a:off x="7594111" y="166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5379</xdr:rowOff>
    </xdr:from>
    <xdr:ext cx="534377" cy="259045"/>
    <xdr:sp macro="" textlink="">
      <xdr:nvSpPr>
        <xdr:cNvPr id="467" name="テキスト ボックス 466"/>
        <xdr:cNvSpPr txBox="1"/>
      </xdr:nvSpPr>
      <xdr:spPr>
        <a:xfrm>
          <a:off x="6705111" y="166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68535</xdr:rowOff>
    </xdr:from>
    <xdr:to>
      <xdr:col>15</xdr:col>
      <xdr:colOff>231775</xdr:colOff>
      <xdr:row>98</xdr:row>
      <xdr:rowOff>170135</xdr:rowOff>
    </xdr:to>
    <xdr:sp macro="" textlink="">
      <xdr:nvSpPr>
        <xdr:cNvPr id="473" name="円/楕円 472"/>
        <xdr:cNvSpPr/>
      </xdr:nvSpPr>
      <xdr:spPr>
        <a:xfrm>
          <a:off x="10426700" y="168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26266</xdr:rowOff>
    </xdr:from>
    <xdr:ext cx="534377" cy="259045"/>
    <xdr:sp macro="" textlink="">
      <xdr:nvSpPr>
        <xdr:cNvPr id="474" name="土木費該当値テキスト"/>
        <xdr:cNvSpPr txBox="1"/>
      </xdr:nvSpPr>
      <xdr:spPr>
        <a:xfrm>
          <a:off x="10528300" y="16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67461</xdr:rowOff>
    </xdr:from>
    <xdr:to>
      <xdr:col>14</xdr:col>
      <xdr:colOff>79375</xdr:colOff>
      <xdr:row>98</xdr:row>
      <xdr:rowOff>169061</xdr:rowOff>
    </xdr:to>
    <xdr:sp macro="" textlink="">
      <xdr:nvSpPr>
        <xdr:cNvPr id="475" name="円/楕円 474"/>
        <xdr:cNvSpPr/>
      </xdr:nvSpPr>
      <xdr:spPr>
        <a:xfrm>
          <a:off x="9588500" y="168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160188</xdr:rowOff>
    </xdr:from>
    <xdr:ext cx="534377" cy="259045"/>
    <xdr:sp macro="" textlink="">
      <xdr:nvSpPr>
        <xdr:cNvPr id="476" name="テキスト ボックス 475"/>
        <xdr:cNvSpPr txBox="1"/>
      </xdr:nvSpPr>
      <xdr:spPr>
        <a:xfrm>
          <a:off x="9372111" y="1696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59741</xdr:rowOff>
    </xdr:from>
    <xdr:to>
      <xdr:col>12</xdr:col>
      <xdr:colOff>561975</xdr:colOff>
      <xdr:row>98</xdr:row>
      <xdr:rowOff>161341</xdr:rowOff>
    </xdr:to>
    <xdr:sp macro="" textlink="">
      <xdr:nvSpPr>
        <xdr:cNvPr id="477" name="円/楕円 476"/>
        <xdr:cNvSpPr/>
      </xdr:nvSpPr>
      <xdr:spPr>
        <a:xfrm>
          <a:off x="8699500" y="1686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152468</xdr:rowOff>
    </xdr:from>
    <xdr:ext cx="534377" cy="259045"/>
    <xdr:sp macro="" textlink="">
      <xdr:nvSpPr>
        <xdr:cNvPr id="478" name="テキスト ボックス 477"/>
        <xdr:cNvSpPr txBox="1"/>
      </xdr:nvSpPr>
      <xdr:spPr>
        <a:xfrm>
          <a:off x="8483111" y="1695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63,777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75860</xdr:rowOff>
    </xdr:from>
    <xdr:to>
      <xdr:col>11</xdr:col>
      <xdr:colOff>358775</xdr:colOff>
      <xdr:row>99</xdr:row>
      <xdr:rowOff>6010</xdr:rowOff>
    </xdr:to>
    <xdr:sp macro="" textlink="">
      <xdr:nvSpPr>
        <xdr:cNvPr id="479" name="円/楕円 478"/>
        <xdr:cNvSpPr/>
      </xdr:nvSpPr>
      <xdr:spPr>
        <a:xfrm>
          <a:off x="7810500" y="168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168587</xdr:rowOff>
    </xdr:from>
    <xdr:ext cx="534377" cy="259045"/>
    <xdr:sp macro="" textlink="">
      <xdr:nvSpPr>
        <xdr:cNvPr id="480" name="テキスト ボックス 479"/>
        <xdr:cNvSpPr txBox="1"/>
      </xdr:nvSpPr>
      <xdr:spPr>
        <a:xfrm>
          <a:off x="7594111" y="1697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73881</xdr:rowOff>
    </xdr:from>
    <xdr:to>
      <xdr:col>10</xdr:col>
      <xdr:colOff>155575</xdr:colOff>
      <xdr:row>99</xdr:row>
      <xdr:rowOff>4031</xdr:rowOff>
    </xdr:to>
    <xdr:sp macro="" textlink="">
      <xdr:nvSpPr>
        <xdr:cNvPr id="481" name="円/楕円 480"/>
        <xdr:cNvSpPr/>
      </xdr:nvSpPr>
      <xdr:spPr>
        <a:xfrm>
          <a:off x="6921500" y="1687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166608</xdr:rowOff>
    </xdr:from>
    <xdr:ext cx="534377" cy="259045"/>
    <xdr:sp macro="" textlink="">
      <xdr:nvSpPr>
        <xdr:cNvPr id="482" name="テキスト ボックス 481"/>
        <xdr:cNvSpPr txBox="1"/>
      </xdr:nvSpPr>
      <xdr:spPr>
        <a:xfrm>
          <a:off x="6705111" y="1696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63364</xdr:rowOff>
    </xdr:from>
    <xdr:to>
      <xdr:col>23</xdr:col>
      <xdr:colOff>517525</xdr:colOff>
      <xdr:row>35</xdr:row>
      <xdr:rowOff>152289</xdr:rowOff>
    </xdr:to>
    <xdr:cxnSp macro="">
      <xdr:nvCxnSpPr>
        <xdr:cNvPr id="513" name="直線コネクタ 512"/>
        <xdr:cNvCxnSpPr/>
      </xdr:nvCxnSpPr>
      <xdr:spPr>
        <a:xfrm flipV="1">
          <a:off x="15481300" y="5892664"/>
          <a:ext cx="838200" cy="26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125984</xdr:rowOff>
    </xdr:from>
    <xdr:to>
      <xdr:col>22</xdr:col>
      <xdr:colOff>365125</xdr:colOff>
      <xdr:row>35</xdr:row>
      <xdr:rowOff>152289</xdr:rowOff>
    </xdr:to>
    <xdr:cxnSp macro="">
      <xdr:nvCxnSpPr>
        <xdr:cNvPr id="516" name="直線コネクタ 515"/>
        <xdr:cNvCxnSpPr/>
      </xdr:nvCxnSpPr>
      <xdr:spPr>
        <a:xfrm>
          <a:off x="14592300" y="5955284"/>
          <a:ext cx="889000" cy="19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88766</xdr:rowOff>
    </xdr:from>
    <xdr:ext cx="534377" cy="259045"/>
    <xdr:sp macro="" textlink="">
      <xdr:nvSpPr>
        <xdr:cNvPr id="518" name="テキスト ボックス 517"/>
        <xdr:cNvSpPr txBox="1"/>
      </xdr:nvSpPr>
      <xdr:spPr>
        <a:xfrm>
          <a:off x="15214111" y="626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125984</xdr:rowOff>
    </xdr:from>
    <xdr:to>
      <xdr:col>21</xdr:col>
      <xdr:colOff>161925</xdr:colOff>
      <xdr:row>36</xdr:row>
      <xdr:rowOff>99368</xdr:rowOff>
    </xdr:to>
    <xdr:cxnSp macro="">
      <xdr:nvCxnSpPr>
        <xdr:cNvPr id="519" name="直線コネクタ 518"/>
        <xdr:cNvCxnSpPr/>
      </xdr:nvCxnSpPr>
      <xdr:spPr>
        <a:xfrm flipV="1">
          <a:off x="13703300" y="5955284"/>
          <a:ext cx="889000" cy="31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153068</xdr:rowOff>
    </xdr:from>
    <xdr:ext cx="534377" cy="259045"/>
    <xdr:sp macro="" textlink="">
      <xdr:nvSpPr>
        <xdr:cNvPr id="521" name="テキスト ボックス 520"/>
        <xdr:cNvSpPr txBox="1"/>
      </xdr:nvSpPr>
      <xdr:spPr>
        <a:xfrm>
          <a:off x="14325111" y="63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99368</xdr:rowOff>
    </xdr:from>
    <xdr:to>
      <xdr:col>19</xdr:col>
      <xdr:colOff>644525</xdr:colOff>
      <xdr:row>37</xdr:row>
      <xdr:rowOff>13252</xdr:rowOff>
    </xdr:to>
    <xdr:cxnSp macro="">
      <xdr:nvCxnSpPr>
        <xdr:cNvPr id="522" name="直線コネクタ 521"/>
        <xdr:cNvCxnSpPr/>
      </xdr:nvCxnSpPr>
      <xdr:spPr>
        <a:xfrm flipV="1">
          <a:off x="12814300" y="6271568"/>
          <a:ext cx="889000" cy="8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167160</xdr:rowOff>
    </xdr:from>
    <xdr:ext cx="534377" cy="259045"/>
    <xdr:sp macro="" textlink="">
      <xdr:nvSpPr>
        <xdr:cNvPr id="524" name="テキスト ボックス 523"/>
        <xdr:cNvSpPr txBox="1"/>
      </xdr:nvSpPr>
      <xdr:spPr>
        <a:xfrm>
          <a:off x="13436111" y="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52673</xdr:rowOff>
    </xdr:from>
    <xdr:ext cx="534377" cy="259045"/>
    <xdr:sp macro="" textlink="">
      <xdr:nvSpPr>
        <xdr:cNvPr id="526" name="テキスト ボックス 525"/>
        <xdr:cNvSpPr txBox="1"/>
      </xdr:nvSpPr>
      <xdr:spPr>
        <a:xfrm>
          <a:off x="12547111" y="605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12564</xdr:rowOff>
    </xdr:from>
    <xdr:to>
      <xdr:col>23</xdr:col>
      <xdr:colOff>568325</xdr:colOff>
      <xdr:row>34</xdr:row>
      <xdr:rowOff>114164</xdr:rowOff>
    </xdr:to>
    <xdr:sp macro="" textlink="">
      <xdr:nvSpPr>
        <xdr:cNvPr id="532" name="円/楕円 531"/>
        <xdr:cNvSpPr/>
      </xdr:nvSpPr>
      <xdr:spPr>
        <a:xfrm>
          <a:off x="16268700" y="584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35441</xdr:rowOff>
    </xdr:from>
    <xdr:ext cx="534377" cy="259045"/>
    <xdr:sp macro="" textlink="">
      <xdr:nvSpPr>
        <xdr:cNvPr id="533" name="消防費該当値テキスト"/>
        <xdr:cNvSpPr txBox="1"/>
      </xdr:nvSpPr>
      <xdr:spPr>
        <a:xfrm>
          <a:off x="16370300" y="569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54,675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101489</xdr:rowOff>
    </xdr:from>
    <xdr:to>
      <xdr:col>22</xdr:col>
      <xdr:colOff>415925</xdr:colOff>
      <xdr:row>36</xdr:row>
      <xdr:rowOff>31639</xdr:rowOff>
    </xdr:to>
    <xdr:sp macro="" textlink="">
      <xdr:nvSpPr>
        <xdr:cNvPr id="534" name="円/楕円 533"/>
        <xdr:cNvSpPr/>
      </xdr:nvSpPr>
      <xdr:spPr>
        <a:xfrm>
          <a:off x="15430500" y="610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48166</xdr:rowOff>
    </xdr:from>
    <xdr:ext cx="534377" cy="259045"/>
    <xdr:sp macro="" textlink="">
      <xdr:nvSpPr>
        <xdr:cNvPr id="535" name="テキスト ボックス 534"/>
        <xdr:cNvSpPr txBox="1"/>
      </xdr:nvSpPr>
      <xdr:spPr>
        <a:xfrm>
          <a:off x="15214111" y="587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38,729</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75184</xdr:rowOff>
    </xdr:from>
    <xdr:to>
      <xdr:col>21</xdr:col>
      <xdr:colOff>212725</xdr:colOff>
      <xdr:row>35</xdr:row>
      <xdr:rowOff>5334</xdr:rowOff>
    </xdr:to>
    <xdr:sp macro="" textlink="">
      <xdr:nvSpPr>
        <xdr:cNvPr id="536" name="円/楕円 535"/>
        <xdr:cNvSpPr/>
      </xdr:nvSpPr>
      <xdr:spPr>
        <a:xfrm>
          <a:off x="14541500" y="59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21861</xdr:rowOff>
    </xdr:from>
    <xdr:ext cx="534377" cy="259045"/>
    <xdr:sp macro="" textlink="">
      <xdr:nvSpPr>
        <xdr:cNvPr id="537" name="テキスト ボックス 536"/>
        <xdr:cNvSpPr txBox="1"/>
      </xdr:nvSpPr>
      <xdr:spPr>
        <a:xfrm>
          <a:off x="14325111" y="567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48568</xdr:rowOff>
    </xdr:from>
    <xdr:to>
      <xdr:col>20</xdr:col>
      <xdr:colOff>9525</xdr:colOff>
      <xdr:row>36</xdr:row>
      <xdr:rowOff>150168</xdr:rowOff>
    </xdr:to>
    <xdr:sp macro="" textlink="">
      <xdr:nvSpPr>
        <xdr:cNvPr id="538" name="円/楕円 537"/>
        <xdr:cNvSpPr/>
      </xdr:nvSpPr>
      <xdr:spPr>
        <a:xfrm>
          <a:off x="13652500" y="6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166695</xdr:rowOff>
    </xdr:from>
    <xdr:ext cx="534377" cy="259045"/>
    <xdr:sp macro="" textlink="">
      <xdr:nvSpPr>
        <xdr:cNvPr id="539" name="テキスト ボックス 538"/>
        <xdr:cNvSpPr txBox="1"/>
      </xdr:nvSpPr>
      <xdr:spPr>
        <a:xfrm>
          <a:off x="13436111" y="599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133902</xdr:rowOff>
    </xdr:from>
    <xdr:to>
      <xdr:col>18</xdr:col>
      <xdr:colOff>492125</xdr:colOff>
      <xdr:row>37</xdr:row>
      <xdr:rowOff>64052</xdr:rowOff>
    </xdr:to>
    <xdr:sp macro="" textlink="">
      <xdr:nvSpPr>
        <xdr:cNvPr id="540" name="円/楕円 539"/>
        <xdr:cNvSpPr/>
      </xdr:nvSpPr>
      <xdr:spPr>
        <a:xfrm>
          <a:off x="12763500" y="63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55179</xdr:rowOff>
    </xdr:from>
    <xdr:ext cx="534377" cy="259045"/>
    <xdr:sp macro="" textlink="">
      <xdr:nvSpPr>
        <xdr:cNvPr id="541" name="テキスト ボックス 540"/>
        <xdr:cNvSpPr txBox="1"/>
      </xdr:nvSpPr>
      <xdr:spPr>
        <a:xfrm>
          <a:off x="12547111" y="63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5956</xdr:rowOff>
    </xdr:from>
    <xdr:to>
      <xdr:col>23</xdr:col>
      <xdr:colOff>517525</xdr:colOff>
      <xdr:row>57</xdr:row>
      <xdr:rowOff>40409</xdr:rowOff>
    </xdr:to>
    <xdr:cxnSp macro="">
      <xdr:nvCxnSpPr>
        <xdr:cNvPr id="572" name="直線コネクタ 571"/>
        <xdr:cNvCxnSpPr/>
      </xdr:nvCxnSpPr>
      <xdr:spPr>
        <a:xfrm>
          <a:off x="15481300" y="9778606"/>
          <a:ext cx="8382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82439</xdr:rowOff>
    </xdr:from>
    <xdr:to>
      <xdr:col>22</xdr:col>
      <xdr:colOff>365125</xdr:colOff>
      <xdr:row>57</xdr:row>
      <xdr:rowOff>5956</xdr:rowOff>
    </xdr:to>
    <xdr:cxnSp macro="">
      <xdr:nvCxnSpPr>
        <xdr:cNvPr id="575" name="直線コネクタ 574"/>
        <xdr:cNvCxnSpPr/>
      </xdr:nvCxnSpPr>
      <xdr:spPr>
        <a:xfrm>
          <a:off x="14592300" y="9683639"/>
          <a:ext cx="889000" cy="9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165461</xdr:rowOff>
    </xdr:from>
    <xdr:ext cx="534377" cy="259045"/>
    <xdr:sp macro="" textlink="">
      <xdr:nvSpPr>
        <xdr:cNvPr id="577" name="テキスト ボックス 576"/>
        <xdr:cNvSpPr txBox="1"/>
      </xdr:nvSpPr>
      <xdr:spPr>
        <a:xfrm>
          <a:off x="15214111" y="94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106180</xdr:rowOff>
    </xdr:from>
    <xdr:to>
      <xdr:col>21</xdr:col>
      <xdr:colOff>161925</xdr:colOff>
      <xdr:row>56</xdr:row>
      <xdr:rowOff>82439</xdr:rowOff>
    </xdr:to>
    <xdr:cxnSp macro="">
      <xdr:nvCxnSpPr>
        <xdr:cNvPr id="578" name="直線コネクタ 577"/>
        <xdr:cNvCxnSpPr/>
      </xdr:nvCxnSpPr>
      <xdr:spPr>
        <a:xfrm>
          <a:off x="13703300" y="9535930"/>
          <a:ext cx="889000" cy="1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152543</xdr:rowOff>
    </xdr:from>
    <xdr:ext cx="534377" cy="259045"/>
    <xdr:sp macro="" textlink="">
      <xdr:nvSpPr>
        <xdr:cNvPr id="580" name="テキスト ボックス 579"/>
        <xdr:cNvSpPr txBox="1"/>
      </xdr:nvSpPr>
      <xdr:spPr>
        <a:xfrm>
          <a:off x="14325111" y="97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98709</xdr:rowOff>
    </xdr:from>
    <xdr:to>
      <xdr:col>19</xdr:col>
      <xdr:colOff>644525</xdr:colOff>
      <xdr:row>55</xdr:row>
      <xdr:rowOff>106180</xdr:rowOff>
    </xdr:to>
    <xdr:cxnSp macro="">
      <xdr:nvCxnSpPr>
        <xdr:cNvPr id="581" name="直線コネクタ 580"/>
        <xdr:cNvCxnSpPr/>
      </xdr:nvCxnSpPr>
      <xdr:spPr>
        <a:xfrm>
          <a:off x="12814300" y="9357009"/>
          <a:ext cx="889000" cy="17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4697</xdr:rowOff>
    </xdr:from>
    <xdr:ext cx="534377" cy="259045"/>
    <xdr:sp macro="" textlink="">
      <xdr:nvSpPr>
        <xdr:cNvPr id="583" name="テキスト ボックス 582"/>
        <xdr:cNvSpPr txBox="1"/>
      </xdr:nvSpPr>
      <xdr:spPr>
        <a:xfrm>
          <a:off x="13436111" y="97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21993</xdr:rowOff>
    </xdr:from>
    <xdr:ext cx="534377" cy="259045"/>
    <xdr:sp macro="" textlink="">
      <xdr:nvSpPr>
        <xdr:cNvPr id="585" name="テキスト ボックス 584"/>
        <xdr:cNvSpPr txBox="1"/>
      </xdr:nvSpPr>
      <xdr:spPr>
        <a:xfrm>
          <a:off x="12547111" y="979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161059</xdr:rowOff>
    </xdr:from>
    <xdr:to>
      <xdr:col>23</xdr:col>
      <xdr:colOff>568325</xdr:colOff>
      <xdr:row>57</xdr:row>
      <xdr:rowOff>91209</xdr:rowOff>
    </xdr:to>
    <xdr:sp macro="" textlink="">
      <xdr:nvSpPr>
        <xdr:cNvPr id="591" name="円/楕円 590"/>
        <xdr:cNvSpPr/>
      </xdr:nvSpPr>
      <xdr:spPr>
        <a:xfrm>
          <a:off x="16268700" y="976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139486</xdr:rowOff>
    </xdr:from>
    <xdr:ext cx="534377" cy="259045"/>
    <xdr:sp macro="" textlink="">
      <xdr:nvSpPr>
        <xdr:cNvPr id="592" name="教育費該当値テキスト"/>
        <xdr:cNvSpPr txBox="1"/>
      </xdr:nvSpPr>
      <xdr:spPr>
        <a:xfrm>
          <a:off x="16370300" y="974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61,452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126606</xdr:rowOff>
    </xdr:from>
    <xdr:to>
      <xdr:col>22</xdr:col>
      <xdr:colOff>415925</xdr:colOff>
      <xdr:row>57</xdr:row>
      <xdr:rowOff>56756</xdr:rowOff>
    </xdr:to>
    <xdr:sp macro="" textlink="">
      <xdr:nvSpPr>
        <xdr:cNvPr id="593" name="円/楕円 592"/>
        <xdr:cNvSpPr/>
      </xdr:nvSpPr>
      <xdr:spPr>
        <a:xfrm>
          <a:off x="15430500" y="972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47883</xdr:rowOff>
    </xdr:from>
    <xdr:ext cx="534377" cy="259045"/>
    <xdr:sp macro="" textlink="">
      <xdr:nvSpPr>
        <xdr:cNvPr id="594" name="テキスト ボックス 593"/>
        <xdr:cNvSpPr txBox="1"/>
      </xdr:nvSpPr>
      <xdr:spPr>
        <a:xfrm>
          <a:off x="15214111" y="982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31639</xdr:rowOff>
    </xdr:from>
    <xdr:to>
      <xdr:col>21</xdr:col>
      <xdr:colOff>212725</xdr:colOff>
      <xdr:row>56</xdr:row>
      <xdr:rowOff>133239</xdr:rowOff>
    </xdr:to>
    <xdr:sp macro="" textlink="">
      <xdr:nvSpPr>
        <xdr:cNvPr id="595" name="円/楕円 594"/>
        <xdr:cNvSpPr/>
      </xdr:nvSpPr>
      <xdr:spPr>
        <a:xfrm>
          <a:off x="14541500" y="96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149766</xdr:rowOff>
    </xdr:from>
    <xdr:ext cx="534377" cy="259045"/>
    <xdr:sp macro="" textlink="">
      <xdr:nvSpPr>
        <xdr:cNvPr id="596" name="テキスト ボックス 595"/>
        <xdr:cNvSpPr txBox="1"/>
      </xdr:nvSpPr>
      <xdr:spPr>
        <a:xfrm>
          <a:off x="14325111" y="940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81,267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55380</xdr:rowOff>
    </xdr:from>
    <xdr:to>
      <xdr:col>20</xdr:col>
      <xdr:colOff>9525</xdr:colOff>
      <xdr:row>55</xdr:row>
      <xdr:rowOff>156980</xdr:rowOff>
    </xdr:to>
    <xdr:sp macro="" textlink="">
      <xdr:nvSpPr>
        <xdr:cNvPr id="597" name="円/楕円 596"/>
        <xdr:cNvSpPr/>
      </xdr:nvSpPr>
      <xdr:spPr>
        <a:xfrm>
          <a:off x="13652500" y="9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2057</xdr:rowOff>
    </xdr:from>
    <xdr:ext cx="599010" cy="259045"/>
    <xdr:sp macro="" textlink="">
      <xdr:nvSpPr>
        <xdr:cNvPr id="598" name="テキスト ボックス 597"/>
        <xdr:cNvSpPr txBox="1"/>
      </xdr:nvSpPr>
      <xdr:spPr>
        <a:xfrm>
          <a:off x="13403794" y="926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103,882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47909</xdr:rowOff>
    </xdr:from>
    <xdr:to>
      <xdr:col>18</xdr:col>
      <xdr:colOff>492125</xdr:colOff>
      <xdr:row>54</xdr:row>
      <xdr:rowOff>149509</xdr:rowOff>
    </xdr:to>
    <xdr:sp macro="" textlink="">
      <xdr:nvSpPr>
        <xdr:cNvPr id="599" name="円/楕円 598"/>
        <xdr:cNvSpPr/>
      </xdr:nvSpPr>
      <xdr:spPr>
        <a:xfrm>
          <a:off x="12763500" y="93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166036</xdr:rowOff>
    </xdr:from>
    <xdr:ext cx="599010" cy="259045"/>
    <xdr:sp macro="" textlink="">
      <xdr:nvSpPr>
        <xdr:cNvPr id="600" name="テキスト ボックス 599"/>
        <xdr:cNvSpPr txBox="1"/>
      </xdr:nvSpPr>
      <xdr:spPr>
        <a:xfrm>
          <a:off x="12514794" y="908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19479</xdr:rowOff>
    </xdr:from>
    <xdr:to>
      <xdr:col>23</xdr:col>
      <xdr:colOff>517525</xdr:colOff>
      <xdr:row>78</xdr:row>
      <xdr:rowOff>25400</xdr:rowOff>
    </xdr:to>
    <xdr:cxnSp macro="">
      <xdr:nvCxnSpPr>
        <xdr:cNvPr id="625" name="直線コネクタ 624"/>
        <xdr:cNvCxnSpPr/>
      </xdr:nvCxnSpPr>
      <xdr:spPr>
        <a:xfrm>
          <a:off x="15481300" y="13392579"/>
          <a:ext cx="8382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135362</xdr:rowOff>
    </xdr:from>
    <xdr:to>
      <xdr:col>22</xdr:col>
      <xdr:colOff>365125</xdr:colOff>
      <xdr:row>78</xdr:row>
      <xdr:rowOff>19479</xdr:rowOff>
    </xdr:to>
    <xdr:cxnSp macro="">
      <xdr:nvCxnSpPr>
        <xdr:cNvPr id="628" name="直線コネクタ 627"/>
        <xdr:cNvCxnSpPr/>
      </xdr:nvCxnSpPr>
      <xdr:spPr>
        <a:xfrm>
          <a:off x="14592300" y="13337012"/>
          <a:ext cx="889000" cy="5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59180</xdr:rowOff>
    </xdr:from>
    <xdr:ext cx="469744" cy="259045"/>
    <xdr:sp macro="" textlink="">
      <xdr:nvSpPr>
        <xdr:cNvPr id="630" name="テキスト ボックス 629"/>
        <xdr:cNvSpPr txBox="1"/>
      </xdr:nvSpPr>
      <xdr:spPr>
        <a:xfrm>
          <a:off x="15246427" y="1308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124367</xdr:rowOff>
    </xdr:from>
    <xdr:to>
      <xdr:col>21</xdr:col>
      <xdr:colOff>161925</xdr:colOff>
      <xdr:row>77</xdr:row>
      <xdr:rowOff>135362</xdr:rowOff>
    </xdr:to>
    <xdr:cxnSp macro="">
      <xdr:nvCxnSpPr>
        <xdr:cNvPr id="631" name="直線コネクタ 630"/>
        <xdr:cNvCxnSpPr/>
      </xdr:nvCxnSpPr>
      <xdr:spPr>
        <a:xfrm>
          <a:off x="13703300" y="12983117"/>
          <a:ext cx="889000" cy="35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16029</xdr:rowOff>
    </xdr:from>
    <xdr:ext cx="469744" cy="259045"/>
    <xdr:sp macro="" textlink="">
      <xdr:nvSpPr>
        <xdr:cNvPr id="633" name="テキスト ボックス 632"/>
        <xdr:cNvSpPr txBox="1"/>
      </xdr:nvSpPr>
      <xdr:spPr>
        <a:xfrm>
          <a:off x="14357427" y="1338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124367</xdr:rowOff>
    </xdr:from>
    <xdr:to>
      <xdr:col>19</xdr:col>
      <xdr:colOff>644525</xdr:colOff>
      <xdr:row>76</xdr:row>
      <xdr:rowOff>154519</xdr:rowOff>
    </xdr:to>
    <xdr:cxnSp macro="">
      <xdr:nvCxnSpPr>
        <xdr:cNvPr id="634" name="直線コネクタ 633"/>
        <xdr:cNvCxnSpPr/>
      </xdr:nvCxnSpPr>
      <xdr:spPr>
        <a:xfrm flipV="1">
          <a:off x="12814300" y="12983117"/>
          <a:ext cx="889000" cy="20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123151</xdr:rowOff>
    </xdr:from>
    <xdr:ext cx="534377" cy="259045"/>
    <xdr:sp macro="" textlink="">
      <xdr:nvSpPr>
        <xdr:cNvPr id="636" name="テキスト ボックス 635"/>
        <xdr:cNvSpPr txBox="1"/>
      </xdr:nvSpPr>
      <xdr:spPr>
        <a:xfrm>
          <a:off x="13436111" y="133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149927</xdr:rowOff>
    </xdr:from>
    <xdr:ext cx="534377" cy="259045"/>
    <xdr:sp macro="" textlink="">
      <xdr:nvSpPr>
        <xdr:cNvPr id="638" name="テキスト ボックス 637"/>
        <xdr:cNvSpPr txBox="1"/>
      </xdr:nvSpPr>
      <xdr:spPr>
        <a:xfrm>
          <a:off x="12547111" y="1335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4" name="円/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249299" cy="259045"/>
    <xdr:sp macro="" textlink="">
      <xdr:nvSpPr>
        <xdr:cNvPr id="645" name="災害復旧費該当値テキスト"/>
        <xdr:cNvSpPr txBox="1"/>
      </xdr:nvSpPr>
      <xdr:spPr>
        <a:xfrm>
          <a:off x="16370300" y="1328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140129</xdr:rowOff>
    </xdr:from>
    <xdr:to>
      <xdr:col>22</xdr:col>
      <xdr:colOff>415925</xdr:colOff>
      <xdr:row>78</xdr:row>
      <xdr:rowOff>70279</xdr:rowOff>
    </xdr:to>
    <xdr:sp macro="" textlink="">
      <xdr:nvSpPr>
        <xdr:cNvPr id="646" name="円/楕円 645"/>
        <xdr:cNvSpPr/>
      </xdr:nvSpPr>
      <xdr:spPr>
        <a:xfrm>
          <a:off x="15430500" y="1334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61406</xdr:rowOff>
    </xdr:from>
    <xdr:ext cx="469744" cy="259045"/>
    <xdr:sp macro="" textlink="">
      <xdr:nvSpPr>
        <xdr:cNvPr id="647" name="テキスト ボックス 646"/>
        <xdr:cNvSpPr txBox="1"/>
      </xdr:nvSpPr>
      <xdr:spPr>
        <a:xfrm>
          <a:off x="15246427" y="1343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84562</xdr:rowOff>
    </xdr:from>
    <xdr:to>
      <xdr:col>21</xdr:col>
      <xdr:colOff>212725</xdr:colOff>
      <xdr:row>78</xdr:row>
      <xdr:rowOff>14712</xdr:rowOff>
    </xdr:to>
    <xdr:sp macro="" textlink="">
      <xdr:nvSpPr>
        <xdr:cNvPr id="648" name="円/楕円 647"/>
        <xdr:cNvSpPr/>
      </xdr:nvSpPr>
      <xdr:spPr>
        <a:xfrm>
          <a:off x="14541500" y="1328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31239</xdr:rowOff>
    </xdr:from>
    <xdr:ext cx="534377" cy="259045"/>
    <xdr:sp macro="" textlink="">
      <xdr:nvSpPr>
        <xdr:cNvPr id="649" name="テキスト ボックス 648"/>
        <xdr:cNvSpPr txBox="1"/>
      </xdr:nvSpPr>
      <xdr:spPr>
        <a:xfrm>
          <a:off x="14325111" y="1306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73567</xdr:rowOff>
    </xdr:from>
    <xdr:to>
      <xdr:col>20</xdr:col>
      <xdr:colOff>9525</xdr:colOff>
      <xdr:row>76</xdr:row>
      <xdr:rowOff>3718</xdr:rowOff>
    </xdr:to>
    <xdr:sp macro="" textlink="">
      <xdr:nvSpPr>
        <xdr:cNvPr id="650" name="円/楕円 649"/>
        <xdr:cNvSpPr/>
      </xdr:nvSpPr>
      <xdr:spPr>
        <a:xfrm>
          <a:off x="13652500" y="129323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20244</xdr:rowOff>
    </xdr:from>
    <xdr:ext cx="534377" cy="259045"/>
    <xdr:sp macro="" textlink="">
      <xdr:nvSpPr>
        <xdr:cNvPr id="651" name="テキスト ボックス 650"/>
        <xdr:cNvSpPr txBox="1"/>
      </xdr:nvSpPr>
      <xdr:spPr>
        <a:xfrm>
          <a:off x="13436111" y="1270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72,683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103719</xdr:rowOff>
    </xdr:from>
    <xdr:to>
      <xdr:col>18</xdr:col>
      <xdr:colOff>492125</xdr:colOff>
      <xdr:row>77</xdr:row>
      <xdr:rowOff>33869</xdr:rowOff>
    </xdr:to>
    <xdr:sp macro="" textlink="">
      <xdr:nvSpPr>
        <xdr:cNvPr id="652" name="円/楕円 651"/>
        <xdr:cNvSpPr/>
      </xdr:nvSpPr>
      <xdr:spPr>
        <a:xfrm>
          <a:off x="12763500" y="13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50396</xdr:rowOff>
    </xdr:from>
    <xdr:ext cx="534377" cy="259045"/>
    <xdr:sp macro="" textlink="">
      <xdr:nvSpPr>
        <xdr:cNvPr id="653" name="テキスト ボックス 652"/>
        <xdr:cNvSpPr txBox="1"/>
      </xdr:nvSpPr>
      <xdr:spPr>
        <a:xfrm>
          <a:off x="12547111" y="1290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112337</xdr:rowOff>
    </xdr:from>
    <xdr:to>
      <xdr:col>23</xdr:col>
      <xdr:colOff>517525</xdr:colOff>
      <xdr:row>95</xdr:row>
      <xdr:rowOff>127853</xdr:rowOff>
    </xdr:to>
    <xdr:cxnSp macro="">
      <xdr:nvCxnSpPr>
        <xdr:cNvPr id="678" name="直線コネクタ 677"/>
        <xdr:cNvCxnSpPr/>
      </xdr:nvCxnSpPr>
      <xdr:spPr>
        <a:xfrm flipV="1">
          <a:off x="15481300" y="16400087"/>
          <a:ext cx="838200" cy="1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76111</xdr:rowOff>
    </xdr:from>
    <xdr:ext cx="534377" cy="259045"/>
    <xdr:sp macro="" textlink="">
      <xdr:nvSpPr>
        <xdr:cNvPr id="679" name="公債費平均値テキスト"/>
        <xdr:cNvSpPr txBox="1"/>
      </xdr:nvSpPr>
      <xdr:spPr>
        <a:xfrm>
          <a:off x="16370300" y="16363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127853</xdr:rowOff>
    </xdr:from>
    <xdr:to>
      <xdr:col>22</xdr:col>
      <xdr:colOff>365125</xdr:colOff>
      <xdr:row>95</xdr:row>
      <xdr:rowOff>150199</xdr:rowOff>
    </xdr:to>
    <xdr:cxnSp macro="">
      <xdr:nvCxnSpPr>
        <xdr:cNvPr id="681" name="直線コネクタ 680"/>
        <xdr:cNvCxnSpPr/>
      </xdr:nvCxnSpPr>
      <xdr:spPr>
        <a:xfrm flipV="1">
          <a:off x="14592300" y="16415603"/>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22662</xdr:rowOff>
    </xdr:from>
    <xdr:ext cx="534377" cy="259045"/>
    <xdr:sp macro="" textlink="">
      <xdr:nvSpPr>
        <xdr:cNvPr id="683" name="テキスト ボックス 682"/>
        <xdr:cNvSpPr txBox="1"/>
      </xdr:nvSpPr>
      <xdr:spPr>
        <a:xfrm>
          <a:off x="15214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150199</xdr:rowOff>
    </xdr:from>
    <xdr:to>
      <xdr:col>21</xdr:col>
      <xdr:colOff>161925</xdr:colOff>
      <xdr:row>95</xdr:row>
      <xdr:rowOff>167126</xdr:rowOff>
    </xdr:to>
    <xdr:cxnSp macro="">
      <xdr:nvCxnSpPr>
        <xdr:cNvPr id="684" name="直線コネクタ 683"/>
        <xdr:cNvCxnSpPr/>
      </xdr:nvCxnSpPr>
      <xdr:spPr>
        <a:xfrm flipV="1">
          <a:off x="13703300" y="16437949"/>
          <a:ext cx="889000" cy="1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11797</xdr:rowOff>
    </xdr:from>
    <xdr:ext cx="534377" cy="259045"/>
    <xdr:sp macro="" textlink="">
      <xdr:nvSpPr>
        <xdr:cNvPr id="686" name="テキスト ボックス 685"/>
        <xdr:cNvSpPr txBox="1"/>
      </xdr:nvSpPr>
      <xdr:spPr>
        <a:xfrm>
          <a:off x="14325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167126</xdr:rowOff>
    </xdr:from>
    <xdr:to>
      <xdr:col>19</xdr:col>
      <xdr:colOff>644525</xdr:colOff>
      <xdr:row>96</xdr:row>
      <xdr:rowOff>6483</xdr:rowOff>
    </xdr:to>
    <xdr:cxnSp macro="">
      <xdr:nvCxnSpPr>
        <xdr:cNvPr id="687" name="直線コネクタ 686"/>
        <xdr:cNvCxnSpPr/>
      </xdr:nvCxnSpPr>
      <xdr:spPr>
        <a:xfrm flipV="1">
          <a:off x="12814300" y="16454876"/>
          <a:ext cx="889000" cy="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167947</xdr:rowOff>
    </xdr:from>
    <xdr:ext cx="534377" cy="259045"/>
    <xdr:sp macro="" textlink="">
      <xdr:nvSpPr>
        <xdr:cNvPr id="689" name="テキスト ボックス 688"/>
        <xdr:cNvSpPr txBox="1"/>
      </xdr:nvSpPr>
      <xdr:spPr>
        <a:xfrm>
          <a:off x="13436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6866</xdr:rowOff>
    </xdr:from>
    <xdr:ext cx="534377" cy="259045"/>
    <xdr:sp macro="" textlink="">
      <xdr:nvSpPr>
        <xdr:cNvPr id="691" name="テキスト ボックス 690"/>
        <xdr:cNvSpPr txBox="1"/>
      </xdr:nvSpPr>
      <xdr:spPr>
        <a:xfrm>
          <a:off x="12547111" y="161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61537</xdr:rowOff>
    </xdr:from>
    <xdr:to>
      <xdr:col>23</xdr:col>
      <xdr:colOff>568325</xdr:colOff>
      <xdr:row>95</xdr:row>
      <xdr:rowOff>163137</xdr:rowOff>
    </xdr:to>
    <xdr:sp macro="" textlink="">
      <xdr:nvSpPr>
        <xdr:cNvPr id="697" name="円/楕円 696"/>
        <xdr:cNvSpPr/>
      </xdr:nvSpPr>
      <xdr:spPr>
        <a:xfrm>
          <a:off x="16268700" y="163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84414</xdr:rowOff>
    </xdr:from>
    <xdr:ext cx="534377" cy="259045"/>
    <xdr:sp macro="" textlink="">
      <xdr:nvSpPr>
        <xdr:cNvPr id="698" name="公債費該当値テキスト"/>
        <xdr:cNvSpPr txBox="1"/>
      </xdr:nvSpPr>
      <xdr:spPr>
        <a:xfrm>
          <a:off x="16370300" y="1620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74,788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77053</xdr:rowOff>
    </xdr:from>
    <xdr:to>
      <xdr:col>22</xdr:col>
      <xdr:colOff>415925</xdr:colOff>
      <xdr:row>96</xdr:row>
      <xdr:rowOff>7203</xdr:rowOff>
    </xdr:to>
    <xdr:sp macro="" textlink="">
      <xdr:nvSpPr>
        <xdr:cNvPr id="699" name="円/楕円 698"/>
        <xdr:cNvSpPr/>
      </xdr:nvSpPr>
      <xdr:spPr>
        <a:xfrm>
          <a:off x="15430500" y="1636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169780</xdr:rowOff>
    </xdr:from>
    <xdr:ext cx="534377" cy="259045"/>
    <xdr:sp macro="" textlink="">
      <xdr:nvSpPr>
        <xdr:cNvPr id="700" name="テキスト ボックス 699"/>
        <xdr:cNvSpPr txBox="1"/>
      </xdr:nvSpPr>
      <xdr:spPr>
        <a:xfrm>
          <a:off x="15214111" y="1645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72,073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99399</xdr:rowOff>
    </xdr:from>
    <xdr:to>
      <xdr:col>21</xdr:col>
      <xdr:colOff>212725</xdr:colOff>
      <xdr:row>96</xdr:row>
      <xdr:rowOff>29549</xdr:rowOff>
    </xdr:to>
    <xdr:sp macro="" textlink="">
      <xdr:nvSpPr>
        <xdr:cNvPr id="701" name="円/楕円 700"/>
        <xdr:cNvSpPr/>
      </xdr:nvSpPr>
      <xdr:spPr>
        <a:xfrm>
          <a:off x="14541500" y="1638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20676</xdr:rowOff>
    </xdr:from>
    <xdr:ext cx="534377" cy="259045"/>
    <xdr:sp macro="" textlink="">
      <xdr:nvSpPr>
        <xdr:cNvPr id="702" name="テキスト ボックス 701"/>
        <xdr:cNvSpPr txBox="1"/>
      </xdr:nvSpPr>
      <xdr:spPr>
        <a:xfrm>
          <a:off x="14325111" y="1647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68,163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116326</xdr:rowOff>
    </xdr:from>
    <xdr:to>
      <xdr:col>20</xdr:col>
      <xdr:colOff>9525</xdr:colOff>
      <xdr:row>96</xdr:row>
      <xdr:rowOff>46476</xdr:rowOff>
    </xdr:to>
    <xdr:sp macro="" textlink="">
      <xdr:nvSpPr>
        <xdr:cNvPr id="703" name="円/楕円 702"/>
        <xdr:cNvSpPr/>
      </xdr:nvSpPr>
      <xdr:spPr>
        <a:xfrm>
          <a:off x="13652500" y="1640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37603</xdr:rowOff>
    </xdr:from>
    <xdr:ext cx="534377" cy="259045"/>
    <xdr:sp macro="" textlink="">
      <xdr:nvSpPr>
        <xdr:cNvPr id="704" name="テキスト ボックス 703"/>
        <xdr:cNvSpPr txBox="1"/>
      </xdr:nvSpPr>
      <xdr:spPr>
        <a:xfrm>
          <a:off x="13436111" y="1649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127133</xdr:rowOff>
    </xdr:from>
    <xdr:to>
      <xdr:col>18</xdr:col>
      <xdr:colOff>492125</xdr:colOff>
      <xdr:row>96</xdr:row>
      <xdr:rowOff>57283</xdr:rowOff>
    </xdr:to>
    <xdr:sp macro="" textlink="">
      <xdr:nvSpPr>
        <xdr:cNvPr id="705" name="円/楕円 704"/>
        <xdr:cNvSpPr/>
      </xdr:nvSpPr>
      <xdr:spPr>
        <a:xfrm>
          <a:off x="12763500" y="164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48410</xdr:rowOff>
    </xdr:from>
    <xdr:ext cx="534377" cy="259045"/>
    <xdr:sp macro="" textlink="">
      <xdr:nvSpPr>
        <xdr:cNvPr id="706" name="テキスト ボックス 705"/>
        <xdr:cNvSpPr txBox="1"/>
      </xdr:nvSpPr>
      <xdr:spPr>
        <a:xfrm>
          <a:off x="12547111" y="1650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98366</xdr:rowOff>
    </xdr:from>
    <xdr:ext cx="378565" cy="259045"/>
    <xdr:sp macro="" textlink="">
      <xdr:nvSpPr>
        <xdr:cNvPr id="740" name="テキスト ボックス 739"/>
        <xdr:cNvSpPr txBox="1"/>
      </xdr:nvSpPr>
      <xdr:spPr>
        <a:xfrm>
          <a:off x="21134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102290</xdr:rowOff>
    </xdr:from>
    <xdr:ext cx="378565" cy="259045"/>
    <xdr:sp macro="" textlink="">
      <xdr:nvSpPr>
        <xdr:cNvPr id="743" name="テキスト ボックス 742"/>
        <xdr:cNvSpPr txBox="1"/>
      </xdr:nvSpPr>
      <xdr:spPr>
        <a:xfrm>
          <a:off x="20245017" y="644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5207</xdr:rowOff>
    </xdr:from>
    <xdr:to>
      <xdr:col>28</xdr:col>
      <xdr:colOff>314325</xdr:colOff>
      <xdr:row>39</xdr:row>
      <xdr:rowOff>44450</xdr:rowOff>
    </xdr:to>
    <xdr:cxnSp macro="">
      <xdr:nvCxnSpPr>
        <xdr:cNvPr id="744" name="直線コネクタ 743"/>
        <xdr:cNvCxnSpPr/>
      </xdr:nvCxnSpPr>
      <xdr:spPr>
        <a:xfrm>
          <a:off x="18656300" y="6691757"/>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99433</xdr:rowOff>
    </xdr:from>
    <xdr:ext cx="378565" cy="259045"/>
    <xdr:sp macro="" textlink="">
      <xdr:nvSpPr>
        <xdr:cNvPr id="746" name="テキスト ボックス 745"/>
        <xdr:cNvSpPr txBox="1"/>
      </xdr:nvSpPr>
      <xdr:spPr>
        <a:xfrm>
          <a:off x="19356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67365</xdr:rowOff>
    </xdr:from>
    <xdr:ext cx="378565" cy="259045"/>
    <xdr:sp macro="" textlink="">
      <xdr:nvSpPr>
        <xdr:cNvPr id="748" name="テキスト ボックス 747"/>
        <xdr:cNvSpPr txBox="1"/>
      </xdr:nvSpPr>
      <xdr:spPr>
        <a:xfrm>
          <a:off x="18467017" y="6753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125857</xdr:rowOff>
    </xdr:from>
    <xdr:to>
      <xdr:col>27</xdr:col>
      <xdr:colOff>161925</xdr:colOff>
      <xdr:row>39</xdr:row>
      <xdr:rowOff>56007</xdr:rowOff>
    </xdr:to>
    <xdr:sp macro="" textlink="">
      <xdr:nvSpPr>
        <xdr:cNvPr id="762" name="円/楕円 761"/>
        <xdr:cNvSpPr/>
      </xdr:nvSpPr>
      <xdr:spPr>
        <a:xfrm>
          <a:off x="186055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72534</xdr:rowOff>
    </xdr:from>
    <xdr:ext cx="469744" cy="259045"/>
    <xdr:sp macro="" textlink="">
      <xdr:nvSpPr>
        <xdr:cNvPr id="763" name="テキスト ボックス 762"/>
        <xdr:cNvSpPr txBox="1"/>
      </xdr:nvSpPr>
      <xdr:spPr>
        <a:xfrm>
          <a:off x="18421427" y="641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目的別歳出のうち、類似団体と比較して特に大きいのは、衛生費、農林水産業費、商工費、消防費である。</a:t>
          </a:r>
          <a:endParaRPr kumimoji="1" lang="en-US" altLang="ja-JP" sz="1300">
            <a:latin typeface="ＭＳ Ｐゴシック"/>
          </a:endParaRPr>
        </a:p>
        <a:p>
          <a:r>
            <a:rPr kumimoji="1" lang="ja-JP" altLang="en-US" sz="1300">
              <a:latin typeface="ＭＳ Ｐゴシック"/>
            </a:rPr>
            <a:t>衛生費では、老朽化した簡易水道施設の改良工事に伴う簡易水道特別会計への繰出金が要因であり、農林水産業費では、町の基幹産業である農林業への積極的な事業展開によるものである。</a:t>
          </a:r>
          <a:endParaRPr kumimoji="1" lang="en-US" altLang="ja-JP" sz="1300">
            <a:latin typeface="ＭＳ Ｐゴシック"/>
          </a:endParaRPr>
        </a:p>
        <a:p>
          <a:r>
            <a:rPr kumimoji="1" lang="ja-JP" altLang="en-US" sz="1300">
              <a:latin typeface="ＭＳ Ｐゴシック"/>
            </a:rPr>
            <a:t>また、商工費では、単年度事業となった「プレミアム振興券」の発行に伴うもの、消防費では、防災無線施設のデジタル化によるものが挙げられる。</a:t>
          </a:r>
          <a:endParaRPr kumimoji="1" lang="en-US" altLang="ja-JP" sz="1300">
            <a:latin typeface="ＭＳ Ｐゴシック"/>
          </a:endParaRPr>
        </a:p>
        <a:p>
          <a:r>
            <a:rPr kumimoji="1" lang="ja-JP" altLang="en-US" sz="1300">
              <a:latin typeface="ＭＳ Ｐゴシック"/>
            </a:rPr>
            <a:t>今後も必要な事業の見極めや各種の調整を図っていく。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財政調整基金の基金残高は、近年増加しているが、適正値とされている標準財政規模の１０％程度を上回る状況で推移している。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自主財源とのバランスも考慮しつつ、適正な財政運営に努めていく。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連結実質赤字比率については、全会計において黒字であり赤字比率はない。</a:t>
          </a:r>
        </a:p>
        <a:p>
          <a:r>
            <a:rPr kumimoji="1" lang="ja-JP" altLang="en-US" sz="1400">
              <a:latin typeface="ＭＳ ゴシック" pitchFamily="49" charset="-128"/>
              <a:ea typeface="ＭＳ ゴシック" pitchFamily="49" charset="-128"/>
            </a:rPr>
            <a:t>今後、普通交付税等の一般財源の確保が厳しい状況になると予想されるため、引き続き財政の健全化に努める。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6262636</v>
      </c>
      <c r="BO4" s="379"/>
      <c r="BP4" s="379"/>
      <c r="BQ4" s="379"/>
      <c r="BR4" s="379"/>
      <c r="BS4" s="379"/>
      <c r="BT4" s="379"/>
      <c r="BU4" s="380"/>
      <c r="BV4" s="378">
        <v>6293219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9.1</v>
      </c>
      <c r="CU4" s="385"/>
      <c r="CV4" s="385"/>
      <c r="CW4" s="385"/>
      <c r="CX4" s="385"/>
      <c r="CY4" s="385"/>
      <c r="CZ4" s="385"/>
      <c r="DA4" s="386"/>
      <c r="DB4" s="384">
        <v>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5891528</v>
      </c>
      <c r="BO5" s="416"/>
      <c r="BP5" s="416"/>
      <c r="BQ5" s="416"/>
      <c r="BR5" s="416"/>
      <c r="BS5" s="416"/>
      <c r="BT5" s="416"/>
      <c r="BU5" s="417"/>
      <c r="BV5" s="415">
        <v>6035003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81</v>
      </c>
      <c r="CU5" s="413"/>
      <c r="CV5" s="413"/>
      <c r="CW5" s="413"/>
      <c r="CX5" s="413"/>
      <c r="CY5" s="413"/>
      <c r="CZ5" s="413"/>
      <c r="DA5" s="414"/>
      <c r="DB5" s="412">
        <v>82.4</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371108</v>
      </c>
      <c r="BO6" s="416"/>
      <c r="BP6" s="416"/>
      <c r="BQ6" s="416"/>
      <c r="BR6" s="416"/>
      <c r="BS6" s="416"/>
      <c r="BT6" s="416"/>
      <c r="BU6" s="417"/>
      <c r="BV6" s="415">
        <v>258216</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85.5</v>
      </c>
      <c r="CU6" s="453"/>
      <c r="CV6" s="453"/>
      <c r="CW6" s="453"/>
      <c r="CX6" s="453"/>
      <c r="CY6" s="453"/>
      <c r="CZ6" s="453"/>
      <c r="DA6" s="454"/>
      <c r="DB6" s="452">
        <v>87.4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22957</v>
      </c>
      <c r="BO7" s="416"/>
      <c r="BP7" s="416"/>
      <c r="BQ7" s="416"/>
      <c r="BR7" s="416"/>
      <c r="BS7" s="416"/>
      <c r="BT7" s="416"/>
      <c r="BU7" s="417"/>
      <c r="BV7" s="415">
        <v>147770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3828677</v>
      </c>
      <c r="CU7" s="416"/>
      <c r="CV7" s="416"/>
      <c r="CW7" s="416"/>
      <c r="CX7" s="416"/>
      <c r="CY7" s="416"/>
      <c r="CZ7" s="416"/>
      <c r="DA7" s="417"/>
      <c r="DB7" s="415">
        <v>3706031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348151</v>
      </c>
      <c r="BO8" s="416"/>
      <c r="BP8" s="416"/>
      <c r="BQ8" s="416"/>
      <c r="BR8" s="416"/>
      <c r="BS8" s="416"/>
      <c r="BT8" s="416"/>
      <c r="BU8" s="417"/>
      <c r="BV8" s="415">
        <v>110446</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0.27</v>
      </c>
      <c r="CU8" s="456"/>
      <c r="CV8" s="456"/>
      <c r="CW8" s="456"/>
      <c r="CX8" s="456"/>
      <c r="CY8" s="456"/>
      <c r="CZ8" s="456"/>
      <c r="DA8" s="457"/>
      <c r="DB8" s="455">
        <v>0.27</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8392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237705</v>
      </c>
      <c r="BO9" s="416"/>
      <c r="BP9" s="416"/>
      <c r="BQ9" s="416"/>
      <c r="BR9" s="416"/>
      <c r="BS9" s="416"/>
      <c r="BT9" s="416"/>
      <c r="BU9" s="417"/>
      <c r="BV9" s="415">
        <v>-104165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v>
      </c>
      <c r="CU9" s="413"/>
      <c r="CV9" s="413"/>
      <c r="CW9" s="413"/>
      <c r="CX9" s="413"/>
      <c r="CY9" s="413"/>
      <c r="CZ9" s="413"/>
      <c r="DA9" s="414"/>
      <c r="DB9" s="412">
        <v>15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9530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97</v>
      </c>
      <c r="AV10" s="448"/>
      <c r="AW10" s="448"/>
      <c r="AX10" s="448"/>
      <c r="AY10" s="449" t="s">
        <v>102</v>
      </c>
      <c r="AZ10" s="450"/>
      <c r="BA10" s="450"/>
      <c r="BB10" s="450"/>
      <c r="BC10" s="450"/>
      <c r="BD10" s="450"/>
      <c r="BE10" s="450"/>
      <c r="BF10" s="450"/>
      <c r="BG10" s="450"/>
      <c r="BH10" s="450"/>
      <c r="BI10" s="450"/>
      <c r="BJ10" s="450"/>
      <c r="BK10" s="450"/>
      <c r="BL10" s="450"/>
      <c r="BM10" s="451"/>
      <c r="BN10" s="415">
        <v>50000</v>
      </c>
      <c r="BO10" s="416"/>
      <c r="BP10" s="416"/>
      <c r="BQ10" s="416"/>
      <c r="BR10" s="416"/>
      <c r="BS10" s="416"/>
      <c r="BT10" s="416"/>
      <c r="BU10" s="417"/>
      <c r="BV10" s="415">
        <v>100000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8916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8839</v>
      </c>
      <c r="S13" s="497"/>
      <c r="T13" s="497"/>
      <c r="U13" s="497"/>
      <c r="V13" s="498"/>
      <c r="W13" s="431" t="s">
        <v>120</v>
      </c>
      <c r="X13" s="432"/>
      <c r="Y13" s="432"/>
      <c r="Z13" s="432"/>
      <c r="AA13" s="432"/>
      <c r="AB13" s="422"/>
      <c r="AC13" s="466">
        <v>392</v>
      </c>
      <c r="AD13" s="467"/>
      <c r="AE13" s="467"/>
      <c r="AF13" s="467"/>
      <c r="AG13" s="506"/>
      <c r="AH13" s="466">
        <v>623</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287705</v>
      </c>
      <c r="BO13" s="416"/>
      <c r="BP13" s="416"/>
      <c r="BQ13" s="416"/>
      <c r="BR13" s="416"/>
      <c r="BS13" s="416"/>
      <c r="BT13" s="416"/>
      <c r="BU13" s="417"/>
      <c r="BV13" s="415">
        <v>-4165</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11.9</v>
      </c>
      <c r="CU13" s="413"/>
      <c r="CV13" s="413"/>
      <c r="CW13" s="413"/>
      <c r="CX13" s="413"/>
      <c r="CY13" s="413"/>
      <c r="CZ13" s="413"/>
      <c r="DA13" s="414"/>
      <c r="DB13" s="412">
        <v>12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9189</v>
      </c>
      <c r="S14" s="497"/>
      <c r="T14" s="497"/>
      <c r="U14" s="497"/>
      <c r="V14" s="498"/>
      <c r="W14" s="405"/>
      <c r="X14" s="406"/>
      <c r="Y14" s="406"/>
      <c r="Z14" s="406"/>
      <c r="AA14" s="406"/>
      <c r="AB14" s="395"/>
      <c r="AC14" s="499">
        <v>8.6999999999999993</v>
      </c>
      <c r="AD14" s="500"/>
      <c r="AE14" s="500"/>
      <c r="AF14" s="500"/>
      <c r="AG14" s="501"/>
      <c r="AH14" s="499">
        <v>12.1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8.8000000000000007</v>
      </c>
      <c r="CU14" s="511"/>
      <c r="CV14" s="511"/>
      <c r="CW14" s="511"/>
      <c r="CX14" s="511"/>
      <c r="CY14" s="511"/>
      <c r="CZ14" s="511"/>
      <c r="DA14" s="512"/>
      <c r="DB14" s="510">
        <v>11.1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9114</v>
      </c>
      <c r="S15" s="497"/>
      <c r="T15" s="497"/>
      <c r="U15" s="497"/>
      <c r="V15" s="498"/>
      <c r="W15" s="431" t="s">
        <v>127</v>
      </c>
      <c r="X15" s="432"/>
      <c r="Y15" s="432"/>
      <c r="Z15" s="432"/>
      <c r="AA15" s="432"/>
      <c r="AB15" s="422"/>
      <c r="AC15" s="466">
        <v>2070</v>
      </c>
      <c r="AD15" s="467"/>
      <c r="AE15" s="467"/>
      <c r="AF15" s="467"/>
      <c r="AG15" s="506"/>
      <c r="AH15" s="466">
        <v>2400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907214</v>
      </c>
      <c r="BO15" s="379"/>
      <c r="BP15" s="379"/>
      <c r="BQ15" s="379"/>
      <c r="BR15" s="379"/>
      <c r="BS15" s="379"/>
      <c r="BT15" s="379"/>
      <c r="BU15" s="380"/>
      <c r="BV15" s="378">
        <v>888281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45.9</v>
      </c>
      <c r="AD16" s="500"/>
      <c r="AE16" s="500"/>
      <c r="AF16" s="500"/>
      <c r="AG16" s="501"/>
      <c r="AH16" s="499">
        <v>46.5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3390699</v>
      </c>
      <c r="BO16" s="416"/>
      <c r="BP16" s="416"/>
      <c r="BQ16" s="416"/>
      <c r="BR16" s="416"/>
      <c r="BS16" s="416"/>
      <c r="BT16" s="416"/>
      <c r="BU16" s="417"/>
      <c r="BV16" s="415">
        <v>3250100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2045</v>
      </c>
      <c r="AD17" s="467"/>
      <c r="AE17" s="467"/>
      <c r="AF17" s="467"/>
      <c r="AG17" s="506"/>
      <c r="AH17" s="466">
        <v>2132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1136477</v>
      </c>
      <c r="BO17" s="416"/>
      <c r="BP17" s="416"/>
      <c r="BQ17" s="416"/>
      <c r="BR17" s="416"/>
      <c r="BS17" s="416"/>
      <c r="BT17" s="416"/>
      <c r="BU17" s="417"/>
      <c r="BV17" s="415">
        <v>1125828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237.9</v>
      </c>
      <c r="M18" s="528"/>
      <c r="N18" s="528"/>
      <c r="O18" s="528"/>
      <c r="P18" s="528"/>
      <c r="Q18" s="528"/>
      <c r="R18" s="529"/>
      <c r="S18" s="529"/>
      <c r="T18" s="529"/>
      <c r="U18" s="529"/>
      <c r="V18" s="530"/>
      <c r="W18" s="433"/>
      <c r="X18" s="434"/>
      <c r="Y18" s="434"/>
      <c r="Z18" s="434"/>
      <c r="AA18" s="434"/>
      <c r="AB18" s="425"/>
      <c r="AC18" s="531">
        <v>45.4</v>
      </c>
      <c r="AD18" s="532"/>
      <c r="AE18" s="532"/>
      <c r="AF18" s="532"/>
      <c r="AG18" s="533"/>
      <c r="AH18" s="531">
        <v>41.3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3193903</v>
      </c>
      <c r="BO18" s="416"/>
      <c r="BP18" s="416"/>
      <c r="BQ18" s="416"/>
      <c r="BR18" s="416"/>
      <c r="BS18" s="416"/>
      <c r="BT18" s="416"/>
      <c r="BU18" s="417"/>
      <c r="BV18" s="415">
        <v>3110977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35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4416578</v>
      </c>
      <c r="BO19" s="416"/>
      <c r="BP19" s="416"/>
      <c r="BQ19" s="416"/>
      <c r="BR19" s="416"/>
      <c r="BS19" s="416"/>
      <c r="BT19" s="416"/>
      <c r="BU19" s="417"/>
      <c r="BV19" s="415">
        <v>4302855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3002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4941078</v>
      </c>
      <c r="BO23" s="416"/>
      <c r="BP23" s="416"/>
      <c r="BQ23" s="416"/>
      <c r="BR23" s="416"/>
      <c r="BS23" s="416"/>
      <c r="BT23" s="416"/>
      <c r="BU23" s="417"/>
      <c r="BV23" s="415">
        <v>5038712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6210</v>
      </c>
      <c r="R24" s="467"/>
      <c r="S24" s="467"/>
      <c r="T24" s="467"/>
      <c r="U24" s="467"/>
      <c r="V24" s="506"/>
      <c r="W24" s="561"/>
      <c r="X24" s="549"/>
      <c r="Y24" s="550"/>
      <c r="Z24" s="465" t="s">
        <v>150</v>
      </c>
      <c r="AA24" s="445"/>
      <c r="AB24" s="445"/>
      <c r="AC24" s="445"/>
      <c r="AD24" s="445"/>
      <c r="AE24" s="445"/>
      <c r="AF24" s="445"/>
      <c r="AG24" s="446"/>
      <c r="AH24" s="466">
        <v>110</v>
      </c>
      <c r="AI24" s="467"/>
      <c r="AJ24" s="467"/>
      <c r="AK24" s="467"/>
      <c r="AL24" s="506"/>
      <c r="AM24" s="466">
        <v>315700</v>
      </c>
      <c r="AN24" s="467"/>
      <c r="AO24" s="467"/>
      <c r="AP24" s="467"/>
      <c r="AQ24" s="467"/>
      <c r="AR24" s="506"/>
      <c r="AS24" s="466">
        <v>2870</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3160860</v>
      </c>
      <c r="BO24" s="416"/>
      <c r="BP24" s="416"/>
      <c r="BQ24" s="416"/>
      <c r="BR24" s="416"/>
      <c r="BS24" s="416"/>
      <c r="BT24" s="416"/>
      <c r="BU24" s="417"/>
      <c r="BV24" s="415">
        <v>3225268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5330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2304</v>
      </c>
      <c r="BO25" s="379"/>
      <c r="BP25" s="379"/>
      <c r="BQ25" s="379"/>
      <c r="BR25" s="379"/>
      <c r="BS25" s="379"/>
      <c r="BT25" s="379"/>
      <c r="BU25" s="380"/>
      <c r="BV25" s="378">
        <v>1690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5060</v>
      </c>
      <c r="R26" s="467"/>
      <c r="S26" s="467"/>
      <c r="T26" s="467"/>
      <c r="U26" s="467"/>
      <c r="V26" s="506"/>
      <c r="W26" s="561"/>
      <c r="X26" s="549"/>
      <c r="Y26" s="550"/>
      <c r="Z26" s="465" t="s">
        <v>156</v>
      </c>
      <c r="AA26" s="571"/>
      <c r="AB26" s="571"/>
      <c r="AC26" s="571"/>
      <c r="AD26" s="571"/>
      <c r="AE26" s="571"/>
      <c r="AF26" s="571"/>
      <c r="AG26" s="572"/>
      <c r="AH26" s="466">
        <v>4</v>
      </c>
      <c r="AI26" s="467"/>
      <c r="AJ26" s="467"/>
      <c r="AK26" s="467"/>
      <c r="AL26" s="506"/>
      <c r="AM26" s="466">
        <v>8904</v>
      </c>
      <c r="AN26" s="467"/>
      <c r="AO26" s="467"/>
      <c r="AP26" s="467"/>
      <c r="AQ26" s="467"/>
      <c r="AR26" s="506"/>
      <c r="AS26" s="466">
        <v>2226</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2655</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50000</v>
      </c>
      <c r="BO27" s="585"/>
      <c r="BP27" s="585"/>
      <c r="BQ27" s="585"/>
      <c r="BR27" s="585"/>
      <c r="BS27" s="585"/>
      <c r="BT27" s="585"/>
      <c r="BU27" s="586"/>
      <c r="BV27" s="584">
        <v>50000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2115</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900000</v>
      </c>
      <c r="BO28" s="379"/>
      <c r="BP28" s="379"/>
      <c r="BQ28" s="379"/>
      <c r="BR28" s="379"/>
      <c r="BS28" s="379"/>
      <c r="BT28" s="379"/>
      <c r="BU28" s="380"/>
      <c r="BV28" s="378">
        <v>850000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7</v>
      </c>
      <c r="M29" s="467"/>
      <c r="N29" s="467"/>
      <c r="O29" s="467"/>
      <c r="P29" s="506"/>
      <c r="Q29" s="466">
        <v>1935</v>
      </c>
      <c r="R29" s="467"/>
      <c r="S29" s="467"/>
      <c r="T29" s="467"/>
      <c r="U29" s="467"/>
      <c r="V29" s="506"/>
      <c r="W29" s="562"/>
      <c r="X29" s="563"/>
      <c r="Y29" s="564"/>
      <c r="Z29" s="465" t="s">
        <v>166</v>
      </c>
      <c r="AA29" s="445"/>
      <c r="AB29" s="445"/>
      <c r="AC29" s="445"/>
      <c r="AD29" s="445"/>
      <c r="AE29" s="445"/>
      <c r="AF29" s="445"/>
      <c r="AG29" s="446"/>
      <c r="AH29" s="466">
        <v>110</v>
      </c>
      <c r="AI29" s="467"/>
      <c r="AJ29" s="467"/>
      <c r="AK29" s="467"/>
      <c r="AL29" s="506"/>
      <c r="AM29" s="466">
        <v>315700</v>
      </c>
      <c r="AN29" s="467"/>
      <c r="AO29" s="467"/>
      <c r="AP29" s="467"/>
      <c r="AQ29" s="467"/>
      <c r="AR29" s="506"/>
      <c r="AS29" s="466">
        <v>2870</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44640</v>
      </c>
      <c r="BO29" s="416"/>
      <c r="BP29" s="416"/>
      <c r="BQ29" s="416"/>
      <c r="BR29" s="416"/>
      <c r="BS29" s="416"/>
      <c r="BT29" s="416"/>
      <c r="BU29" s="417"/>
      <c r="BV29" s="415">
        <v>44440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90.2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1358185</v>
      </c>
      <c r="BO30" s="585"/>
      <c r="BP30" s="585"/>
      <c r="BQ30" s="585"/>
      <c r="BR30" s="585"/>
      <c r="BS30" s="585"/>
      <c r="BT30" s="585"/>
      <c r="BU30" s="586"/>
      <c r="BV30" s="584">
        <v>1192875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岐阜県市町村職員退職手当組合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有限会社白川町農業開発</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地域振興券交付事業特別会計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岐阜県市町村会館組合</v>
      </c>
      <c r="BZ35" s="597"/>
      <c r="CA35" s="597"/>
      <c r="CB35" s="597"/>
      <c r="CC35" s="597"/>
      <c r="CD35" s="597"/>
      <c r="CE35" s="597"/>
      <c r="CF35" s="597"/>
      <c r="CG35" s="597"/>
      <c r="CH35" s="597"/>
      <c r="CI35" s="597"/>
      <c r="CJ35" s="597"/>
      <c r="CK35" s="597"/>
      <c r="CL35" s="597"/>
      <c r="CM35" s="597"/>
      <c r="CN35" s="165"/>
      <c r="CO35" s="596">
        <f t="shared" ref="CO35:CO43" si="3">IF(CQ35="","",CO34+1)</f>
        <v>16</v>
      </c>
      <c r="CP35" s="596"/>
      <c r="CQ35" s="597" t="str">
        <f>IF('各会計、関係団体の財政状況及び健全化判断比率'!BS8="","",'各会計、関係団体の財政状況及び健全化判断比率'!BS8)</f>
        <v>有限会社白川野菜村チャオ</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可茂衛生施設利用組合</v>
      </c>
      <c r="BZ36" s="597"/>
      <c r="CA36" s="597"/>
      <c r="CB36" s="597"/>
      <c r="CC36" s="597"/>
      <c r="CD36" s="597"/>
      <c r="CE36" s="597"/>
      <c r="CF36" s="597"/>
      <c r="CG36" s="597"/>
      <c r="CH36" s="597"/>
      <c r="CI36" s="597"/>
      <c r="CJ36" s="597"/>
      <c r="CK36" s="597"/>
      <c r="CL36" s="597"/>
      <c r="CM36" s="597"/>
      <c r="CN36" s="165"/>
      <c r="CO36" s="596">
        <f t="shared" si="3"/>
        <v>17</v>
      </c>
      <c r="CP36" s="596"/>
      <c r="CQ36" s="597" t="str">
        <f>IF('各会計、関係団体の財政状況及び健全化判断比率'!BS9="","",'各会計、関係団体の財政状況及び健全化判断比率'!BS9)</f>
        <v>有限会社てまひまグループ</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岐阜県後期高齢者医療広域連合（一般会計）</v>
      </c>
      <c r="BZ37" s="597"/>
      <c r="CA37" s="597"/>
      <c r="CB37" s="597"/>
      <c r="CC37" s="597"/>
      <c r="CD37" s="597"/>
      <c r="CE37" s="597"/>
      <c r="CF37" s="597"/>
      <c r="CG37" s="597"/>
      <c r="CH37" s="597"/>
      <c r="CI37" s="597"/>
      <c r="CJ37" s="597"/>
      <c r="CK37" s="597"/>
      <c r="CL37" s="597"/>
      <c r="CM37" s="597"/>
      <c r="CN37" s="165"/>
      <c r="CO37" s="596">
        <f t="shared" si="3"/>
        <v>18</v>
      </c>
      <c r="CP37" s="596"/>
      <c r="CQ37" s="597" t="str">
        <f>IF('各会計、関係団体の財政状況及び健全化判断比率'!BS10="","",'各会計、関係団体の財政状況及び健全化判断比率'!BS10)</f>
        <v>株式会社美濃白川クオーレの里</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岐阜県後期高齢者医療広域連合（特別会計）</v>
      </c>
      <c r="BZ38" s="597"/>
      <c r="CA38" s="597"/>
      <c r="CB38" s="597"/>
      <c r="CC38" s="597"/>
      <c r="CD38" s="597"/>
      <c r="CE38" s="597"/>
      <c r="CF38" s="597"/>
      <c r="CG38" s="597"/>
      <c r="CH38" s="597"/>
      <c r="CI38" s="597"/>
      <c r="CJ38" s="597"/>
      <c r="CK38" s="597"/>
      <c r="CL38" s="597"/>
      <c r="CM38" s="597"/>
      <c r="CN38" s="165"/>
      <c r="CO38" s="596">
        <f t="shared" si="3"/>
        <v>19</v>
      </c>
      <c r="CP38" s="596"/>
      <c r="CQ38" s="597" t="str">
        <f>IF('各会計、関係団体の財政状況及び健全化判断比率'!BS11="","",'各会計、関係団体の財政状況及び健全化判断比率'!BS11)</f>
        <v>一般社団法人美濃白川楽集館</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中濃地域農業共済事務組合</v>
      </c>
      <c r="BZ39" s="597"/>
      <c r="CA39" s="597"/>
      <c r="CB39" s="597"/>
      <c r="CC39" s="597"/>
      <c r="CD39" s="597"/>
      <c r="CE39" s="597"/>
      <c r="CF39" s="597"/>
      <c r="CG39" s="597"/>
      <c r="CH39" s="597"/>
      <c r="CI39" s="597"/>
      <c r="CJ39" s="597"/>
      <c r="CK39" s="597"/>
      <c r="CL39" s="597"/>
      <c r="CM39" s="597"/>
      <c r="CN39" s="165"/>
      <c r="CO39" s="596">
        <f t="shared" si="3"/>
        <v>20</v>
      </c>
      <c r="CP39" s="596"/>
      <c r="CQ39" s="597" t="str">
        <f>IF('各会計、関係団体の財政状況及び健全化判断比率'!BS12="","",'各会計、関係団体の財政状況及び健全化判断比率'!BS12)</f>
        <v>株式会社佐見とうふ豆の力</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可茂消防事務組合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可茂広域行政事務組合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530</v>
      </c>
      <c r="D34" s="1181"/>
      <c r="E34" s="1182"/>
      <c r="F34" s="32">
        <v>5.71</v>
      </c>
      <c r="G34" s="33">
        <v>4.49</v>
      </c>
      <c r="H34" s="33">
        <v>5.52</v>
      </c>
      <c r="I34" s="33">
        <v>5.29</v>
      </c>
      <c r="J34" s="34">
        <v>8.89</v>
      </c>
      <c r="K34" s="22"/>
      <c r="L34" s="22"/>
      <c r="M34" s="22"/>
      <c r="N34" s="22"/>
      <c r="O34" s="22"/>
      <c r="P34" s="22"/>
    </row>
    <row r="35" spans="1:16" ht="39" customHeight="1">
      <c r="A35" s="22"/>
      <c r="B35" s="35"/>
      <c r="C35" s="1175" t="s">
        <v>531</v>
      </c>
      <c r="D35" s="1176"/>
      <c r="E35" s="1177"/>
      <c r="F35" s="36">
        <v>0.06</v>
      </c>
      <c r="G35" s="37">
        <v>0.15</v>
      </c>
      <c r="H35" s="37">
        <v>0.05</v>
      </c>
      <c r="I35" s="37">
        <v>0.66</v>
      </c>
      <c r="J35" s="38">
        <v>1.18</v>
      </c>
      <c r="K35" s="22"/>
      <c r="L35" s="22"/>
      <c r="M35" s="22"/>
      <c r="N35" s="22"/>
      <c r="O35" s="22"/>
      <c r="P35" s="22"/>
    </row>
    <row r="36" spans="1:16" ht="39" customHeight="1">
      <c r="A36" s="22"/>
      <c r="B36" s="35"/>
      <c r="C36" s="1175" t="s">
        <v>532</v>
      </c>
      <c r="D36" s="1176"/>
      <c r="E36" s="1177"/>
      <c r="F36" s="36">
        <v>0.84</v>
      </c>
      <c r="G36" s="37">
        <v>0.47</v>
      </c>
      <c r="H36" s="37">
        <v>0.14000000000000001</v>
      </c>
      <c r="I36" s="37">
        <v>0.27</v>
      </c>
      <c r="J36" s="38">
        <v>0.25</v>
      </c>
      <c r="K36" s="22"/>
      <c r="L36" s="22"/>
      <c r="M36" s="22"/>
      <c r="N36" s="22"/>
      <c r="O36" s="22"/>
      <c r="P36" s="22"/>
    </row>
    <row r="37" spans="1:16" ht="39" customHeight="1">
      <c r="A37" s="22"/>
      <c r="B37" s="35"/>
      <c r="C37" s="1175" t="s">
        <v>533</v>
      </c>
      <c r="D37" s="1176"/>
      <c r="E37" s="1177"/>
      <c r="F37" s="36">
        <v>0.25</v>
      </c>
      <c r="G37" s="37">
        <v>0.18</v>
      </c>
      <c r="H37" s="37">
        <v>0.16</v>
      </c>
      <c r="I37" s="37">
        <v>0.21</v>
      </c>
      <c r="J37" s="38">
        <v>0.19</v>
      </c>
      <c r="K37" s="22"/>
      <c r="L37" s="22"/>
      <c r="M37" s="22"/>
      <c r="N37" s="22"/>
      <c r="O37" s="22"/>
      <c r="P37" s="22"/>
    </row>
    <row r="38" spans="1:16" ht="39" customHeight="1">
      <c r="A38" s="22"/>
      <c r="B38" s="35"/>
      <c r="C38" s="1175" t="s">
        <v>534</v>
      </c>
      <c r="D38" s="1176"/>
      <c r="E38" s="1177"/>
      <c r="F38" s="36">
        <v>0.18</v>
      </c>
      <c r="G38" s="37">
        <v>0.16</v>
      </c>
      <c r="H38" s="37">
        <v>0.11</v>
      </c>
      <c r="I38" s="37">
        <v>0.25</v>
      </c>
      <c r="J38" s="38">
        <v>0.05</v>
      </c>
      <c r="K38" s="22"/>
      <c r="L38" s="22"/>
      <c r="M38" s="22"/>
      <c r="N38" s="22"/>
      <c r="O38" s="22"/>
      <c r="P38" s="22"/>
    </row>
    <row r="39" spans="1:16" ht="39" customHeight="1">
      <c r="A39" s="22"/>
      <c r="B39" s="35"/>
      <c r="C39" s="1175" t="s">
        <v>535</v>
      </c>
      <c r="D39" s="1176"/>
      <c r="E39" s="1177"/>
      <c r="F39" s="36">
        <v>0</v>
      </c>
      <c r="G39" s="37">
        <v>0.04</v>
      </c>
      <c r="H39" s="37">
        <v>0.01</v>
      </c>
      <c r="I39" s="37">
        <v>0.01</v>
      </c>
      <c r="J39" s="38">
        <v>0.02</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536</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537</v>
      </c>
      <c r="D43" s="1179"/>
      <c r="E43" s="1180"/>
      <c r="F43" s="41" t="s">
        <v>484</v>
      </c>
      <c r="G43" s="42" t="s">
        <v>484</v>
      </c>
      <c r="H43" s="42" t="s">
        <v>484</v>
      </c>
      <c r="I43" s="42" t="s">
        <v>484</v>
      </c>
      <c r="J43" s="43" t="s">
        <v>484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10</v>
      </c>
      <c r="C45" s="1192"/>
      <c r="D45" s="58"/>
      <c r="E45" s="1197" t="s">
        <v>11</v>
      </c>
      <c r="F45" s="1197"/>
      <c r="G45" s="1197"/>
      <c r="H45" s="1197"/>
      <c r="I45" s="1197"/>
      <c r="J45" s="1198"/>
      <c r="K45" s="59">
        <v>862</v>
      </c>
      <c r="L45" s="60">
        <v>856</v>
      </c>
      <c r="M45" s="60">
        <v>863</v>
      </c>
      <c r="N45" s="60">
        <v>829</v>
      </c>
      <c r="O45" s="61">
        <v>796</v>
      </c>
      <c r="P45" s="48"/>
      <c r="Q45" s="48"/>
      <c r="R45" s="48"/>
      <c r="S45" s="48"/>
      <c r="T45" s="48"/>
      <c r="U45" s="48"/>
    </row>
    <row r="46" spans="1:21" ht="30.75" customHeight="1">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14</v>
      </c>
      <c r="F48" s="1185"/>
      <c r="G48" s="1185"/>
      <c r="H48" s="1185"/>
      <c r="I48" s="1185"/>
      <c r="J48" s="1186"/>
      <c r="K48" s="63">
        <v>132</v>
      </c>
      <c r="L48" s="64">
        <v>136</v>
      </c>
      <c r="M48" s="64">
        <v>146</v>
      </c>
      <c r="N48" s="64">
        <v>186</v>
      </c>
      <c r="O48" s="65">
        <v>170</v>
      </c>
      <c r="P48" s="48"/>
      <c r="Q48" s="48"/>
      <c r="R48" s="48"/>
      <c r="S48" s="48"/>
      <c r="T48" s="48"/>
      <c r="U48" s="48"/>
    </row>
    <row r="49" spans="1:21" ht="30.75" customHeight="1">
      <c r="A49" s="48"/>
      <c r="B49" s="1193"/>
      <c r="C49" s="1194"/>
      <c r="D49" s="62"/>
      <c r="E49" s="1185" t="s">
        <v>15</v>
      </c>
      <c r="F49" s="1185"/>
      <c r="G49" s="1185"/>
      <c r="H49" s="1185"/>
      <c r="I49" s="1185"/>
      <c r="J49" s="1186"/>
      <c r="K49" s="63">
        <v>60</v>
      </c>
      <c r="L49" s="64">
        <v>53</v>
      </c>
      <c r="M49" s="64">
        <v>42</v>
      </c>
      <c r="N49" s="64">
        <v>34</v>
      </c>
      <c r="O49" s="65">
        <v>36</v>
      </c>
      <c r="P49" s="48"/>
      <c r="Q49" s="48"/>
      <c r="R49" s="48"/>
      <c r="S49" s="48"/>
      <c r="T49" s="48"/>
      <c r="U49" s="48"/>
    </row>
    <row r="50" spans="1:21" ht="30.75" customHeight="1">
      <c r="A50" s="48"/>
      <c r="B50" s="1193"/>
      <c r="C50" s="1194"/>
      <c r="D50" s="62"/>
      <c r="E50" s="1185" t="s">
        <v>16</v>
      </c>
      <c r="F50" s="1185"/>
      <c r="G50" s="1185"/>
      <c r="H50" s="1185"/>
      <c r="I50" s="1185"/>
      <c r="J50" s="1186"/>
      <c r="K50" s="63">
        <v>0</v>
      </c>
      <c r="L50" s="64">
        <v>0</v>
      </c>
      <c r="M50" s="64" t="s">
        <v>484</v>
      </c>
      <c r="N50" s="64" t="s">
        <v>484</v>
      </c>
      <c r="O50" s="65" t="s">
        <v>484</v>
      </c>
      <c r="P50" s="48"/>
      <c r="Q50" s="48"/>
      <c r="R50" s="48"/>
      <c r="S50" s="48"/>
      <c r="T50" s="48"/>
      <c r="U50" s="48"/>
    </row>
    <row r="51" spans="1:21" ht="30.75" customHeight="1">
      <c r="A51" s="48"/>
      <c r="B51" s="1195"/>
      <c r="C51" s="1196"/>
      <c r="D51" s="66"/>
      <c r="E51" s="1185" t="s">
        <v>17</v>
      </c>
      <c r="F51" s="1185"/>
      <c r="G51" s="1185"/>
      <c r="H51" s="1185"/>
      <c r="I51" s="1185"/>
      <c r="J51" s="1186"/>
      <c r="K51" s="63" t="s">
        <v>484</v>
      </c>
      <c r="L51" s="64">
        <v>0</v>
      </c>
      <c r="M51" s="64" t="s">
        <v>484</v>
      </c>
      <c r="N51" s="64" t="s">
        <v>484</v>
      </c>
      <c r="O51" s="65" t="s">
        <v>484</v>
      </c>
      <c r="P51" s="48"/>
      <c r="Q51" s="48"/>
      <c r="R51" s="48"/>
      <c r="S51" s="48"/>
      <c r="T51" s="48"/>
      <c r="U51" s="48"/>
    </row>
    <row r="52" spans="1:21" ht="30.75" customHeight="1">
      <c r="A52" s="48"/>
      <c r="B52" s="1183" t="s">
        <v>18</v>
      </c>
      <c r="C52" s="1184"/>
      <c r="D52" s="66"/>
      <c r="E52" s="1185" t="s">
        <v>19</v>
      </c>
      <c r="F52" s="1185"/>
      <c r="G52" s="1185"/>
      <c r="H52" s="1185"/>
      <c r="I52" s="1185"/>
      <c r="J52" s="1186"/>
      <c r="K52" s="63">
        <v>681</v>
      </c>
      <c r="L52" s="64">
        <v>683</v>
      </c>
      <c r="M52" s="64">
        <v>690</v>
      </c>
      <c r="N52" s="64">
        <v>658</v>
      </c>
      <c r="O52" s="65">
        <v>634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373</v>
      </c>
      <c r="L53" s="69">
        <v>362</v>
      </c>
      <c r="M53" s="69">
        <v>361</v>
      </c>
      <c r="N53" s="69">
        <v>391</v>
      </c>
      <c r="O53" s="70">
        <v>368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199" t="s">
        <v>23</v>
      </c>
      <c r="C41" s="1200"/>
      <c r="D41" s="81"/>
      <c r="E41" s="1205" t="s">
        <v>24</v>
      </c>
      <c r="F41" s="1205"/>
      <c r="G41" s="1205"/>
      <c r="H41" s="1206"/>
      <c r="I41" s="82">
        <v>5503</v>
      </c>
      <c r="J41" s="83">
        <v>5681</v>
      </c>
      <c r="K41" s="83">
        <v>5502</v>
      </c>
      <c r="L41" s="83">
        <v>5323</v>
      </c>
      <c r="M41" s="84">
        <v>5316</v>
      </c>
    </row>
    <row r="42" spans="2:13" ht="27.75" customHeight="1">
      <c r="B42" s="1201"/>
      <c r="C42" s="1202"/>
      <c r="D42" s="85"/>
      <c r="E42" s="1207" t="s">
        <v>25</v>
      </c>
      <c r="F42" s="1207"/>
      <c r="G42" s="1207"/>
      <c r="H42" s="1208"/>
      <c r="I42" s="86" t="s">
        <v>484</v>
      </c>
      <c r="J42" s="87" t="s">
        <v>484</v>
      </c>
      <c r="K42" s="87" t="s">
        <v>484</v>
      </c>
      <c r="L42" s="87" t="s">
        <v>484</v>
      </c>
      <c r="M42" s="88" t="s">
        <v>484</v>
      </c>
    </row>
    <row r="43" spans="2:13" ht="27.75" customHeight="1">
      <c r="B43" s="1201"/>
      <c r="C43" s="1202"/>
      <c r="D43" s="85"/>
      <c r="E43" s="1207" t="s">
        <v>26</v>
      </c>
      <c r="F43" s="1207"/>
      <c r="G43" s="1207"/>
      <c r="H43" s="1208"/>
      <c r="I43" s="86">
        <v>1968</v>
      </c>
      <c r="J43" s="87">
        <v>1879</v>
      </c>
      <c r="K43" s="87">
        <v>1844</v>
      </c>
      <c r="L43" s="87">
        <v>1977</v>
      </c>
      <c r="M43" s="88">
        <v>2174</v>
      </c>
    </row>
    <row r="44" spans="2:13" ht="27.75" customHeight="1">
      <c r="B44" s="1201"/>
      <c r="C44" s="1202"/>
      <c r="D44" s="85"/>
      <c r="E44" s="1207" t="s">
        <v>27</v>
      </c>
      <c r="F44" s="1207"/>
      <c r="G44" s="1207"/>
      <c r="H44" s="1208"/>
      <c r="I44" s="86">
        <v>204</v>
      </c>
      <c r="J44" s="87">
        <v>174</v>
      </c>
      <c r="K44" s="87">
        <v>183</v>
      </c>
      <c r="L44" s="87">
        <v>156</v>
      </c>
      <c r="M44" s="88">
        <v>123</v>
      </c>
    </row>
    <row r="45" spans="2:13" ht="27.75" customHeight="1">
      <c r="B45" s="1201"/>
      <c r="C45" s="1202"/>
      <c r="D45" s="85"/>
      <c r="E45" s="1207" t="s">
        <v>28</v>
      </c>
      <c r="F45" s="1207"/>
      <c r="G45" s="1207"/>
      <c r="H45" s="1208"/>
      <c r="I45" s="86">
        <v>1054</v>
      </c>
      <c r="J45" s="87">
        <v>1023</v>
      </c>
      <c r="K45" s="87">
        <v>1029</v>
      </c>
      <c r="L45" s="87">
        <v>979</v>
      </c>
      <c r="M45" s="88">
        <v>859</v>
      </c>
    </row>
    <row r="46" spans="2:13" ht="27.75" customHeight="1">
      <c r="B46" s="1201"/>
      <c r="C46" s="1202"/>
      <c r="D46" s="85"/>
      <c r="E46" s="1207" t="s">
        <v>29</v>
      </c>
      <c r="F46" s="1207"/>
      <c r="G46" s="1207"/>
      <c r="H46" s="1208"/>
      <c r="I46" s="86" t="s">
        <v>484</v>
      </c>
      <c r="J46" s="87" t="s">
        <v>484</v>
      </c>
      <c r="K46" s="87" t="s">
        <v>484</v>
      </c>
      <c r="L46" s="87" t="s">
        <v>484</v>
      </c>
      <c r="M46" s="88" t="s">
        <v>484</v>
      </c>
    </row>
    <row r="47" spans="2:13" ht="27.75" customHeight="1">
      <c r="B47" s="1201"/>
      <c r="C47" s="1202"/>
      <c r="D47" s="85"/>
      <c r="E47" s="1207" t="s">
        <v>30</v>
      </c>
      <c r="F47" s="1207"/>
      <c r="G47" s="1207"/>
      <c r="H47" s="1208"/>
      <c r="I47" s="86" t="s">
        <v>484</v>
      </c>
      <c r="J47" s="87" t="s">
        <v>484</v>
      </c>
      <c r="K47" s="87" t="s">
        <v>484</v>
      </c>
      <c r="L47" s="87" t="s">
        <v>484</v>
      </c>
      <c r="M47" s="88" t="s">
        <v>484</v>
      </c>
    </row>
    <row r="48" spans="2:13" ht="27.75" customHeight="1">
      <c r="B48" s="1203"/>
      <c r="C48" s="1204"/>
      <c r="D48" s="85"/>
      <c r="E48" s="1207" t="s">
        <v>31</v>
      </c>
      <c r="F48" s="1207"/>
      <c r="G48" s="1207"/>
      <c r="H48" s="1208"/>
      <c r="I48" s="86" t="s">
        <v>484</v>
      </c>
      <c r="J48" s="87" t="s">
        <v>484</v>
      </c>
      <c r="K48" s="87" t="s">
        <v>484</v>
      </c>
      <c r="L48" s="87" t="s">
        <v>484</v>
      </c>
      <c r="M48" s="88" t="s">
        <v>484</v>
      </c>
    </row>
    <row r="49" spans="2:13" ht="27.75" customHeight="1">
      <c r="B49" s="1209" t="s">
        <v>32</v>
      </c>
      <c r="C49" s="1210"/>
      <c r="D49" s="89"/>
      <c r="E49" s="1207" t="s">
        <v>33</v>
      </c>
      <c r="F49" s="1207"/>
      <c r="G49" s="1207"/>
      <c r="H49" s="1208"/>
      <c r="I49" s="86">
        <v>2034</v>
      </c>
      <c r="J49" s="87">
        <v>2151</v>
      </c>
      <c r="K49" s="87">
        <v>2222</v>
      </c>
      <c r="L49" s="87">
        <v>2309</v>
      </c>
      <c r="M49" s="88">
        <v>2395</v>
      </c>
    </row>
    <row r="50" spans="2:13" ht="27.75" customHeight="1">
      <c r="B50" s="1201"/>
      <c r="C50" s="1202"/>
      <c r="D50" s="85"/>
      <c r="E50" s="1207" t="s">
        <v>34</v>
      </c>
      <c r="F50" s="1207"/>
      <c r="G50" s="1207"/>
      <c r="H50" s="1208"/>
      <c r="I50" s="86">
        <v>71</v>
      </c>
      <c r="J50" s="87">
        <v>48</v>
      </c>
      <c r="K50" s="87">
        <v>26</v>
      </c>
      <c r="L50" s="87">
        <v>10</v>
      </c>
      <c r="M50" s="88">
        <v>5</v>
      </c>
    </row>
    <row r="51" spans="2:13" ht="27.75" customHeight="1">
      <c r="B51" s="1203"/>
      <c r="C51" s="1204"/>
      <c r="D51" s="85"/>
      <c r="E51" s="1207" t="s">
        <v>35</v>
      </c>
      <c r="F51" s="1207"/>
      <c r="G51" s="1207"/>
      <c r="H51" s="1208"/>
      <c r="I51" s="86">
        <v>5805</v>
      </c>
      <c r="J51" s="87">
        <v>5777</v>
      </c>
      <c r="K51" s="87">
        <v>5758</v>
      </c>
      <c r="L51" s="87">
        <v>5775</v>
      </c>
      <c r="M51" s="88">
        <v>5789</v>
      </c>
    </row>
    <row r="52" spans="2:13" ht="27.75" customHeight="1" thickBot="1">
      <c r="B52" s="1211" t="s">
        <v>36</v>
      </c>
      <c r="C52" s="1212"/>
      <c r="D52" s="90"/>
      <c r="E52" s="1213" t="s">
        <v>37</v>
      </c>
      <c r="F52" s="1213"/>
      <c r="G52" s="1213"/>
      <c r="H52" s="1214"/>
      <c r="I52" s="91">
        <v>818</v>
      </c>
      <c r="J52" s="92">
        <v>782</v>
      </c>
      <c r="K52" s="92">
        <v>553</v>
      </c>
      <c r="L52" s="92">
        <v>341</v>
      </c>
      <c r="M52" s="93">
        <v>282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165755</v>
      </c>
      <c r="E3" s="116"/>
      <c r="F3" s="117">
        <v>96333</v>
      </c>
      <c r="G3" s="118"/>
      <c r="H3" s="119"/>
    </row>
    <row r="4" spans="1:8">
      <c r="A4" s="120"/>
      <c r="B4" s="121"/>
      <c r="C4" s="122"/>
      <c r="D4" s="123">
        <v>103486</v>
      </c>
      <c r="E4" s="124"/>
      <c r="F4" s="125">
        <v>57060</v>
      </c>
      <c r="G4" s="126"/>
      <c r="H4" s="127"/>
    </row>
    <row r="5" spans="1:8">
      <c r="A5" s="108" t="s">
        <v>517</v>
      </c>
      <c r="B5" s="113"/>
      <c r="C5" s="114"/>
      <c r="D5" s="115">
        <v>117127</v>
      </c>
      <c r="E5" s="116"/>
      <c r="F5" s="117">
        <v>117673</v>
      </c>
      <c r="G5" s="118"/>
      <c r="H5" s="119"/>
    </row>
    <row r="6" spans="1:8">
      <c r="A6" s="120"/>
      <c r="B6" s="121"/>
      <c r="C6" s="122"/>
      <c r="D6" s="123">
        <v>54263</v>
      </c>
      <c r="E6" s="124"/>
      <c r="F6" s="125">
        <v>62359</v>
      </c>
      <c r="G6" s="126"/>
      <c r="H6" s="127"/>
    </row>
    <row r="7" spans="1:8">
      <c r="A7" s="108" t="s">
        <v>518</v>
      </c>
      <c r="B7" s="113"/>
      <c r="C7" s="114"/>
      <c r="D7" s="115">
        <v>159710</v>
      </c>
      <c r="E7" s="116"/>
      <c r="F7" s="117">
        <v>118223</v>
      </c>
      <c r="G7" s="118"/>
      <c r="H7" s="119"/>
    </row>
    <row r="8" spans="1:8">
      <c r="A8" s="120"/>
      <c r="B8" s="121"/>
      <c r="C8" s="122"/>
      <c r="D8" s="123">
        <v>74050</v>
      </c>
      <c r="E8" s="124"/>
      <c r="F8" s="125">
        <v>57106</v>
      </c>
      <c r="G8" s="126"/>
      <c r="H8" s="127"/>
    </row>
    <row r="9" spans="1:8">
      <c r="A9" s="108" t="s">
        <v>519</v>
      </c>
      <c r="B9" s="113"/>
      <c r="C9" s="114"/>
      <c r="D9" s="115">
        <v>132111</v>
      </c>
      <c r="E9" s="116"/>
      <c r="F9" s="117">
        <v>128485</v>
      </c>
      <c r="G9" s="118"/>
      <c r="H9" s="119"/>
    </row>
    <row r="10" spans="1:8">
      <c r="A10" s="120"/>
      <c r="B10" s="121"/>
      <c r="C10" s="122"/>
      <c r="D10" s="123">
        <v>42311</v>
      </c>
      <c r="E10" s="124"/>
      <c r="F10" s="125">
        <v>62765</v>
      </c>
      <c r="G10" s="126"/>
      <c r="H10" s="127"/>
    </row>
    <row r="11" spans="1:8">
      <c r="A11" s="108" t="s">
        <v>520</v>
      </c>
      <c r="B11" s="113"/>
      <c r="C11" s="114"/>
      <c r="D11" s="115">
        <v>100043</v>
      </c>
      <c r="E11" s="116"/>
      <c r="F11" s="117">
        <v>128611</v>
      </c>
      <c r="G11" s="118"/>
      <c r="H11" s="119"/>
    </row>
    <row r="12" spans="1:8">
      <c r="A12" s="120"/>
      <c r="B12" s="121"/>
      <c r="C12" s="128"/>
      <c r="D12" s="123">
        <v>34371</v>
      </c>
      <c r="E12" s="124"/>
      <c r="F12" s="125">
        <v>61552</v>
      </c>
      <c r="G12" s="126"/>
      <c r="H12" s="127"/>
    </row>
    <row r="13" spans="1:8">
      <c r="A13" s="108"/>
      <c r="B13" s="113"/>
      <c r="C13" s="129"/>
      <c r="D13" s="130">
        <v>134949</v>
      </c>
      <c r="E13" s="131"/>
      <c r="F13" s="132">
        <v>117865</v>
      </c>
      <c r="G13" s="133"/>
      <c r="H13" s="119"/>
    </row>
    <row r="14" spans="1:8">
      <c r="A14" s="120"/>
      <c r="B14" s="121"/>
      <c r="C14" s="122"/>
      <c r="D14" s="123">
        <v>61696</v>
      </c>
      <c r="E14" s="124"/>
      <c r="F14" s="125">
        <v>60168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5.96</v>
      </c>
      <c r="C19" s="134">
        <f>ROUND(VALUE(SUBSTITUTE(実質収支比率等に係る経年分析!G$48,"▲","-")),2)</f>
        <v>4.68</v>
      </c>
      <c r="D19" s="134">
        <f>ROUND(VALUE(SUBSTITUTE(実質収支比率等に係る経年分析!H$48,"▲","-")),2)</f>
        <v>5.7</v>
      </c>
      <c r="E19" s="134">
        <f>ROUND(VALUE(SUBSTITUTE(実質収支比率等に係る経年分析!I$48,"▲","-")),2)</f>
        <v>2.98</v>
      </c>
      <c r="F19" s="134">
        <f>ROUND(VALUE(SUBSTITUTE(実質収支比率等に係る経年分析!J$48,"▲","-")),2)</f>
        <v>9.09</v>
      </c>
    </row>
    <row r="20" spans="1:11">
      <c r="A20" s="134" t="s">
        <v>42</v>
      </c>
      <c r="B20" s="134">
        <f>ROUND(VALUE(SUBSTITUTE(実質収支比率等に係る経年分析!F$47,"▲","-")),2)</f>
        <v>17.28</v>
      </c>
      <c r="C20" s="134">
        <f>ROUND(VALUE(SUBSTITUTE(実質収支比率等に係る経年分析!G$47,"▲","-")),2)</f>
        <v>18.66</v>
      </c>
      <c r="D20" s="134">
        <f>ROUND(VALUE(SUBSTITUTE(実質収支比率等に係る経年分析!H$47,"▲","-")),2)</f>
        <v>19.91</v>
      </c>
      <c r="E20" s="134">
        <f>ROUND(VALUE(SUBSTITUTE(実質収支比率等に係る経年分析!I$47,"▲","-")),2)</f>
        <v>22.94</v>
      </c>
      <c r="F20" s="134">
        <f>ROUND(VALUE(SUBSTITUTE(実質収支比率等に係る経年分析!J$47,"▲","-")),2)</f>
        <v>23.51</v>
      </c>
    </row>
    <row r="21" spans="1:11">
      <c r="A21" s="134" t="s">
        <v>43</v>
      </c>
      <c r="B21" s="134">
        <f>IF(ISNUMBER(VALUE(SUBSTITUTE(実質収支比率等に係る経年分析!F$49,"▲","-"))),ROUND(VALUE(SUBSTITUTE(実質収支比率等に係る経年分析!F$49,"▲","-")),2),NA())</f>
        <v>1.1299999999999999</v>
      </c>
      <c r="C21" s="134">
        <f>IF(ISNUMBER(VALUE(SUBSTITUTE(実質収支比率等に係る経年分析!G$49,"▲","-"))),ROUND(VALUE(SUBSTITUTE(実質収支比率等に係る経年分析!G$49,"▲","-")),2),NA())</f>
        <v>-0.32</v>
      </c>
      <c r="D21" s="134">
        <f>IF(ISNUMBER(VALUE(SUBSTITUTE(実質収支比率等に係る経年分析!H$49,"▲","-"))),ROUND(VALUE(SUBSTITUTE(実質収支比率等に係る経年分析!H$49,"▲","-")),2),NA())</f>
        <v>2.36</v>
      </c>
      <c r="E21" s="134">
        <f>IF(ISNUMBER(VALUE(SUBSTITUTE(実質収支比率等に係る経年分析!I$49,"▲","-"))),ROUND(VALUE(SUBSTITUTE(実質収支比率等に係る経年分析!I$49,"▲","-")),2),NA())</f>
        <v>-0.11</v>
      </c>
      <c r="F21" s="134">
        <f>IF(ISNUMBER(VALUE(SUBSTITUTE(実質収支比率等に係る経年分析!J$49,"▲","-"))),ROUND(VALUE(SUBSTITUTE(実質収支比率等に係る経年分析!J$49,"▲","-")),2),NA())</f>
        <v>7.51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地域振興券交付事業特別会計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0.14000000000000001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0.25</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681</v>
      </c>
      <c r="E42" s="136"/>
      <c r="F42" s="136"/>
      <c r="G42" s="136">
        <f>'実質公債費比率（分子）の構造'!L$52</f>
        <v>683</v>
      </c>
      <c r="H42" s="136"/>
      <c r="I42" s="136"/>
      <c r="J42" s="136">
        <f>'実質公債費比率（分子）の構造'!M$52</f>
        <v>690</v>
      </c>
      <c r="K42" s="136"/>
      <c r="L42" s="136"/>
      <c r="M42" s="136">
        <f>'実質公債費比率（分子）の構造'!N$52</f>
        <v>658</v>
      </c>
      <c r="N42" s="136"/>
      <c r="O42" s="136"/>
      <c r="P42" s="136">
        <f>'実質公債費比率（分子）の構造'!O$52</f>
        <v>634</v>
      </c>
    </row>
    <row r="43" spans="1:16">
      <c r="A43" s="136" t="s">
        <v>51</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f>'実質公債費比率（分子）の構造'!L$50</f>
        <v>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60</v>
      </c>
      <c r="C45" s="136"/>
      <c r="D45" s="136"/>
      <c r="E45" s="136">
        <f>'実質公債費比率（分子）の構造'!L$49</f>
        <v>53</v>
      </c>
      <c r="F45" s="136"/>
      <c r="G45" s="136"/>
      <c r="H45" s="136">
        <f>'実質公債費比率（分子）の構造'!M$49</f>
        <v>42</v>
      </c>
      <c r="I45" s="136"/>
      <c r="J45" s="136"/>
      <c r="K45" s="136">
        <f>'実質公債費比率（分子）の構造'!N$49</f>
        <v>34</v>
      </c>
      <c r="L45" s="136"/>
      <c r="M45" s="136"/>
      <c r="N45" s="136">
        <f>'実質公債費比率（分子）の構造'!O$49</f>
        <v>36</v>
      </c>
      <c r="O45" s="136"/>
      <c r="P45" s="136"/>
    </row>
    <row r="46" spans="1:16">
      <c r="A46" s="136" t="s">
        <v>54</v>
      </c>
      <c r="B46" s="136">
        <f>'実質公債費比率（分子）の構造'!K$48</f>
        <v>132</v>
      </c>
      <c r="C46" s="136"/>
      <c r="D46" s="136"/>
      <c r="E46" s="136">
        <f>'実質公債費比率（分子）の構造'!L$48</f>
        <v>136</v>
      </c>
      <c r="F46" s="136"/>
      <c r="G46" s="136"/>
      <c r="H46" s="136">
        <f>'実質公債費比率（分子）の構造'!M$48</f>
        <v>146</v>
      </c>
      <c r="I46" s="136"/>
      <c r="J46" s="136"/>
      <c r="K46" s="136">
        <f>'実質公債費比率（分子）の構造'!N$48</f>
        <v>186</v>
      </c>
      <c r="L46" s="136"/>
      <c r="M46" s="136"/>
      <c r="N46" s="136">
        <f>'実質公債費比率（分子）の構造'!O$48</f>
        <v>170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862</v>
      </c>
      <c r="C49" s="136"/>
      <c r="D49" s="136"/>
      <c r="E49" s="136">
        <f>'実質公債費比率（分子）の構造'!L$45</f>
        <v>856</v>
      </c>
      <c r="F49" s="136"/>
      <c r="G49" s="136"/>
      <c r="H49" s="136">
        <f>'実質公債費比率（分子）の構造'!M$45</f>
        <v>863</v>
      </c>
      <c r="I49" s="136"/>
      <c r="J49" s="136"/>
      <c r="K49" s="136">
        <f>'実質公債費比率（分子）の構造'!N$45</f>
        <v>829</v>
      </c>
      <c r="L49" s="136"/>
      <c r="M49" s="136"/>
      <c r="N49" s="136">
        <f>'実質公債費比率（分子）の構造'!O$45</f>
        <v>796</v>
      </c>
      <c r="O49" s="136"/>
      <c r="P49" s="136"/>
    </row>
    <row r="50" spans="1:16">
      <c r="A50" s="136" t="s">
        <v>58</v>
      </c>
      <c r="B50" s="136" t="e">
        <f>NA()</f>
        <v>#N/A</v>
      </c>
      <c r="C50" s="136">
        <f>IF(ISNUMBER('実質公債費比率（分子）の構造'!K$53),'実質公債費比率（分子）の構造'!K$53,NA())</f>
        <v>373</v>
      </c>
      <c r="D50" s="136" t="e">
        <f>NA()</f>
        <v>#N/A</v>
      </c>
      <c r="E50" s="136" t="e">
        <f>NA()</f>
        <v>#N/A</v>
      </c>
      <c r="F50" s="136">
        <f>IF(ISNUMBER('実質公債費比率（分子）の構造'!L$53),'実質公債費比率（分子）の構造'!L$53,NA())</f>
        <v>362</v>
      </c>
      <c r="G50" s="136" t="e">
        <f>NA()</f>
        <v>#N/A</v>
      </c>
      <c r="H50" s="136" t="e">
        <f>NA()</f>
        <v>#N/A</v>
      </c>
      <c r="I50" s="136">
        <f>IF(ISNUMBER('実質公債費比率（分子）の構造'!M$53),'実質公債費比率（分子）の構造'!M$53,NA())</f>
        <v>361</v>
      </c>
      <c r="J50" s="136" t="e">
        <f>NA()</f>
        <v>#N/A</v>
      </c>
      <c r="K50" s="136" t="e">
        <f>NA()</f>
        <v>#N/A</v>
      </c>
      <c r="L50" s="136">
        <f>IF(ISNUMBER('実質公債費比率（分子）の構造'!N$53),'実質公債費比率（分子）の構造'!N$53,NA())</f>
        <v>391</v>
      </c>
      <c r="M50" s="136" t="e">
        <f>NA()</f>
        <v>#N/A</v>
      </c>
      <c r="N50" s="136" t="e">
        <f>NA()</f>
        <v>#N/A</v>
      </c>
      <c r="O50" s="136">
        <f>IF(ISNUMBER('実質公債費比率（分子）の構造'!O$53),'実質公債費比率（分子）の構造'!O$53,NA())</f>
        <v>368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5805</v>
      </c>
      <c r="E56" s="135"/>
      <c r="F56" s="135"/>
      <c r="G56" s="135">
        <f>'将来負担比率（分子）の構造'!J$51</f>
        <v>5777</v>
      </c>
      <c r="H56" s="135"/>
      <c r="I56" s="135"/>
      <c r="J56" s="135">
        <f>'将来負担比率（分子）の構造'!K$51</f>
        <v>5758</v>
      </c>
      <c r="K56" s="135"/>
      <c r="L56" s="135"/>
      <c r="M56" s="135">
        <f>'将来負担比率（分子）の構造'!L$51</f>
        <v>5775</v>
      </c>
      <c r="N56" s="135"/>
      <c r="O56" s="135"/>
      <c r="P56" s="135">
        <f>'将来負担比率（分子）の構造'!M$51</f>
        <v>5789</v>
      </c>
    </row>
    <row r="57" spans="1:16">
      <c r="A57" s="135" t="s">
        <v>34</v>
      </c>
      <c r="B57" s="135"/>
      <c r="C57" s="135"/>
      <c r="D57" s="135">
        <f>'将来負担比率（分子）の構造'!I$50</f>
        <v>71</v>
      </c>
      <c r="E57" s="135"/>
      <c r="F57" s="135"/>
      <c r="G57" s="135">
        <f>'将来負担比率（分子）の構造'!J$50</f>
        <v>48</v>
      </c>
      <c r="H57" s="135"/>
      <c r="I57" s="135"/>
      <c r="J57" s="135">
        <f>'将来負担比率（分子）の構造'!K$50</f>
        <v>26</v>
      </c>
      <c r="K57" s="135"/>
      <c r="L57" s="135"/>
      <c r="M57" s="135">
        <f>'将来負担比率（分子）の構造'!L$50</f>
        <v>10</v>
      </c>
      <c r="N57" s="135"/>
      <c r="O57" s="135"/>
      <c r="P57" s="135">
        <f>'将来負担比率（分子）の構造'!M$50</f>
        <v>5</v>
      </c>
    </row>
    <row r="58" spans="1:16">
      <c r="A58" s="135" t="s">
        <v>33</v>
      </c>
      <c r="B58" s="135"/>
      <c r="C58" s="135"/>
      <c r="D58" s="135">
        <f>'将来負担比率（分子）の構造'!I$49</f>
        <v>2034</v>
      </c>
      <c r="E58" s="135"/>
      <c r="F58" s="135"/>
      <c r="G58" s="135">
        <f>'将来負担比率（分子）の構造'!J$49</f>
        <v>2151</v>
      </c>
      <c r="H58" s="135"/>
      <c r="I58" s="135"/>
      <c r="J58" s="135">
        <f>'将来負担比率（分子）の構造'!K$49</f>
        <v>2222</v>
      </c>
      <c r="K58" s="135"/>
      <c r="L58" s="135"/>
      <c r="M58" s="135">
        <f>'将来負担比率（分子）の構造'!L$49</f>
        <v>2309</v>
      </c>
      <c r="N58" s="135"/>
      <c r="O58" s="135"/>
      <c r="P58" s="135">
        <f>'将来負担比率（分子）の構造'!M$49</f>
        <v>2395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1054</v>
      </c>
      <c r="C62" s="135"/>
      <c r="D62" s="135"/>
      <c r="E62" s="135">
        <f>'将来負担比率（分子）の構造'!J$45</f>
        <v>1023</v>
      </c>
      <c r="F62" s="135"/>
      <c r="G62" s="135"/>
      <c r="H62" s="135">
        <f>'将来負担比率（分子）の構造'!K$45</f>
        <v>1029</v>
      </c>
      <c r="I62" s="135"/>
      <c r="J62" s="135"/>
      <c r="K62" s="135">
        <f>'将来負担比率（分子）の構造'!L$45</f>
        <v>979</v>
      </c>
      <c r="L62" s="135"/>
      <c r="M62" s="135"/>
      <c r="N62" s="135">
        <f>'将来負担比率（分子）の構造'!M$45</f>
        <v>859</v>
      </c>
      <c r="O62" s="135"/>
      <c r="P62" s="135"/>
    </row>
    <row r="63" spans="1:16">
      <c r="A63" s="135" t="s">
        <v>27</v>
      </c>
      <c r="B63" s="135">
        <f>'将来負担比率（分子）の構造'!I$44</f>
        <v>204</v>
      </c>
      <c r="C63" s="135"/>
      <c r="D63" s="135"/>
      <c r="E63" s="135">
        <f>'将来負担比率（分子）の構造'!J$44</f>
        <v>174</v>
      </c>
      <c r="F63" s="135"/>
      <c r="G63" s="135"/>
      <c r="H63" s="135">
        <f>'将来負担比率（分子）の構造'!K$44</f>
        <v>183</v>
      </c>
      <c r="I63" s="135"/>
      <c r="J63" s="135"/>
      <c r="K63" s="135">
        <f>'将来負担比率（分子）の構造'!L$44</f>
        <v>156</v>
      </c>
      <c r="L63" s="135"/>
      <c r="M63" s="135"/>
      <c r="N63" s="135">
        <f>'将来負担比率（分子）の構造'!M$44</f>
        <v>123</v>
      </c>
      <c r="O63" s="135"/>
      <c r="P63" s="135"/>
    </row>
    <row r="64" spans="1:16">
      <c r="A64" s="135" t="s">
        <v>26</v>
      </c>
      <c r="B64" s="135">
        <f>'将来負担比率（分子）の構造'!I$43</f>
        <v>1968</v>
      </c>
      <c r="C64" s="135"/>
      <c r="D64" s="135"/>
      <c r="E64" s="135">
        <f>'将来負担比率（分子）の構造'!J$43</f>
        <v>1879</v>
      </c>
      <c r="F64" s="135"/>
      <c r="G64" s="135"/>
      <c r="H64" s="135">
        <f>'将来負担比率（分子）の構造'!K$43</f>
        <v>1844</v>
      </c>
      <c r="I64" s="135"/>
      <c r="J64" s="135"/>
      <c r="K64" s="135">
        <f>'将来負担比率（分子）の構造'!L$43</f>
        <v>1977</v>
      </c>
      <c r="L64" s="135"/>
      <c r="M64" s="135"/>
      <c r="N64" s="135">
        <f>'将来負担比率（分子）の構造'!M$43</f>
        <v>2174</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5503</v>
      </c>
      <c r="C66" s="135"/>
      <c r="D66" s="135"/>
      <c r="E66" s="135">
        <f>'将来負担比率（分子）の構造'!J$41</f>
        <v>5681</v>
      </c>
      <c r="F66" s="135"/>
      <c r="G66" s="135"/>
      <c r="H66" s="135">
        <f>'将来負担比率（分子）の構造'!K$41</f>
        <v>5502</v>
      </c>
      <c r="I66" s="135"/>
      <c r="J66" s="135"/>
      <c r="K66" s="135">
        <f>'将来負担比率（分子）の構造'!L$41</f>
        <v>5323</v>
      </c>
      <c r="L66" s="135"/>
      <c r="M66" s="135"/>
      <c r="N66" s="135">
        <f>'将来負担比率（分子）の構造'!M$41</f>
        <v>5316</v>
      </c>
      <c r="O66" s="135"/>
      <c r="P66" s="135"/>
    </row>
    <row r="67" spans="1:16">
      <c r="A67" s="135" t="s">
        <v>62</v>
      </c>
      <c r="B67" s="135" t="e">
        <f>NA()</f>
        <v>#N/A</v>
      </c>
      <c r="C67" s="135">
        <f>IF(ISNUMBER('将来負担比率（分子）の構造'!I$52), IF('将来負担比率（分子）の構造'!I$52 &lt; 0, 0, '将来負担比率（分子）の構造'!I$52), NA())</f>
        <v>818</v>
      </c>
      <c r="D67" s="135" t="e">
        <f>NA()</f>
        <v>#N/A</v>
      </c>
      <c r="E67" s="135" t="e">
        <f>NA()</f>
        <v>#N/A</v>
      </c>
      <c r="F67" s="135">
        <f>IF(ISNUMBER('将来負担比率（分子）の構造'!J$52), IF('将来負担比率（分子）の構造'!J$52 &lt; 0, 0, '将来負担比率（分子）の構造'!J$52), NA())</f>
        <v>782</v>
      </c>
      <c r="G67" s="135" t="e">
        <f>NA()</f>
        <v>#N/A</v>
      </c>
      <c r="H67" s="135" t="e">
        <f>NA()</f>
        <v>#N/A</v>
      </c>
      <c r="I67" s="135">
        <f>IF(ISNUMBER('将来負担比率（分子）の構造'!K$52), IF('将来負担比率（分子）の構造'!K$52 &lt; 0, 0, '将来負担比率（分子）の構造'!K$52), NA())</f>
        <v>553</v>
      </c>
      <c r="J67" s="135" t="e">
        <f>NA()</f>
        <v>#N/A</v>
      </c>
      <c r="K67" s="135" t="e">
        <f>NA()</f>
        <v>#N/A</v>
      </c>
      <c r="L67" s="135">
        <f>IF(ISNUMBER('将来負担比率（分子）の構造'!L$52), IF('将来負担比率（分子）の構造'!L$52 &lt; 0, 0, '将来負担比率（分子）の構造'!L$52), NA())</f>
        <v>341</v>
      </c>
      <c r="M67" s="135" t="e">
        <f>NA()</f>
        <v>#N/A</v>
      </c>
      <c r="N67" s="135" t="e">
        <f>NA()</f>
        <v>#N/A</v>
      </c>
      <c r="O67" s="135">
        <f>IF(ISNUMBER('将来負担比率（分子）の構造'!M$52), IF('将来負担比率（分子）の構造'!M$52 &lt; 0, 0, '将来負担比率（分子）の構造'!M$52), NA())</f>
        <v>282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582</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582</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581</v>
      </c>
      <c r="C41" s="246"/>
      <c r="D41" s="246"/>
      <c r="E41" s="246"/>
      <c r="F41" s="246"/>
      <c r="G41" s="246"/>
      <c r="H41" s="246"/>
      <c r="I41" s="246"/>
      <c r="J41" s="246"/>
      <c r="K41" s="246"/>
      <c r="L41" s="246"/>
      <c r="M41" s="246"/>
      <c r="N41" s="246"/>
      <c r="O41" s="246"/>
      <c r="P41" s="247"/>
    </row>
    <row r="42" spans="2:17" ht="13.5">
      <c r="B42" s="248"/>
      <c r="C42" s="244"/>
      <c r="D42" s="244"/>
      <c r="E42" s="244"/>
      <c r="F42" s="244"/>
      <c r="G42" s="353" t="s">
        <v>577</v>
      </c>
      <c r="I42" s="352"/>
      <c r="J42" s="352"/>
      <c r="K42" s="352"/>
      <c r="L42" s="244"/>
      <c r="M42" s="244"/>
      <c r="N42" s="244"/>
      <c r="O42" s="244"/>
    </row>
    <row r="43" spans="2:17" ht="13.5">
      <c r="B43" s="248"/>
      <c r="C43" s="244"/>
      <c r="D43" s="244"/>
      <c r="E43" s="244"/>
      <c r="F43" s="244"/>
      <c r="G43" s="1251"/>
      <c r="H43" s="1230"/>
      <c r="I43" s="1230"/>
      <c r="J43" s="1230"/>
      <c r="K43" s="1230"/>
      <c r="L43" s="1230"/>
      <c r="M43" s="1230"/>
      <c r="N43" s="1230"/>
      <c r="O43" s="1231"/>
    </row>
    <row r="44" spans="2:17" ht="13.5">
      <c r="B44" s="248"/>
      <c r="C44" s="244"/>
      <c r="D44" s="244"/>
      <c r="E44" s="244"/>
      <c r="F44" s="244"/>
      <c r="G44" s="1232"/>
      <c r="H44" s="1233"/>
      <c r="I44" s="1233"/>
      <c r="J44" s="1233"/>
      <c r="K44" s="1233"/>
      <c r="L44" s="1233"/>
      <c r="M44" s="1233"/>
      <c r="N44" s="1233"/>
      <c r="O44" s="1234"/>
    </row>
    <row r="45" spans="2:17" ht="13.5">
      <c r="B45" s="248"/>
      <c r="C45" s="244"/>
      <c r="D45" s="244"/>
      <c r="E45" s="244"/>
      <c r="F45" s="244"/>
      <c r="G45" s="1232"/>
      <c r="H45" s="1233"/>
      <c r="I45" s="1233"/>
      <c r="J45" s="1233"/>
      <c r="K45" s="1233"/>
      <c r="L45" s="1233"/>
      <c r="M45" s="1233"/>
      <c r="N45" s="1233"/>
      <c r="O45" s="1234"/>
    </row>
    <row r="46" spans="2:17" ht="13.5">
      <c r="B46" s="248"/>
      <c r="C46" s="244"/>
      <c r="D46" s="244"/>
      <c r="E46" s="244"/>
      <c r="F46" s="244"/>
      <c r="G46" s="1232"/>
      <c r="H46" s="1233"/>
      <c r="I46" s="1233"/>
      <c r="J46" s="1233"/>
      <c r="K46" s="1233"/>
      <c r="L46" s="1233"/>
      <c r="M46" s="1233"/>
      <c r="N46" s="1233"/>
      <c r="O46" s="1234"/>
    </row>
    <row r="47" spans="2:17" ht="13.5">
      <c r="B47" s="248"/>
      <c r="C47" s="244"/>
      <c r="D47" s="244"/>
      <c r="E47" s="244"/>
      <c r="F47" s="244"/>
      <c r="G47" s="1235"/>
      <c r="H47" s="1236"/>
      <c r="I47" s="1236"/>
      <c r="J47" s="1236"/>
      <c r="K47" s="1236"/>
      <c r="L47" s="1236"/>
      <c r="M47" s="1236"/>
      <c r="N47" s="1236"/>
      <c r="O47" s="1237"/>
    </row>
    <row r="48" spans="2:17" ht="13.5">
      <c r="B48" s="248"/>
      <c r="C48" s="244"/>
      <c r="D48" s="244"/>
      <c r="E48" s="244"/>
      <c r="F48" s="244"/>
      <c r="G48" s="244"/>
      <c r="H48" s="363"/>
      <c r="I48" s="363"/>
      <c r="J48" s="363"/>
    </row>
    <row r="49" spans="1:17" ht="13.5">
      <c r="B49" s="248"/>
      <c r="C49" s="244"/>
      <c r="D49" s="244"/>
      <c r="E49" s="244"/>
      <c r="F49" s="244"/>
      <c r="G49" s="243" t="s">
        <v>580</v>
      </c>
    </row>
    <row r="50" spans="1:17" ht="13.5">
      <c r="B50" s="248"/>
      <c r="C50" s="244"/>
      <c r="D50" s="244"/>
      <c r="E50" s="244"/>
      <c r="F50" s="244"/>
      <c r="G50" s="1238"/>
      <c r="H50" s="1239"/>
      <c r="I50" s="1239"/>
      <c r="J50" s="1240"/>
      <c r="K50" s="345" t="s">
        <v>523</v>
      </c>
      <c r="L50" s="345" t="s">
        <v>524</v>
      </c>
      <c r="M50" s="345" t="s">
        <v>525</v>
      </c>
      <c r="N50" s="345" t="s">
        <v>526</v>
      </c>
      <c r="O50" s="345" t="s">
        <v>527</v>
      </c>
    </row>
    <row r="51" spans="1:17" ht="13.5">
      <c r="B51" s="248"/>
      <c r="C51" s="244"/>
      <c r="D51" s="244"/>
      <c r="E51" s="244"/>
      <c r="F51" s="244"/>
      <c r="G51" s="1241" t="s">
        <v>574</v>
      </c>
      <c r="H51" s="1242"/>
      <c r="I51" s="1247" t="s">
        <v>572</v>
      </c>
      <c r="J51" s="1247"/>
      <c r="K51" s="1249"/>
      <c r="L51" s="1249"/>
      <c r="M51" s="1249"/>
      <c r="N51" s="1249"/>
      <c r="O51" s="1249"/>
    </row>
    <row r="52" spans="1:17" ht="13.5">
      <c r="B52" s="248"/>
      <c r="C52" s="244"/>
      <c r="D52" s="244"/>
      <c r="E52" s="244"/>
      <c r="F52" s="244"/>
      <c r="G52" s="1243"/>
      <c r="H52" s="1244"/>
      <c r="I52" s="1248"/>
      <c r="J52" s="1248"/>
      <c r="K52" s="1215"/>
      <c r="L52" s="1215"/>
      <c r="M52" s="1215"/>
      <c r="N52" s="1215"/>
      <c r="O52" s="1215"/>
    </row>
    <row r="53" spans="1:17" ht="13.5">
      <c r="A53" s="355"/>
      <c r="B53" s="248"/>
      <c r="C53" s="244"/>
      <c r="D53" s="244"/>
      <c r="E53" s="244"/>
      <c r="F53" s="244"/>
      <c r="G53" s="1243"/>
      <c r="H53" s="1244"/>
      <c r="I53" s="1227" t="s">
        <v>579</v>
      </c>
      <c r="J53" s="1227"/>
      <c r="K53" s="1250"/>
      <c r="L53" s="1250"/>
      <c r="M53" s="1250"/>
      <c r="N53" s="1250"/>
      <c r="O53" s="1250"/>
    </row>
    <row r="54" spans="1:17" ht="13.5">
      <c r="A54" s="355"/>
      <c r="B54" s="248"/>
      <c r="C54" s="244"/>
      <c r="D54" s="244"/>
      <c r="E54" s="244"/>
      <c r="F54" s="244"/>
      <c r="G54" s="1245"/>
      <c r="H54" s="1246"/>
      <c r="I54" s="1227"/>
      <c r="J54" s="1227"/>
      <c r="K54" s="1220"/>
      <c r="L54" s="1220"/>
      <c r="M54" s="1220"/>
      <c r="N54" s="1220"/>
      <c r="O54" s="1220"/>
    </row>
    <row r="55" spans="1:17" ht="13.5">
      <c r="A55" s="355"/>
      <c r="B55" s="248"/>
      <c r="C55" s="244"/>
      <c r="D55" s="244"/>
      <c r="E55" s="244"/>
      <c r="F55" s="244"/>
      <c r="G55" s="1221" t="s">
        <v>573</v>
      </c>
      <c r="H55" s="1222"/>
      <c r="I55" s="1227" t="s">
        <v>572</v>
      </c>
      <c r="J55" s="1227"/>
      <c r="K55" s="1249"/>
      <c r="L55" s="1249"/>
      <c r="M55" s="1249"/>
      <c r="N55" s="1249"/>
      <c r="O55" s="1249"/>
    </row>
    <row r="56" spans="1:17" ht="13.5">
      <c r="A56" s="355"/>
      <c r="B56" s="248"/>
      <c r="C56" s="244"/>
      <c r="D56" s="244"/>
      <c r="E56" s="244"/>
      <c r="F56" s="244"/>
      <c r="G56" s="1223"/>
      <c r="H56" s="1224"/>
      <c r="I56" s="1227"/>
      <c r="J56" s="1227"/>
      <c r="K56" s="1215"/>
      <c r="L56" s="1215"/>
      <c r="M56" s="1215"/>
      <c r="N56" s="1215"/>
      <c r="O56" s="1215"/>
    </row>
    <row r="57" spans="1:17" s="355" customFormat="1" ht="13.5">
      <c r="B57" s="356"/>
      <c r="C57" s="352"/>
      <c r="D57" s="352"/>
      <c r="E57" s="352"/>
      <c r="F57" s="352"/>
      <c r="G57" s="1223"/>
      <c r="H57" s="1224"/>
      <c r="I57" s="1217" t="s">
        <v>579</v>
      </c>
      <c r="J57" s="1217"/>
      <c r="K57" s="1250"/>
      <c r="L57" s="1250"/>
      <c r="M57" s="1250"/>
      <c r="N57" s="1250"/>
      <c r="O57" s="1250"/>
      <c r="P57" s="361"/>
      <c r="Q57" s="356"/>
    </row>
    <row r="58" spans="1:17" s="355" customFormat="1" ht="13.5">
      <c r="A58" s="243"/>
      <c r="B58" s="356"/>
      <c r="C58" s="352"/>
      <c r="D58" s="352"/>
      <c r="E58" s="352"/>
      <c r="F58" s="352"/>
      <c r="G58" s="1225"/>
      <c r="H58" s="1226"/>
      <c r="I58" s="1217"/>
      <c r="J58" s="1217"/>
      <c r="K58" s="1220"/>
      <c r="L58" s="1220"/>
      <c r="M58" s="1220"/>
      <c r="N58" s="1220"/>
      <c r="O58" s="1220"/>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578</v>
      </c>
      <c r="C63" s="244"/>
      <c r="D63" s="244"/>
      <c r="E63" s="244"/>
      <c r="F63" s="244"/>
      <c r="G63" s="244"/>
      <c r="H63" s="244"/>
      <c r="I63" s="244"/>
      <c r="J63" s="244"/>
      <c r="K63" s="244"/>
      <c r="L63" s="244"/>
      <c r="M63" s="244"/>
      <c r="N63" s="244"/>
      <c r="O63" s="244"/>
    </row>
    <row r="64" spans="1:17" ht="13.5">
      <c r="B64" s="248"/>
      <c r="C64" s="244"/>
      <c r="D64" s="244"/>
      <c r="E64" s="244"/>
      <c r="F64" s="244"/>
      <c r="G64" s="353" t="s">
        <v>577</v>
      </c>
      <c r="I64" s="352"/>
      <c r="J64" s="352"/>
      <c r="K64" s="352"/>
      <c r="L64" s="244"/>
      <c r="M64" s="244"/>
      <c r="N64" s="244"/>
      <c r="O64" s="244"/>
    </row>
    <row r="65" spans="2:30" ht="13.5">
      <c r="B65" s="248"/>
      <c r="C65" s="244"/>
      <c r="D65" s="244"/>
      <c r="E65" s="244"/>
      <c r="F65" s="244"/>
      <c r="G65" s="1229" t="s">
        <v>576</v>
      </c>
      <c r="H65" s="1230"/>
      <c r="I65" s="1230"/>
      <c r="J65" s="1230"/>
      <c r="K65" s="1230"/>
      <c r="L65" s="1230"/>
      <c r="M65" s="1230"/>
      <c r="N65" s="1230"/>
      <c r="O65" s="1231"/>
    </row>
    <row r="66" spans="2:30" ht="13.5">
      <c r="B66" s="248"/>
      <c r="C66" s="244"/>
      <c r="D66" s="244"/>
      <c r="E66" s="244"/>
      <c r="F66" s="244"/>
      <c r="G66" s="1232"/>
      <c r="H66" s="1233"/>
      <c r="I66" s="1233"/>
      <c r="J66" s="1233"/>
      <c r="K66" s="1233"/>
      <c r="L66" s="1233"/>
      <c r="M66" s="1233"/>
      <c r="N66" s="1233"/>
      <c r="O66" s="1234"/>
    </row>
    <row r="67" spans="2:30" ht="13.5">
      <c r="B67" s="248"/>
      <c r="C67" s="244"/>
      <c r="D67" s="244"/>
      <c r="E67" s="244"/>
      <c r="F67" s="244"/>
      <c r="G67" s="1232"/>
      <c r="H67" s="1233"/>
      <c r="I67" s="1233"/>
      <c r="J67" s="1233"/>
      <c r="K67" s="1233"/>
      <c r="L67" s="1233"/>
      <c r="M67" s="1233"/>
      <c r="N67" s="1233"/>
      <c r="O67" s="1234"/>
    </row>
    <row r="68" spans="2:30" ht="13.5">
      <c r="B68" s="248"/>
      <c r="C68" s="244"/>
      <c r="D68" s="244"/>
      <c r="E68" s="244"/>
      <c r="F68" s="244"/>
      <c r="G68" s="1232"/>
      <c r="H68" s="1233"/>
      <c r="I68" s="1233"/>
      <c r="J68" s="1233"/>
      <c r="K68" s="1233"/>
      <c r="L68" s="1233"/>
      <c r="M68" s="1233"/>
      <c r="N68" s="1233"/>
      <c r="O68" s="1234"/>
    </row>
    <row r="69" spans="2:30" ht="13.5">
      <c r="B69" s="248"/>
      <c r="C69" s="244"/>
      <c r="D69" s="244"/>
      <c r="E69" s="244"/>
      <c r="F69" s="244"/>
      <c r="G69" s="1235"/>
      <c r="H69" s="1236"/>
      <c r="I69" s="1236"/>
      <c r="J69" s="1236"/>
      <c r="K69" s="1236"/>
      <c r="L69" s="1236"/>
      <c r="M69" s="1236"/>
      <c r="N69" s="1236"/>
      <c r="O69" s="1237"/>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575</v>
      </c>
      <c r="I71" s="349"/>
      <c r="J71" s="348"/>
      <c r="K71" s="348"/>
      <c r="L71" s="347"/>
      <c r="M71" s="348"/>
      <c r="N71" s="347"/>
      <c r="O71" s="346"/>
    </row>
    <row r="72" spans="2:30" ht="13.5">
      <c r="B72" s="248"/>
      <c r="C72" s="244"/>
      <c r="D72" s="244"/>
      <c r="E72" s="244"/>
      <c r="F72" s="244"/>
      <c r="G72" s="1238"/>
      <c r="H72" s="1239"/>
      <c r="I72" s="1239"/>
      <c r="J72" s="1240"/>
      <c r="K72" s="345" t="s">
        <v>523</v>
      </c>
      <c r="L72" s="345" t="s">
        <v>524</v>
      </c>
      <c r="M72" s="345" t="s">
        <v>525</v>
      </c>
      <c r="N72" s="345" t="s">
        <v>526</v>
      </c>
      <c r="O72" s="345" t="s">
        <v>527</v>
      </c>
    </row>
    <row r="73" spans="2:30" ht="13.5">
      <c r="B73" s="248"/>
      <c r="C73" s="244"/>
      <c r="D73" s="244"/>
      <c r="E73" s="244"/>
      <c r="F73" s="244"/>
      <c r="G73" s="1241" t="s">
        <v>574</v>
      </c>
      <c r="H73" s="1242"/>
      <c r="I73" s="1247" t="s">
        <v>572</v>
      </c>
      <c r="J73" s="1247"/>
      <c r="K73" s="1228">
        <v>25.8</v>
      </c>
      <c r="L73" s="1228">
        <v>25.2</v>
      </c>
      <c r="M73" s="1215">
        <v>17.8</v>
      </c>
      <c r="N73" s="1215">
        <v>11.1</v>
      </c>
      <c r="O73" s="1215">
        <v>8.8000000000000007</v>
      </c>
      <c r="S73" s="243">
        <v>9.9</v>
      </c>
    </row>
    <row r="74" spans="2:30" ht="13.5">
      <c r="B74" s="248"/>
      <c r="C74" s="244"/>
      <c r="D74" s="244"/>
      <c r="E74" s="244"/>
      <c r="F74" s="244"/>
      <c r="G74" s="1243"/>
      <c r="H74" s="1244"/>
      <c r="I74" s="1248"/>
      <c r="J74" s="1248"/>
      <c r="K74" s="1228"/>
      <c r="L74" s="1228"/>
      <c r="M74" s="1215"/>
      <c r="N74" s="1215"/>
      <c r="O74" s="1215"/>
    </row>
    <row r="75" spans="2:30" ht="13.5">
      <c r="B75" s="248"/>
      <c r="C75" s="244"/>
      <c r="D75" s="244"/>
      <c r="E75" s="244"/>
      <c r="F75" s="244"/>
      <c r="G75" s="1243"/>
      <c r="H75" s="1244"/>
      <c r="I75" s="1227" t="s">
        <v>571</v>
      </c>
      <c r="J75" s="1227"/>
      <c r="K75" s="1219">
        <v>12.3</v>
      </c>
      <c r="L75" s="1219">
        <v>11.8</v>
      </c>
      <c r="M75" s="1219">
        <v>11.6</v>
      </c>
      <c r="N75" s="1219">
        <v>12</v>
      </c>
      <c r="O75" s="1219">
        <v>11.9</v>
      </c>
      <c r="U75" s="243">
        <v>81.2</v>
      </c>
      <c r="W75" s="243">
        <v>87.2</v>
      </c>
      <c r="Y75" s="243">
        <v>99.8</v>
      </c>
      <c r="AA75" s="243">
        <v>109.5</v>
      </c>
      <c r="AC75" s="243">
        <v>115.2</v>
      </c>
    </row>
    <row r="76" spans="2:30" ht="13.5">
      <c r="B76" s="248"/>
      <c r="C76" s="244"/>
      <c r="D76" s="244"/>
      <c r="E76" s="244"/>
      <c r="F76" s="244"/>
      <c r="G76" s="1245"/>
      <c r="H76" s="1246"/>
      <c r="I76" s="1227"/>
      <c r="J76" s="1227"/>
      <c r="K76" s="1220"/>
      <c r="L76" s="1220"/>
      <c r="M76" s="1220"/>
      <c r="N76" s="1220"/>
      <c r="O76" s="1220"/>
    </row>
    <row r="77" spans="2:30" ht="13.5">
      <c r="B77" s="248"/>
      <c r="C77" s="244"/>
      <c r="D77" s="244"/>
      <c r="E77" s="244"/>
      <c r="F77" s="244"/>
      <c r="G77" s="1221" t="s">
        <v>573</v>
      </c>
      <c r="H77" s="1222"/>
      <c r="I77" s="1227" t="s">
        <v>572</v>
      </c>
      <c r="J77" s="1227"/>
      <c r="K77" s="1228">
        <v>27.1</v>
      </c>
      <c r="L77" s="1228">
        <v>18.7</v>
      </c>
      <c r="M77" s="1215">
        <v>12.9</v>
      </c>
      <c r="N77" s="1215">
        <v>22.6</v>
      </c>
      <c r="O77" s="1215">
        <v>0.8</v>
      </c>
      <c r="R77" s="243">
        <v>12.3</v>
      </c>
      <c r="T77" s="243">
        <v>11.1</v>
      </c>
    </row>
    <row r="78" spans="2:30" ht="13.5">
      <c r="B78" s="248"/>
      <c r="C78" s="244"/>
      <c r="D78" s="244"/>
      <c r="E78" s="244"/>
      <c r="F78" s="244"/>
      <c r="G78" s="1223"/>
      <c r="H78" s="1224"/>
      <c r="I78" s="1227"/>
      <c r="J78" s="1227"/>
      <c r="K78" s="1228"/>
      <c r="L78" s="1228"/>
      <c r="M78" s="1215"/>
      <c r="N78" s="1215"/>
      <c r="O78" s="1215"/>
    </row>
    <row r="79" spans="2:30" ht="13.5">
      <c r="B79" s="248"/>
      <c r="C79" s="244"/>
      <c r="D79" s="244"/>
      <c r="E79" s="244"/>
      <c r="F79" s="244"/>
      <c r="G79" s="1223"/>
      <c r="H79" s="1224"/>
      <c r="I79" s="1216" t="s">
        <v>571</v>
      </c>
      <c r="J79" s="1217"/>
      <c r="K79" s="1218">
        <v>11.9</v>
      </c>
      <c r="L79" s="1218">
        <v>10.7</v>
      </c>
      <c r="M79" s="1218">
        <v>10</v>
      </c>
      <c r="N79" s="1218">
        <v>9.5</v>
      </c>
      <c r="O79" s="1218">
        <v>8.1</v>
      </c>
      <c r="V79" s="243">
        <v>53.5</v>
      </c>
      <c r="X79" s="243">
        <v>48.2</v>
      </c>
      <c r="Z79" s="243">
        <v>34.200000000000003</v>
      </c>
      <c r="AB79" s="243">
        <v>30.3</v>
      </c>
      <c r="AD79" s="243">
        <v>28.9</v>
      </c>
    </row>
    <row r="80" spans="2:30" ht="13.5">
      <c r="B80" s="248"/>
      <c r="C80" s="244"/>
      <c r="D80" s="244"/>
      <c r="E80" s="244"/>
      <c r="F80" s="244"/>
      <c r="G80" s="1225"/>
      <c r="H80" s="1226"/>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968380</v>
      </c>
      <c r="S5" s="613"/>
      <c r="T5" s="613"/>
      <c r="U5" s="613"/>
      <c r="V5" s="613"/>
      <c r="W5" s="613"/>
      <c r="X5" s="613"/>
      <c r="Y5" s="614"/>
      <c r="Z5" s="615">
        <v>15.5</v>
      </c>
      <c r="AA5" s="615"/>
      <c r="AB5" s="615"/>
      <c r="AC5" s="615"/>
      <c r="AD5" s="616">
        <v>968380</v>
      </c>
      <c r="AE5" s="616"/>
      <c r="AF5" s="616"/>
      <c r="AG5" s="616"/>
      <c r="AH5" s="616"/>
      <c r="AI5" s="616"/>
      <c r="AJ5" s="616"/>
      <c r="AK5" s="616"/>
      <c r="AL5" s="617">
        <v>25.9</v>
      </c>
      <c r="AM5" s="618"/>
      <c r="AN5" s="618"/>
      <c r="AO5" s="619"/>
      <c r="AP5" s="609" t="s">
        <v>205</v>
      </c>
      <c r="AQ5" s="610"/>
      <c r="AR5" s="610"/>
      <c r="AS5" s="610"/>
      <c r="AT5" s="610"/>
      <c r="AU5" s="610"/>
      <c r="AV5" s="610"/>
      <c r="AW5" s="610"/>
      <c r="AX5" s="610"/>
      <c r="AY5" s="610"/>
      <c r="AZ5" s="610"/>
      <c r="BA5" s="610"/>
      <c r="BB5" s="610"/>
      <c r="BC5" s="610"/>
      <c r="BD5" s="610"/>
      <c r="BE5" s="610"/>
      <c r="BF5" s="611"/>
      <c r="BG5" s="623">
        <v>968259</v>
      </c>
      <c r="BH5" s="624"/>
      <c r="BI5" s="624"/>
      <c r="BJ5" s="624"/>
      <c r="BK5" s="624"/>
      <c r="BL5" s="624"/>
      <c r="BM5" s="624"/>
      <c r="BN5" s="625"/>
      <c r="BO5" s="626">
        <v>100</v>
      </c>
      <c r="BP5" s="626"/>
      <c r="BQ5" s="626"/>
      <c r="BR5" s="626"/>
      <c r="BS5" s="627">
        <v>71053</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72302</v>
      </c>
      <c r="S6" s="624"/>
      <c r="T6" s="624"/>
      <c r="U6" s="624"/>
      <c r="V6" s="624"/>
      <c r="W6" s="624"/>
      <c r="X6" s="624"/>
      <c r="Y6" s="625"/>
      <c r="Z6" s="626">
        <v>1.2</v>
      </c>
      <c r="AA6" s="626"/>
      <c r="AB6" s="626"/>
      <c r="AC6" s="626"/>
      <c r="AD6" s="627">
        <v>72302</v>
      </c>
      <c r="AE6" s="627"/>
      <c r="AF6" s="627"/>
      <c r="AG6" s="627"/>
      <c r="AH6" s="627"/>
      <c r="AI6" s="627"/>
      <c r="AJ6" s="627"/>
      <c r="AK6" s="627"/>
      <c r="AL6" s="628">
        <v>1.9</v>
      </c>
      <c r="AM6" s="629"/>
      <c r="AN6" s="629"/>
      <c r="AO6" s="630"/>
      <c r="AP6" s="620" t="s">
        <v>210</v>
      </c>
      <c r="AQ6" s="621"/>
      <c r="AR6" s="621"/>
      <c r="AS6" s="621"/>
      <c r="AT6" s="621"/>
      <c r="AU6" s="621"/>
      <c r="AV6" s="621"/>
      <c r="AW6" s="621"/>
      <c r="AX6" s="621"/>
      <c r="AY6" s="621"/>
      <c r="AZ6" s="621"/>
      <c r="BA6" s="621"/>
      <c r="BB6" s="621"/>
      <c r="BC6" s="621"/>
      <c r="BD6" s="621"/>
      <c r="BE6" s="621"/>
      <c r="BF6" s="622"/>
      <c r="BG6" s="623">
        <v>968259</v>
      </c>
      <c r="BH6" s="624"/>
      <c r="BI6" s="624"/>
      <c r="BJ6" s="624"/>
      <c r="BK6" s="624"/>
      <c r="BL6" s="624"/>
      <c r="BM6" s="624"/>
      <c r="BN6" s="625"/>
      <c r="BO6" s="626">
        <v>100</v>
      </c>
      <c r="BP6" s="626"/>
      <c r="BQ6" s="626"/>
      <c r="BR6" s="626"/>
      <c r="BS6" s="627">
        <v>71053</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62435</v>
      </c>
      <c r="CS6" s="624"/>
      <c r="CT6" s="624"/>
      <c r="CU6" s="624"/>
      <c r="CV6" s="624"/>
      <c r="CW6" s="624"/>
      <c r="CX6" s="624"/>
      <c r="CY6" s="625"/>
      <c r="CZ6" s="626">
        <v>1.1000000000000001</v>
      </c>
      <c r="DA6" s="626"/>
      <c r="DB6" s="626"/>
      <c r="DC6" s="626"/>
      <c r="DD6" s="632" t="s">
        <v>212</v>
      </c>
      <c r="DE6" s="624"/>
      <c r="DF6" s="624"/>
      <c r="DG6" s="624"/>
      <c r="DH6" s="624"/>
      <c r="DI6" s="624"/>
      <c r="DJ6" s="624"/>
      <c r="DK6" s="624"/>
      <c r="DL6" s="624"/>
      <c r="DM6" s="624"/>
      <c r="DN6" s="624"/>
      <c r="DO6" s="624"/>
      <c r="DP6" s="625"/>
      <c r="DQ6" s="632">
        <v>62435</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1690</v>
      </c>
      <c r="S7" s="624"/>
      <c r="T7" s="624"/>
      <c r="U7" s="624"/>
      <c r="V7" s="624"/>
      <c r="W7" s="624"/>
      <c r="X7" s="624"/>
      <c r="Y7" s="625"/>
      <c r="Z7" s="626">
        <v>0</v>
      </c>
      <c r="AA7" s="626"/>
      <c r="AB7" s="626"/>
      <c r="AC7" s="626"/>
      <c r="AD7" s="627">
        <v>1690</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330939</v>
      </c>
      <c r="BH7" s="624"/>
      <c r="BI7" s="624"/>
      <c r="BJ7" s="624"/>
      <c r="BK7" s="624"/>
      <c r="BL7" s="624"/>
      <c r="BM7" s="624"/>
      <c r="BN7" s="625"/>
      <c r="BO7" s="626">
        <v>34.200000000000003</v>
      </c>
      <c r="BP7" s="626"/>
      <c r="BQ7" s="626"/>
      <c r="BR7" s="626"/>
      <c r="BS7" s="627" t="s">
        <v>212</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871988</v>
      </c>
      <c r="CS7" s="624"/>
      <c r="CT7" s="624"/>
      <c r="CU7" s="624"/>
      <c r="CV7" s="624"/>
      <c r="CW7" s="624"/>
      <c r="CX7" s="624"/>
      <c r="CY7" s="625"/>
      <c r="CZ7" s="626">
        <v>14.8</v>
      </c>
      <c r="DA7" s="626"/>
      <c r="DB7" s="626"/>
      <c r="DC7" s="626"/>
      <c r="DD7" s="632">
        <v>19461</v>
      </c>
      <c r="DE7" s="624"/>
      <c r="DF7" s="624"/>
      <c r="DG7" s="624"/>
      <c r="DH7" s="624"/>
      <c r="DI7" s="624"/>
      <c r="DJ7" s="624"/>
      <c r="DK7" s="624"/>
      <c r="DL7" s="624"/>
      <c r="DM7" s="624"/>
      <c r="DN7" s="624"/>
      <c r="DO7" s="624"/>
      <c r="DP7" s="625"/>
      <c r="DQ7" s="632">
        <v>727689</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4878</v>
      </c>
      <c r="S8" s="624"/>
      <c r="T8" s="624"/>
      <c r="U8" s="624"/>
      <c r="V8" s="624"/>
      <c r="W8" s="624"/>
      <c r="X8" s="624"/>
      <c r="Y8" s="625"/>
      <c r="Z8" s="626">
        <v>0.1</v>
      </c>
      <c r="AA8" s="626"/>
      <c r="AB8" s="626"/>
      <c r="AC8" s="626"/>
      <c r="AD8" s="627">
        <v>4878</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14877</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1411570</v>
      </c>
      <c r="CS8" s="624"/>
      <c r="CT8" s="624"/>
      <c r="CU8" s="624"/>
      <c r="CV8" s="624"/>
      <c r="CW8" s="624"/>
      <c r="CX8" s="624"/>
      <c r="CY8" s="625"/>
      <c r="CZ8" s="626">
        <v>24</v>
      </c>
      <c r="DA8" s="626"/>
      <c r="DB8" s="626"/>
      <c r="DC8" s="626"/>
      <c r="DD8" s="632">
        <v>38589</v>
      </c>
      <c r="DE8" s="624"/>
      <c r="DF8" s="624"/>
      <c r="DG8" s="624"/>
      <c r="DH8" s="624"/>
      <c r="DI8" s="624"/>
      <c r="DJ8" s="624"/>
      <c r="DK8" s="624"/>
      <c r="DL8" s="624"/>
      <c r="DM8" s="624"/>
      <c r="DN8" s="624"/>
      <c r="DO8" s="624"/>
      <c r="DP8" s="625"/>
      <c r="DQ8" s="632">
        <v>803286</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4807</v>
      </c>
      <c r="S9" s="624"/>
      <c r="T9" s="624"/>
      <c r="U9" s="624"/>
      <c r="V9" s="624"/>
      <c r="W9" s="624"/>
      <c r="X9" s="624"/>
      <c r="Y9" s="625"/>
      <c r="Z9" s="626">
        <v>0.1</v>
      </c>
      <c r="AA9" s="626"/>
      <c r="AB9" s="626"/>
      <c r="AC9" s="626"/>
      <c r="AD9" s="627">
        <v>4807</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278430</v>
      </c>
      <c r="BH9" s="624"/>
      <c r="BI9" s="624"/>
      <c r="BJ9" s="624"/>
      <c r="BK9" s="624"/>
      <c r="BL9" s="624"/>
      <c r="BM9" s="624"/>
      <c r="BN9" s="625"/>
      <c r="BO9" s="626">
        <v>28.8</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633845</v>
      </c>
      <c r="CS9" s="624"/>
      <c r="CT9" s="624"/>
      <c r="CU9" s="624"/>
      <c r="CV9" s="624"/>
      <c r="CW9" s="624"/>
      <c r="CX9" s="624"/>
      <c r="CY9" s="625"/>
      <c r="CZ9" s="626">
        <v>10.8</v>
      </c>
      <c r="DA9" s="626"/>
      <c r="DB9" s="626"/>
      <c r="DC9" s="626"/>
      <c r="DD9" s="632">
        <v>18065</v>
      </c>
      <c r="DE9" s="624"/>
      <c r="DF9" s="624"/>
      <c r="DG9" s="624"/>
      <c r="DH9" s="624"/>
      <c r="DI9" s="624"/>
      <c r="DJ9" s="624"/>
      <c r="DK9" s="624"/>
      <c r="DL9" s="624"/>
      <c r="DM9" s="624"/>
      <c r="DN9" s="624"/>
      <c r="DO9" s="624"/>
      <c r="DP9" s="625"/>
      <c r="DQ9" s="632">
        <v>595447</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170047</v>
      </c>
      <c r="S10" s="624"/>
      <c r="T10" s="624"/>
      <c r="U10" s="624"/>
      <c r="V10" s="624"/>
      <c r="W10" s="624"/>
      <c r="X10" s="624"/>
      <c r="Y10" s="625"/>
      <c r="Z10" s="626">
        <v>2.7</v>
      </c>
      <c r="AA10" s="626"/>
      <c r="AB10" s="626"/>
      <c r="AC10" s="626"/>
      <c r="AD10" s="627">
        <v>170047</v>
      </c>
      <c r="AE10" s="627"/>
      <c r="AF10" s="627"/>
      <c r="AG10" s="627"/>
      <c r="AH10" s="627"/>
      <c r="AI10" s="627"/>
      <c r="AJ10" s="627"/>
      <c r="AK10" s="627"/>
      <c r="AL10" s="628">
        <v>4.5999999999999996</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23748</v>
      </c>
      <c r="BH10" s="624"/>
      <c r="BI10" s="624"/>
      <c r="BJ10" s="624"/>
      <c r="BK10" s="624"/>
      <c r="BL10" s="624"/>
      <c r="BM10" s="624"/>
      <c r="BN10" s="625"/>
      <c r="BO10" s="626">
        <v>2.5</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2017</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17</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11128</v>
      </c>
      <c r="S11" s="624"/>
      <c r="T11" s="624"/>
      <c r="U11" s="624"/>
      <c r="V11" s="624"/>
      <c r="W11" s="624"/>
      <c r="X11" s="624"/>
      <c r="Y11" s="625"/>
      <c r="Z11" s="626">
        <v>0.2</v>
      </c>
      <c r="AA11" s="626"/>
      <c r="AB11" s="626"/>
      <c r="AC11" s="626"/>
      <c r="AD11" s="627">
        <v>11128</v>
      </c>
      <c r="AE11" s="627"/>
      <c r="AF11" s="627"/>
      <c r="AG11" s="627"/>
      <c r="AH11" s="627"/>
      <c r="AI11" s="627"/>
      <c r="AJ11" s="627"/>
      <c r="AK11" s="627"/>
      <c r="AL11" s="628">
        <v>0.3</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13884</v>
      </c>
      <c r="BH11" s="624"/>
      <c r="BI11" s="624"/>
      <c r="BJ11" s="624"/>
      <c r="BK11" s="624"/>
      <c r="BL11" s="624"/>
      <c r="BM11" s="624"/>
      <c r="BN11" s="625"/>
      <c r="BO11" s="626">
        <v>1.4</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559932</v>
      </c>
      <c r="CS11" s="624"/>
      <c r="CT11" s="624"/>
      <c r="CU11" s="624"/>
      <c r="CV11" s="624"/>
      <c r="CW11" s="624"/>
      <c r="CX11" s="624"/>
      <c r="CY11" s="625"/>
      <c r="CZ11" s="626">
        <v>9.5</v>
      </c>
      <c r="DA11" s="626"/>
      <c r="DB11" s="626"/>
      <c r="DC11" s="626"/>
      <c r="DD11" s="632">
        <v>180801</v>
      </c>
      <c r="DE11" s="624"/>
      <c r="DF11" s="624"/>
      <c r="DG11" s="624"/>
      <c r="DH11" s="624"/>
      <c r="DI11" s="624"/>
      <c r="DJ11" s="624"/>
      <c r="DK11" s="624"/>
      <c r="DL11" s="624"/>
      <c r="DM11" s="624"/>
      <c r="DN11" s="624"/>
      <c r="DO11" s="624"/>
      <c r="DP11" s="625"/>
      <c r="DQ11" s="632">
        <v>251244</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575214</v>
      </c>
      <c r="BH12" s="624"/>
      <c r="BI12" s="624"/>
      <c r="BJ12" s="624"/>
      <c r="BK12" s="624"/>
      <c r="BL12" s="624"/>
      <c r="BM12" s="624"/>
      <c r="BN12" s="625"/>
      <c r="BO12" s="626">
        <v>59.4</v>
      </c>
      <c r="BP12" s="626"/>
      <c r="BQ12" s="626"/>
      <c r="BR12" s="626"/>
      <c r="BS12" s="632">
        <v>71053</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250401</v>
      </c>
      <c r="CS12" s="624"/>
      <c r="CT12" s="624"/>
      <c r="CU12" s="624"/>
      <c r="CV12" s="624"/>
      <c r="CW12" s="624"/>
      <c r="CX12" s="624"/>
      <c r="CY12" s="625"/>
      <c r="CZ12" s="626">
        <v>4.3</v>
      </c>
      <c r="DA12" s="626"/>
      <c r="DB12" s="626"/>
      <c r="DC12" s="626"/>
      <c r="DD12" s="632">
        <v>8870</v>
      </c>
      <c r="DE12" s="624"/>
      <c r="DF12" s="624"/>
      <c r="DG12" s="624"/>
      <c r="DH12" s="624"/>
      <c r="DI12" s="624"/>
      <c r="DJ12" s="624"/>
      <c r="DK12" s="624"/>
      <c r="DL12" s="624"/>
      <c r="DM12" s="624"/>
      <c r="DN12" s="624"/>
      <c r="DO12" s="624"/>
      <c r="DP12" s="625"/>
      <c r="DQ12" s="632">
        <v>82291</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15867</v>
      </c>
      <c r="S13" s="624"/>
      <c r="T13" s="624"/>
      <c r="U13" s="624"/>
      <c r="V13" s="624"/>
      <c r="W13" s="624"/>
      <c r="X13" s="624"/>
      <c r="Y13" s="625"/>
      <c r="Z13" s="626">
        <v>0.3</v>
      </c>
      <c r="AA13" s="626"/>
      <c r="AB13" s="626"/>
      <c r="AC13" s="626"/>
      <c r="AD13" s="627">
        <v>15867</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575214</v>
      </c>
      <c r="BH13" s="624"/>
      <c r="BI13" s="624"/>
      <c r="BJ13" s="624"/>
      <c r="BK13" s="624"/>
      <c r="BL13" s="624"/>
      <c r="BM13" s="624"/>
      <c r="BN13" s="625"/>
      <c r="BO13" s="626">
        <v>59.4</v>
      </c>
      <c r="BP13" s="626"/>
      <c r="BQ13" s="626"/>
      <c r="BR13" s="626"/>
      <c r="BS13" s="632">
        <v>71053</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397140</v>
      </c>
      <c r="CS13" s="624"/>
      <c r="CT13" s="624"/>
      <c r="CU13" s="624"/>
      <c r="CV13" s="624"/>
      <c r="CW13" s="624"/>
      <c r="CX13" s="624"/>
      <c r="CY13" s="625"/>
      <c r="CZ13" s="626">
        <v>6.7</v>
      </c>
      <c r="DA13" s="626"/>
      <c r="DB13" s="626"/>
      <c r="DC13" s="626"/>
      <c r="DD13" s="632">
        <v>334732</v>
      </c>
      <c r="DE13" s="624"/>
      <c r="DF13" s="624"/>
      <c r="DG13" s="624"/>
      <c r="DH13" s="624"/>
      <c r="DI13" s="624"/>
      <c r="DJ13" s="624"/>
      <c r="DK13" s="624"/>
      <c r="DL13" s="624"/>
      <c r="DM13" s="624"/>
      <c r="DN13" s="624"/>
      <c r="DO13" s="624"/>
      <c r="DP13" s="625"/>
      <c r="DQ13" s="632">
        <v>149236</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24943</v>
      </c>
      <c r="BH14" s="624"/>
      <c r="BI14" s="624"/>
      <c r="BJ14" s="624"/>
      <c r="BK14" s="624"/>
      <c r="BL14" s="624"/>
      <c r="BM14" s="624"/>
      <c r="BN14" s="625"/>
      <c r="BO14" s="626">
        <v>2.6</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487484</v>
      </c>
      <c r="CS14" s="624"/>
      <c r="CT14" s="624"/>
      <c r="CU14" s="624"/>
      <c r="CV14" s="624"/>
      <c r="CW14" s="624"/>
      <c r="CX14" s="624"/>
      <c r="CY14" s="625"/>
      <c r="CZ14" s="626">
        <v>8.3000000000000007</v>
      </c>
      <c r="DA14" s="626"/>
      <c r="DB14" s="626"/>
      <c r="DC14" s="626"/>
      <c r="DD14" s="632">
        <v>257700</v>
      </c>
      <c r="DE14" s="624"/>
      <c r="DF14" s="624"/>
      <c r="DG14" s="624"/>
      <c r="DH14" s="624"/>
      <c r="DI14" s="624"/>
      <c r="DJ14" s="624"/>
      <c r="DK14" s="624"/>
      <c r="DL14" s="624"/>
      <c r="DM14" s="624"/>
      <c r="DN14" s="624"/>
      <c r="DO14" s="624"/>
      <c r="DP14" s="625"/>
      <c r="DQ14" s="632">
        <v>249129</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1671</v>
      </c>
      <c r="S15" s="624"/>
      <c r="T15" s="624"/>
      <c r="U15" s="624"/>
      <c r="V15" s="624"/>
      <c r="W15" s="624"/>
      <c r="X15" s="624"/>
      <c r="Y15" s="625"/>
      <c r="Z15" s="626">
        <v>0</v>
      </c>
      <c r="AA15" s="626"/>
      <c r="AB15" s="626"/>
      <c r="AC15" s="626"/>
      <c r="AD15" s="627">
        <v>1671</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37163</v>
      </c>
      <c r="BH15" s="624"/>
      <c r="BI15" s="624"/>
      <c r="BJ15" s="624"/>
      <c r="BK15" s="624"/>
      <c r="BL15" s="624"/>
      <c r="BM15" s="624"/>
      <c r="BN15" s="625"/>
      <c r="BO15" s="626">
        <v>3.8</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547908</v>
      </c>
      <c r="CS15" s="624"/>
      <c r="CT15" s="624"/>
      <c r="CU15" s="624"/>
      <c r="CV15" s="624"/>
      <c r="CW15" s="624"/>
      <c r="CX15" s="624"/>
      <c r="CY15" s="625"/>
      <c r="CZ15" s="626">
        <v>9.3000000000000007</v>
      </c>
      <c r="DA15" s="626"/>
      <c r="DB15" s="626"/>
      <c r="DC15" s="626"/>
      <c r="DD15" s="632">
        <v>33766</v>
      </c>
      <c r="DE15" s="624"/>
      <c r="DF15" s="624"/>
      <c r="DG15" s="624"/>
      <c r="DH15" s="624"/>
      <c r="DI15" s="624"/>
      <c r="DJ15" s="624"/>
      <c r="DK15" s="624"/>
      <c r="DL15" s="624"/>
      <c r="DM15" s="624"/>
      <c r="DN15" s="624"/>
      <c r="DO15" s="624"/>
      <c r="DP15" s="625"/>
      <c r="DQ15" s="632">
        <v>463009</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2697523</v>
      </c>
      <c r="S16" s="624"/>
      <c r="T16" s="624"/>
      <c r="U16" s="624"/>
      <c r="V16" s="624"/>
      <c r="W16" s="624"/>
      <c r="X16" s="624"/>
      <c r="Y16" s="625"/>
      <c r="Z16" s="626">
        <v>43.1</v>
      </c>
      <c r="AA16" s="626"/>
      <c r="AB16" s="626"/>
      <c r="AC16" s="626"/>
      <c r="AD16" s="627">
        <v>2483485</v>
      </c>
      <c r="AE16" s="627"/>
      <c r="AF16" s="627"/>
      <c r="AG16" s="627"/>
      <c r="AH16" s="627"/>
      <c r="AI16" s="627"/>
      <c r="AJ16" s="627"/>
      <c r="AK16" s="627"/>
      <c r="AL16" s="628">
        <v>66.5</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2483485</v>
      </c>
      <c r="S17" s="624"/>
      <c r="T17" s="624"/>
      <c r="U17" s="624"/>
      <c r="V17" s="624"/>
      <c r="W17" s="624"/>
      <c r="X17" s="624"/>
      <c r="Y17" s="625"/>
      <c r="Z17" s="626">
        <v>39.700000000000003</v>
      </c>
      <c r="AA17" s="626"/>
      <c r="AB17" s="626"/>
      <c r="AC17" s="626"/>
      <c r="AD17" s="627">
        <v>2483485</v>
      </c>
      <c r="AE17" s="627"/>
      <c r="AF17" s="627"/>
      <c r="AG17" s="627"/>
      <c r="AH17" s="627"/>
      <c r="AI17" s="627"/>
      <c r="AJ17" s="627"/>
      <c r="AK17" s="627"/>
      <c r="AL17" s="628">
        <v>66.5</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666808</v>
      </c>
      <c r="CS17" s="624"/>
      <c r="CT17" s="624"/>
      <c r="CU17" s="624"/>
      <c r="CV17" s="624"/>
      <c r="CW17" s="624"/>
      <c r="CX17" s="624"/>
      <c r="CY17" s="625"/>
      <c r="CZ17" s="626">
        <v>11.3</v>
      </c>
      <c r="DA17" s="626"/>
      <c r="DB17" s="626"/>
      <c r="DC17" s="626"/>
      <c r="DD17" s="632" t="s">
        <v>108</v>
      </c>
      <c r="DE17" s="624"/>
      <c r="DF17" s="624"/>
      <c r="DG17" s="624"/>
      <c r="DH17" s="624"/>
      <c r="DI17" s="624"/>
      <c r="DJ17" s="624"/>
      <c r="DK17" s="624"/>
      <c r="DL17" s="624"/>
      <c r="DM17" s="624"/>
      <c r="DN17" s="624"/>
      <c r="DO17" s="624"/>
      <c r="DP17" s="625"/>
      <c r="DQ17" s="632">
        <v>661687</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214038</v>
      </c>
      <c r="S18" s="624"/>
      <c r="T18" s="624"/>
      <c r="U18" s="624"/>
      <c r="V18" s="624"/>
      <c r="W18" s="624"/>
      <c r="X18" s="624"/>
      <c r="Y18" s="625"/>
      <c r="Z18" s="626">
        <v>3.4</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121</v>
      </c>
      <c r="BH19" s="624"/>
      <c r="BI19" s="624"/>
      <c r="BJ19" s="624"/>
      <c r="BK19" s="624"/>
      <c r="BL19" s="624"/>
      <c r="BM19" s="624"/>
      <c r="BN19" s="625"/>
      <c r="BO19" s="626">
        <v>0</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3948293</v>
      </c>
      <c r="S20" s="624"/>
      <c r="T20" s="624"/>
      <c r="U20" s="624"/>
      <c r="V20" s="624"/>
      <c r="W20" s="624"/>
      <c r="X20" s="624"/>
      <c r="Y20" s="625"/>
      <c r="Z20" s="626">
        <v>63</v>
      </c>
      <c r="AA20" s="626"/>
      <c r="AB20" s="626"/>
      <c r="AC20" s="626"/>
      <c r="AD20" s="627">
        <v>3734255</v>
      </c>
      <c r="AE20" s="627"/>
      <c r="AF20" s="627"/>
      <c r="AG20" s="627"/>
      <c r="AH20" s="627"/>
      <c r="AI20" s="627"/>
      <c r="AJ20" s="627"/>
      <c r="AK20" s="627"/>
      <c r="AL20" s="628">
        <v>100</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121</v>
      </c>
      <c r="BH20" s="624"/>
      <c r="BI20" s="624"/>
      <c r="BJ20" s="624"/>
      <c r="BK20" s="624"/>
      <c r="BL20" s="624"/>
      <c r="BM20" s="624"/>
      <c r="BN20" s="625"/>
      <c r="BO20" s="626">
        <v>0</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5891528</v>
      </c>
      <c r="CS20" s="624"/>
      <c r="CT20" s="624"/>
      <c r="CU20" s="624"/>
      <c r="CV20" s="624"/>
      <c r="CW20" s="624"/>
      <c r="CX20" s="624"/>
      <c r="CY20" s="625"/>
      <c r="CZ20" s="626">
        <v>100</v>
      </c>
      <c r="DA20" s="626"/>
      <c r="DB20" s="626"/>
      <c r="DC20" s="626"/>
      <c r="DD20" s="632">
        <v>891984</v>
      </c>
      <c r="DE20" s="624"/>
      <c r="DF20" s="624"/>
      <c r="DG20" s="624"/>
      <c r="DH20" s="624"/>
      <c r="DI20" s="624"/>
      <c r="DJ20" s="624"/>
      <c r="DK20" s="624"/>
      <c r="DL20" s="624"/>
      <c r="DM20" s="624"/>
      <c r="DN20" s="624"/>
      <c r="DO20" s="624"/>
      <c r="DP20" s="625"/>
      <c r="DQ20" s="632">
        <v>4045470</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1355</v>
      </c>
      <c r="S21" s="624"/>
      <c r="T21" s="624"/>
      <c r="U21" s="624"/>
      <c r="V21" s="624"/>
      <c r="W21" s="624"/>
      <c r="X21" s="624"/>
      <c r="Y21" s="625"/>
      <c r="Z21" s="626">
        <v>0</v>
      </c>
      <c r="AA21" s="626"/>
      <c r="AB21" s="626"/>
      <c r="AC21" s="626"/>
      <c r="AD21" s="627">
        <v>1355</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121</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19417</v>
      </c>
      <c r="S22" s="624"/>
      <c r="T22" s="624"/>
      <c r="U22" s="624"/>
      <c r="V22" s="624"/>
      <c r="W22" s="624"/>
      <c r="X22" s="624"/>
      <c r="Y22" s="625"/>
      <c r="Z22" s="626">
        <v>0.3</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75030</v>
      </c>
      <c r="S23" s="624"/>
      <c r="T23" s="624"/>
      <c r="U23" s="624"/>
      <c r="V23" s="624"/>
      <c r="W23" s="624"/>
      <c r="X23" s="624"/>
      <c r="Y23" s="625"/>
      <c r="Z23" s="626">
        <v>1.2</v>
      </c>
      <c r="AA23" s="626"/>
      <c r="AB23" s="626"/>
      <c r="AC23" s="626"/>
      <c r="AD23" s="627" t="s">
        <v>108</v>
      </c>
      <c r="AE23" s="627"/>
      <c r="AF23" s="627"/>
      <c r="AG23" s="627"/>
      <c r="AH23" s="627"/>
      <c r="AI23" s="627"/>
      <c r="AJ23" s="627"/>
      <c r="AK23" s="627"/>
      <c r="AL23" s="628" t="s">
        <v>108</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27029</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2195360</v>
      </c>
      <c r="CS24" s="613"/>
      <c r="CT24" s="613"/>
      <c r="CU24" s="613"/>
      <c r="CV24" s="613"/>
      <c r="CW24" s="613"/>
      <c r="CX24" s="613"/>
      <c r="CY24" s="614"/>
      <c r="CZ24" s="652">
        <v>37.299999999999997</v>
      </c>
      <c r="DA24" s="653"/>
      <c r="DB24" s="653"/>
      <c r="DC24" s="654"/>
      <c r="DD24" s="651">
        <v>1708347</v>
      </c>
      <c r="DE24" s="613"/>
      <c r="DF24" s="613"/>
      <c r="DG24" s="613"/>
      <c r="DH24" s="613"/>
      <c r="DI24" s="613"/>
      <c r="DJ24" s="613"/>
      <c r="DK24" s="614"/>
      <c r="DL24" s="651">
        <v>1708299</v>
      </c>
      <c r="DM24" s="613"/>
      <c r="DN24" s="613"/>
      <c r="DO24" s="613"/>
      <c r="DP24" s="613"/>
      <c r="DQ24" s="613"/>
      <c r="DR24" s="613"/>
      <c r="DS24" s="613"/>
      <c r="DT24" s="613"/>
      <c r="DU24" s="613"/>
      <c r="DV24" s="614"/>
      <c r="DW24" s="617">
        <v>43.3</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539502</v>
      </c>
      <c r="S25" s="624"/>
      <c r="T25" s="624"/>
      <c r="U25" s="624"/>
      <c r="V25" s="624"/>
      <c r="W25" s="624"/>
      <c r="X25" s="624"/>
      <c r="Y25" s="625"/>
      <c r="Z25" s="626">
        <v>8.6</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912963</v>
      </c>
      <c r="CS25" s="655"/>
      <c r="CT25" s="655"/>
      <c r="CU25" s="655"/>
      <c r="CV25" s="655"/>
      <c r="CW25" s="655"/>
      <c r="CX25" s="655"/>
      <c r="CY25" s="656"/>
      <c r="CZ25" s="657">
        <v>15.5</v>
      </c>
      <c r="DA25" s="658"/>
      <c r="DB25" s="658"/>
      <c r="DC25" s="659"/>
      <c r="DD25" s="632">
        <v>853121</v>
      </c>
      <c r="DE25" s="655"/>
      <c r="DF25" s="655"/>
      <c r="DG25" s="655"/>
      <c r="DH25" s="655"/>
      <c r="DI25" s="655"/>
      <c r="DJ25" s="655"/>
      <c r="DK25" s="656"/>
      <c r="DL25" s="632">
        <v>853073</v>
      </c>
      <c r="DM25" s="655"/>
      <c r="DN25" s="655"/>
      <c r="DO25" s="655"/>
      <c r="DP25" s="655"/>
      <c r="DQ25" s="655"/>
      <c r="DR25" s="655"/>
      <c r="DS25" s="655"/>
      <c r="DT25" s="655"/>
      <c r="DU25" s="655"/>
      <c r="DV25" s="656"/>
      <c r="DW25" s="628">
        <v>21.6</v>
      </c>
      <c r="DX25" s="649"/>
      <c r="DY25" s="649"/>
      <c r="DZ25" s="649"/>
      <c r="EA25" s="649"/>
      <c r="EB25" s="649"/>
      <c r="EC25" s="650"/>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595411</v>
      </c>
      <c r="CS26" s="624"/>
      <c r="CT26" s="624"/>
      <c r="CU26" s="624"/>
      <c r="CV26" s="624"/>
      <c r="CW26" s="624"/>
      <c r="CX26" s="624"/>
      <c r="CY26" s="625"/>
      <c r="CZ26" s="657">
        <v>10.1</v>
      </c>
      <c r="DA26" s="658"/>
      <c r="DB26" s="658"/>
      <c r="DC26" s="659"/>
      <c r="DD26" s="632">
        <v>549596</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49"/>
      <c r="DY26" s="649"/>
      <c r="DZ26" s="649"/>
      <c r="EA26" s="649"/>
      <c r="EB26" s="649"/>
      <c r="EC26" s="650"/>
    </row>
    <row r="27" spans="2:133" ht="11.25" customHeight="1">
      <c r="B27" s="620" t="s">
        <v>276</v>
      </c>
      <c r="C27" s="621"/>
      <c r="D27" s="621"/>
      <c r="E27" s="621"/>
      <c r="F27" s="621"/>
      <c r="G27" s="621"/>
      <c r="H27" s="621"/>
      <c r="I27" s="621"/>
      <c r="J27" s="621"/>
      <c r="K27" s="621"/>
      <c r="L27" s="621"/>
      <c r="M27" s="621"/>
      <c r="N27" s="621"/>
      <c r="O27" s="621"/>
      <c r="P27" s="621"/>
      <c r="Q27" s="622"/>
      <c r="R27" s="623">
        <v>549644</v>
      </c>
      <c r="S27" s="624"/>
      <c r="T27" s="624"/>
      <c r="U27" s="624"/>
      <c r="V27" s="624"/>
      <c r="W27" s="624"/>
      <c r="X27" s="624"/>
      <c r="Y27" s="625"/>
      <c r="Z27" s="626">
        <v>8.8000000000000007</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968380</v>
      </c>
      <c r="BH27" s="624"/>
      <c r="BI27" s="624"/>
      <c r="BJ27" s="624"/>
      <c r="BK27" s="624"/>
      <c r="BL27" s="624"/>
      <c r="BM27" s="624"/>
      <c r="BN27" s="625"/>
      <c r="BO27" s="626">
        <v>100</v>
      </c>
      <c r="BP27" s="626"/>
      <c r="BQ27" s="626"/>
      <c r="BR27" s="626"/>
      <c r="BS27" s="632">
        <v>71053</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615589</v>
      </c>
      <c r="CS27" s="655"/>
      <c r="CT27" s="655"/>
      <c r="CU27" s="655"/>
      <c r="CV27" s="655"/>
      <c r="CW27" s="655"/>
      <c r="CX27" s="655"/>
      <c r="CY27" s="656"/>
      <c r="CZ27" s="657">
        <v>10.4</v>
      </c>
      <c r="DA27" s="658"/>
      <c r="DB27" s="658"/>
      <c r="DC27" s="659"/>
      <c r="DD27" s="632">
        <v>193539</v>
      </c>
      <c r="DE27" s="655"/>
      <c r="DF27" s="655"/>
      <c r="DG27" s="655"/>
      <c r="DH27" s="655"/>
      <c r="DI27" s="655"/>
      <c r="DJ27" s="655"/>
      <c r="DK27" s="656"/>
      <c r="DL27" s="632">
        <v>193539</v>
      </c>
      <c r="DM27" s="655"/>
      <c r="DN27" s="655"/>
      <c r="DO27" s="655"/>
      <c r="DP27" s="655"/>
      <c r="DQ27" s="655"/>
      <c r="DR27" s="655"/>
      <c r="DS27" s="655"/>
      <c r="DT27" s="655"/>
      <c r="DU27" s="655"/>
      <c r="DV27" s="656"/>
      <c r="DW27" s="628">
        <v>4.9000000000000004</v>
      </c>
      <c r="DX27" s="649"/>
      <c r="DY27" s="649"/>
      <c r="DZ27" s="649"/>
      <c r="EA27" s="649"/>
      <c r="EB27" s="649"/>
      <c r="EC27" s="650"/>
    </row>
    <row r="28" spans="2:133" ht="11.25" customHeight="1">
      <c r="B28" s="620" t="s">
        <v>279</v>
      </c>
      <c r="C28" s="621"/>
      <c r="D28" s="621"/>
      <c r="E28" s="621"/>
      <c r="F28" s="621"/>
      <c r="G28" s="621"/>
      <c r="H28" s="621"/>
      <c r="I28" s="621"/>
      <c r="J28" s="621"/>
      <c r="K28" s="621"/>
      <c r="L28" s="621"/>
      <c r="M28" s="621"/>
      <c r="N28" s="621"/>
      <c r="O28" s="621"/>
      <c r="P28" s="621"/>
      <c r="Q28" s="622"/>
      <c r="R28" s="623">
        <v>157933</v>
      </c>
      <c r="S28" s="624"/>
      <c r="T28" s="624"/>
      <c r="U28" s="624"/>
      <c r="V28" s="624"/>
      <c r="W28" s="624"/>
      <c r="X28" s="624"/>
      <c r="Y28" s="625"/>
      <c r="Z28" s="626">
        <v>2.5</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666808</v>
      </c>
      <c r="CS28" s="624"/>
      <c r="CT28" s="624"/>
      <c r="CU28" s="624"/>
      <c r="CV28" s="624"/>
      <c r="CW28" s="624"/>
      <c r="CX28" s="624"/>
      <c r="CY28" s="625"/>
      <c r="CZ28" s="657">
        <v>11.3</v>
      </c>
      <c r="DA28" s="658"/>
      <c r="DB28" s="658"/>
      <c r="DC28" s="659"/>
      <c r="DD28" s="632">
        <v>661687</v>
      </c>
      <c r="DE28" s="624"/>
      <c r="DF28" s="624"/>
      <c r="DG28" s="624"/>
      <c r="DH28" s="624"/>
      <c r="DI28" s="624"/>
      <c r="DJ28" s="624"/>
      <c r="DK28" s="625"/>
      <c r="DL28" s="632">
        <v>661687</v>
      </c>
      <c r="DM28" s="624"/>
      <c r="DN28" s="624"/>
      <c r="DO28" s="624"/>
      <c r="DP28" s="624"/>
      <c r="DQ28" s="624"/>
      <c r="DR28" s="624"/>
      <c r="DS28" s="624"/>
      <c r="DT28" s="624"/>
      <c r="DU28" s="624"/>
      <c r="DV28" s="625"/>
      <c r="DW28" s="628">
        <v>16.8</v>
      </c>
      <c r="DX28" s="649"/>
      <c r="DY28" s="649"/>
      <c r="DZ28" s="649"/>
      <c r="EA28" s="649"/>
      <c r="EB28" s="649"/>
      <c r="EC28" s="650"/>
    </row>
    <row r="29" spans="2:133" ht="11.25" customHeight="1">
      <c r="B29" s="620" t="s">
        <v>281</v>
      </c>
      <c r="C29" s="621"/>
      <c r="D29" s="621"/>
      <c r="E29" s="621"/>
      <c r="F29" s="621"/>
      <c r="G29" s="621"/>
      <c r="H29" s="621"/>
      <c r="I29" s="621"/>
      <c r="J29" s="621"/>
      <c r="K29" s="621"/>
      <c r="L29" s="621"/>
      <c r="M29" s="621"/>
      <c r="N29" s="621"/>
      <c r="O29" s="621"/>
      <c r="P29" s="621"/>
      <c r="Q29" s="622"/>
      <c r="R29" s="623">
        <v>19986</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666808</v>
      </c>
      <c r="CS29" s="655"/>
      <c r="CT29" s="655"/>
      <c r="CU29" s="655"/>
      <c r="CV29" s="655"/>
      <c r="CW29" s="655"/>
      <c r="CX29" s="655"/>
      <c r="CY29" s="656"/>
      <c r="CZ29" s="657">
        <v>11.3</v>
      </c>
      <c r="DA29" s="658"/>
      <c r="DB29" s="658"/>
      <c r="DC29" s="659"/>
      <c r="DD29" s="632">
        <v>661687</v>
      </c>
      <c r="DE29" s="655"/>
      <c r="DF29" s="655"/>
      <c r="DG29" s="655"/>
      <c r="DH29" s="655"/>
      <c r="DI29" s="655"/>
      <c r="DJ29" s="655"/>
      <c r="DK29" s="656"/>
      <c r="DL29" s="632">
        <v>661687</v>
      </c>
      <c r="DM29" s="655"/>
      <c r="DN29" s="655"/>
      <c r="DO29" s="655"/>
      <c r="DP29" s="655"/>
      <c r="DQ29" s="655"/>
      <c r="DR29" s="655"/>
      <c r="DS29" s="655"/>
      <c r="DT29" s="655"/>
      <c r="DU29" s="655"/>
      <c r="DV29" s="656"/>
      <c r="DW29" s="628">
        <v>16.8</v>
      </c>
      <c r="DX29" s="649"/>
      <c r="DY29" s="649"/>
      <c r="DZ29" s="649"/>
      <c r="EA29" s="649"/>
      <c r="EB29" s="649"/>
      <c r="EC29" s="650"/>
    </row>
    <row r="30" spans="2:133" ht="11.25" customHeight="1">
      <c r="B30" s="620" t="s">
        <v>286</v>
      </c>
      <c r="C30" s="621"/>
      <c r="D30" s="621"/>
      <c r="E30" s="621"/>
      <c r="F30" s="621"/>
      <c r="G30" s="621"/>
      <c r="H30" s="621"/>
      <c r="I30" s="621"/>
      <c r="J30" s="621"/>
      <c r="K30" s="621"/>
      <c r="L30" s="621"/>
      <c r="M30" s="621"/>
      <c r="N30" s="621"/>
      <c r="O30" s="621"/>
      <c r="P30" s="621"/>
      <c r="Q30" s="622"/>
      <c r="R30" s="623">
        <v>30243</v>
      </c>
      <c r="S30" s="624"/>
      <c r="T30" s="624"/>
      <c r="U30" s="624"/>
      <c r="V30" s="624"/>
      <c r="W30" s="624"/>
      <c r="X30" s="624"/>
      <c r="Y30" s="625"/>
      <c r="Z30" s="626">
        <v>0.5</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99.2</v>
      </c>
      <c r="BH30" s="682"/>
      <c r="BI30" s="682"/>
      <c r="BJ30" s="682"/>
      <c r="BK30" s="682"/>
      <c r="BL30" s="682"/>
      <c r="BM30" s="618">
        <v>92.7</v>
      </c>
      <c r="BN30" s="682"/>
      <c r="BO30" s="682"/>
      <c r="BP30" s="682"/>
      <c r="BQ30" s="683"/>
      <c r="BR30" s="681">
        <v>99</v>
      </c>
      <c r="BS30" s="682"/>
      <c r="BT30" s="682"/>
      <c r="BU30" s="682"/>
      <c r="BV30" s="682"/>
      <c r="BW30" s="682"/>
      <c r="BX30" s="618">
        <v>92.3</v>
      </c>
      <c r="BY30" s="682"/>
      <c r="BZ30" s="682"/>
      <c r="CA30" s="682"/>
      <c r="CB30" s="683"/>
      <c r="CD30" s="686"/>
      <c r="CE30" s="687"/>
      <c r="CF30" s="637" t="s">
        <v>289</v>
      </c>
      <c r="CG30" s="638"/>
      <c r="CH30" s="638"/>
      <c r="CI30" s="638"/>
      <c r="CJ30" s="638"/>
      <c r="CK30" s="638"/>
      <c r="CL30" s="638"/>
      <c r="CM30" s="638"/>
      <c r="CN30" s="638"/>
      <c r="CO30" s="638"/>
      <c r="CP30" s="638"/>
      <c r="CQ30" s="639"/>
      <c r="CR30" s="623">
        <v>621649</v>
      </c>
      <c r="CS30" s="624"/>
      <c r="CT30" s="624"/>
      <c r="CU30" s="624"/>
      <c r="CV30" s="624"/>
      <c r="CW30" s="624"/>
      <c r="CX30" s="624"/>
      <c r="CY30" s="625"/>
      <c r="CZ30" s="657">
        <v>10.6</v>
      </c>
      <c r="DA30" s="658"/>
      <c r="DB30" s="658"/>
      <c r="DC30" s="659"/>
      <c r="DD30" s="632">
        <v>616754</v>
      </c>
      <c r="DE30" s="624"/>
      <c r="DF30" s="624"/>
      <c r="DG30" s="624"/>
      <c r="DH30" s="624"/>
      <c r="DI30" s="624"/>
      <c r="DJ30" s="624"/>
      <c r="DK30" s="625"/>
      <c r="DL30" s="632">
        <v>616754</v>
      </c>
      <c r="DM30" s="624"/>
      <c r="DN30" s="624"/>
      <c r="DO30" s="624"/>
      <c r="DP30" s="624"/>
      <c r="DQ30" s="624"/>
      <c r="DR30" s="624"/>
      <c r="DS30" s="624"/>
      <c r="DT30" s="624"/>
      <c r="DU30" s="624"/>
      <c r="DV30" s="625"/>
      <c r="DW30" s="628">
        <v>15.6</v>
      </c>
      <c r="DX30" s="649"/>
      <c r="DY30" s="649"/>
      <c r="DZ30" s="649"/>
      <c r="EA30" s="649"/>
      <c r="EB30" s="649"/>
      <c r="EC30" s="650"/>
    </row>
    <row r="31" spans="2:133" ht="11.25" customHeight="1">
      <c r="B31" s="620" t="s">
        <v>290</v>
      </c>
      <c r="C31" s="621"/>
      <c r="D31" s="621"/>
      <c r="E31" s="621"/>
      <c r="F31" s="621"/>
      <c r="G31" s="621"/>
      <c r="H31" s="621"/>
      <c r="I31" s="621"/>
      <c r="J31" s="621"/>
      <c r="K31" s="621"/>
      <c r="L31" s="621"/>
      <c r="M31" s="621"/>
      <c r="N31" s="621"/>
      <c r="O31" s="621"/>
      <c r="P31" s="621"/>
      <c r="Q31" s="622"/>
      <c r="R31" s="623">
        <v>258216</v>
      </c>
      <c r="S31" s="624"/>
      <c r="T31" s="624"/>
      <c r="U31" s="624"/>
      <c r="V31" s="624"/>
      <c r="W31" s="624"/>
      <c r="X31" s="624"/>
      <c r="Y31" s="625"/>
      <c r="Z31" s="626">
        <v>4.0999999999999996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99.3</v>
      </c>
      <c r="BH31" s="655"/>
      <c r="BI31" s="655"/>
      <c r="BJ31" s="655"/>
      <c r="BK31" s="655"/>
      <c r="BL31" s="655"/>
      <c r="BM31" s="629">
        <v>95.8</v>
      </c>
      <c r="BN31" s="679"/>
      <c r="BO31" s="679"/>
      <c r="BP31" s="679"/>
      <c r="BQ31" s="680"/>
      <c r="BR31" s="678">
        <v>98.8</v>
      </c>
      <c r="BS31" s="655"/>
      <c r="BT31" s="655"/>
      <c r="BU31" s="655"/>
      <c r="BV31" s="655"/>
      <c r="BW31" s="655"/>
      <c r="BX31" s="629">
        <v>94.4</v>
      </c>
      <c r="BY31" s="679"/>
      <c r="BZ31" s="679"/>
      <c r="CA31" s="679"/>
      <c r="CB31" s="680"/>
      <c r="CD31" s="686"/>
      <c r="CE31" s="687"/>
      <c r="CF31" s="637" t="s">
        <v>293</v>
      </c>
      <c r="CG31" s="638"/>
      <c r="CH31" s="638"/>
      <c r="CI31" s="638"/>
      <c r="CJ31" s="638"/>
      <c r="CK31" s="638"/>
      <c r="CL31" s="638"/>
      <c r="CM31" s="638"/>
      <c r="CN31" s="638"/>
      <c r="CO31" s="638"/>
      <c r="CP31" s="638"/>
      <c r="CQ31" s="639"/>
      <c r="CR31" s="623">
        <v>45159</v>
      </c>
      <c r="CS31" s="655"/>
      <c r="CT31" s="655"/>
      <c r="CU31" s="655"/>
      <c r="CV31" s="655"/>
      <c r="CW31" s="655"/>
      <c r="CX31" s="655"/>
      <c r="CY31" s="656"/>
      <c r="CZ31" s="657">
        <v>0.8</v>
      </c>
      <c r="DA31" s="658"/>
      <c r="DB31" s="658"/>
      <c r="DC31" s="659"/>
      <c r="DD31" s="632">
        <v>44933</v>
      </c>
      <c r="DE31" s="655"/>
      <c r="DF31" s="655"/>
      <c r="DG31" s="655"/>
      <c r="DH31" s="655"/>
      <c r="DI31" s="655"/>
      <c r="DJ31" s="655"/>
      <c r="DK31" s="656"/>
      <c r="DL31" s="632">
        <v>44933</v>
      </c>
      <c r="DM31" s="655"/>
      <c r="DN31" s="655"/>
      <c r="DO31" s="655"/>
      <c r="DP31" s="655"/>
      <c r="DQ31" s="655"/>
      <c r="DR31" s="655"/>
      <c r="DS31" s="655"/>
      <c r="DT31" s="655"/>
      <c r="DU31" s="655"/>
      <c r="DV31" s="656"/>
      <c r="DW31" s="628">
        <v>1.1000000000000001</v>
      </c>
      <c r="DX31" s="649"/>
      <c r="DY31" s="649"/>
      <c r="DZ31" s="649"/>
      <c r="EA31" s="649"/>
      <c r="EB31" s="649"/>
      <c r="EC31" s="650"/>
    </row>
    <row r="32" spans="2:133" ht="11.25" customHeight="1">
      <c r="B32" s="620" t="s">
        <v>294</v>
      </c>
      <c r="C32" s="621"/>
      <c r="D32" s="621"/>
      <c r="E32" s="621"/>
      <c r="F32" s="621"/>
      <c r="G32" s="621"/>
      <c r="H32" s="621"/>
      <c r="I32" s="621"/>
      <c r="J32" s="621"/>
      <c r="K32" s="621"/>
      <c r="L32" s="621"/>
      <c r="M32" s="621"/>
      <c r="N32" s="621"/>
      <c r="O32" s="621"/>
      <c r="P32" s="621"/>
      <c r="Q32" s="622"/>
      <c r="R32" s="623">
        <v>111973</v>
      </c>
      <c r="S32" s="624"/>
      <c r="T32" s="624"/>
      <c r="U32" s="624"/>
      <c r="V32" s="624"/>
      <c r="W32" s="624"/>
      <c r="X32" s="624"/>
      <c r="Y32" s="625"/>
      <c r="Z32" s="626">
        <v>1.8</v>
      </c>
      <c r="AA32" s="626"/>
      <c r="AB32" s="626"/>
      <c r="AC32" s="626"/>
      <c r="AD32" s="627">
        <v>307</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99.1</v>
      </c>
      <c r="BH32" s="691"/>
      <c r="BI32" s="691"/>
      <c r="BJ32" s="691"/>
      <c r="BK32" s="691"/>
      <c r="BL32" s="691"/>
      <c r="BM32" s="692">
        <v>90.4</v>
      </c>
      <c r="BN32" s="691"/>
      <c r="BO32" s="691"/>
      <c r="BP32" s="691"/>
      <c r="BQ32" s="693"/>
      <c r="BR32" s="690">
        <v>98.9</v>
      </c>
      <c r="BS32" s="691"/>
      <c r="BT32" s="691"/>
      <c r="BU32" s="691"/>
      <c r="BV32" s="691"/>
      <c r="BW32" s="691"/>
      <c r="BX32" s="692">
        <v>90.4</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49"/>
      <c r="DY32" s="649"/>
      <c r="DZ32" s="649"/>
      <c r="EA32" s="649"/>
      <c r="EB32" s="649"/>
      <c r="EC32" s="650"/>
    </row>
    <row r="33" spans="2:133" ht="11.25" customHeight="1">
      <c r="B33" s="620" t="s">
        <v>297</v>
      </c>
      <c r="C33" s="621"/>
      <c r="D33" s="621"/>
      <c r="E33" s="621"/>
      <c r="F33" s="621"/>
      <c r="G33" s="621"/>
      <c r="H33" s="621"/>
      <c r="I33" s="621"/>
      <c r="J33" s="621"/>
      <c r="K33" s="621"/>
      <c r="L33" s="621"/>
      <c r="M33" s="621"/>
      <c r="N33" s="621"/>
      <c r="O33" s="621"/>
      <c r="P33" s="621"/>
      <c r="Q33" s="622"/>
      <c r="R33" s="623">
        <v>524015</v>
      </c>
      <c r="S33" s="624"/>
      <c r="T33" s="624"/>
      <c r="U33" s="624"/>
      <c r="V33" s="624"/>
      <c r="W33" s="624"/>
      <c r="X33" s="624"/>
      <c r="Y33" s="625"/>
      <c r="Z33" s="626">
        <v>8.4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2804184</v>
      </c>
      <c r="CS33" s="655"/>
      <c r="CT33" s="655"/>
      <c r="CU33" s="655"/>
      <c r="CV33" s="655"/>
      <c r="CW33" s="655"/>
      <c r="CX33" s="655"/>
      <c r="CY33" s="656"/>
      <c r="CZ33" s="657">
        <v>47.6</v>
      </c>
      <c r="DA33" s="658"/>
      <c r="DB33" s="658"/>
      <c r="DC33" s="659"/>
      <c r="DD33" s="632">
        <v>2087491</v>
      </c>
      <c r="DE33" s="655"/>
      <c r="DF33" s="655"/>
      <c r="DG33" s="655"/>
      <c r="DH33" s="655"/>
      <c r="DI33" s="655"/>
      <c r="DJ33" s="655"/>
      <c r="DK33" s="656"/>
      <c r="DL33" s="632">
        <v>1485604</v>
      </c>
      <c r="DM33" s="655"/>
      <c r="DN33" s="655"/>
      <c r="DO33" s="655"/>
      <c r="DP33" s="655"/>
      <c r="DQ33" s="655"/>
      <c r="DR33" s="655"/>
      <c r="DS33" s="655"/>
      <c r="DT33" s="655"/>
      <c r="DU33" s="655"/>
      <c r="DV33" s="656"/>
      <c r="DW33" s="628">
        <v>37.700000000000003</v>
      </c>
      <c r="DX33" s="649"/>
      <c r="DY33" s="649"/>
      <c r="DZ33" s="649"/>
      <c r="EA33" s="649"/>
      <c r="EB33" s="649"/>
      <c r="EC33" s="650"/>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777940</v>
      </c>
      <c r="CS34" s="624"/>
      <c r="CT34" s="624"/>
      <c r="CU34" s="624"/>
      <c r="CV34" s="624"/>
      <c r="CW34" s="624"/>
      <c r="CX34" s="624"/>
      <c r="CY34" s="625"/>
      <c r="CZ34" s="657">
        <v>13.2</v>
      </c>
      <c r="DA34" s="658"/>
      <c r="DB34" s="658"/>
      <c r="DC34" s="659"/>
      <c r="DD34" s="632">
        <v>530024</v>
      </c>
      <c r="DE34" s="624"/>
      <c r="DF34" s="624"/>
      <c r="DG34" s="624"/>
      <c r="DH34" s="624"/>
      <c r="DI34" s="624"/>
      <c r="DJ34" s="624"/>
      <c r="DK34" s="625"/>
      <c r="DL34" s="632">
        <v>426178</v>
      </c>
      <c r="DM34" s="624"/>
      <c r="DN34" s="624"/>
      <c r="DO34" s="624"/>
      <c r="DP34" s="624"/>
      <c r="DQ34" s="624"/>
      <c r="DR34" s="624"/>
      <c r="DS34" s="624"/>
      <c r="DT34" s="624"/>
      <c r="DU34" s="624"/>
      <c r="DV34" s="625"/>
      <c r="DW34" s="628">
        <v>10.8</v>
      </c>
      <c r="DX34" s="649"/>
      <c r="DY34" s="649"/>
      <c r="DZ34" s="649"/>
      <c r="EA34" s="649"/>
      <c r="EB34" s="649"/>
      <c r="EC34" s="650"/>
    </row>
    <row r="35" spans="2:133" ht="11.25" customHeight="1">
      <c r="B35" s="620" t="s">
        <v>303</v>
      </c>
      <c r="C35" s="621"/>
      <c r="D35" s="621"/>
      <c r="E35" s="621"/>
      <c r="F35" s="621"/>
      <c r="G35" s="621"/>
      <c r="H35" s="621"/>
      <c r="I35" s="621"/>
      <c r="J35" s="621"/>
      <c r="K35" s="621"/>
      <c r="L35" s="621"/>
      <c r="M35" s="621"/>
      <c r="N35" s="621"/>
      <c r="O35" s="621"/>
      <c r="P35" s="621"/>
      <c r="Q35" s="622"/>
      <c r="R35" s="623">
        <v>208715</v>
      </c>
      <c r="S35" s="624"/>
      <c r="T35" s="624"/>
      <c r="U35" s="624"/>
      <c r="V35" s="624"/>
      <c r="W35" s="624"/>
      <c r="X35" s="624"/>
      <c r="Y35" s="625"/>
      <c r="Z35" s="626">
        <v>3.3</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779867</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-69620</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48953</v>
      </c>
      <c r="CS35" s="655"/>
      <c r="CT35" s="655"/>
      <c r="CU35" s="655"/>
      <c r="CV35" s="655"/>
      <c r="CW35" s="655"/>
      <c r="CX35" s="655"/>
      <c r="CY35" s="656"/>
      <c r="CZ35" s="657">
        <v>0.8</v>
      </c>
      <c r="DA35" s="658"/>
      <c r="DB35" s="658"/>
      <c r="DC35" s="659"/>
      <c r="DD35" s="632">
        <v>38086</v>
      </c>
      <c r="DE35" s="655"/>
      <c r="DF35" s="655"/>
      <c r="DG35" s="655"/>
      <c r="DH35" s="655"/>
      <c r="DI35" s="655"/>
      <c r="DJ35" s="655"/>
      <c r="DK35" s="656"/>
      <c r="DL35" s="632">
        <v>34654</v>
      </c>
      <c r="DM35" s="655"/>
      <c r="DN35" s="655"/>
      <c r="DO35" s="655"/>
      <c r="DP35" s="655"/>
      <c r="DQ35" s="655"/>
      <c r="DR35" s="655"/>
      <c r="DS35" s="655"/>
      <c r="DT35" s="655"/>
      <c r="DU35" s="655"/>
      <c r="DV35" s="656"/>
      <c r="DW35" s="628">
        <v>0.9</v>
      </c>
      <c r="DX35" s="649"/>
      <c r="DY35" s="649"/>
      <c r="DZ35" s="649"/>
      <c r="EA35" s="649"/>
      <c r="EB35" s="649"/>
      <c r="EC35" s="650"/>
    </row>
    <row r="36" spans="2:133" ht="11.25" customHeight="1">
      <c r="B36" s="666" t="s">
        <v>307</v>
      </c>
      <c r="C36" s="667"/>
      <c r="D36" s="667"/>
      <c r="E36" s="667"/>
      <c r="F36" s="667"/>
      <c r="G36" s="667"/>
      <c r="H36" s="667"/>
      <c r="I36" s="667"/>
      <c r="J36" s="667"/>
      <c r="K36" s="667"/>
      <c r="L36" s="667"/>
      <c r="M36" s="667"/>
      <c r="N36" s="667"/>
      <c r="O36" s="667"/>
      <c r="P36" s="667"/>
      <c r="Q36" s="668"/>
      <c r="R36" s="695">
        <v>6262636</v>
      </c>
      <c r="S36" s="696"/>
      <c r="T36" s="696"/>
      <c r="U36" s="696"/>
      <c r="V36" s="696"/>
      <c r="W36" s="696"/>
      <c r="X36" s="696"/>
      <c r="Y36" s="697"/>
      <c r="Z36" s="698">
        <v>100</v>
      </c>
      <c r="AA36" s="698"/>
      <c r="AB36" s="698"/>
      <c r="AC36" s="698"/>
      <c r="AD36" s="699">
        <v>3735917</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299116</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-82349</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960763</v>
      </c>
      <c r="CS36" s="624"/>
      <c r="CT36" s="624"/>
      <c r="CU36" s="624"/>
      <c r="CV36" s="624"/>
      <c r="CW36" s="624"/>
      <c r="CX36" s="624"/>
      <c r="CY36" s="625"/>
      <c r="CZ36" s="657">
        <v>16.3</v>
      </c>
      <c r="DA36" s="658"/>
      <c r="DB36" s="658"/>
      <c r="DC36" s="659"/>
      <c r="DD36" s="632">
        <v>649077</v>
      </c>
      <c r="DE36" s="624"/>
      <c r="DF36" s="624"/>
      <c r="DG36" s="624"/>
      <c r="DH36" s="624"/>
      <c r="DI36" s="624"/>
      <c r="DJ36" s="624"/>
      <c r="DK36" s="625"/>
      <c r="DL36" s="632">
        <v>544688</v>
      </c>
      <c r="DM36" s="624"/>
      <c r="DN36" s="624"/>
      <c r="DO36" s="624"/>
      <c r="DP36" s="624"/>
      <c r="DQ36" s="624"/>
      <c r="DR36" s="624"/>
      <c r="DS36" s="624"/>
      <c r="DT36" s="624"/>
      <c r="DU36" s="624"/>
      <c r="DV36" s="625"/>
      <c r="DW36" s="628">
        <v>13.8</v>
      </c>
      <c r="DX36" s="649"/>
      <c r="DY36" s="649"/>
      <c r="DZ36" s="649"/>
      <c r="EA36" s="649"/>
      <c r="EB36" s="649"/>
      <c r="EC36" s="650"/>
    </row>
    <row r="37" spans="2:133" ht="11.25" customHeight="1">
      <c r="AQ37" s="702" t="s">
        <v>311</v>
      </c>
      <c r="AR37" s="703"/>
      <c r="AS37" s="703"/>
      <c r="AT37" s="703"/>
      <c r="AU37" s="703"/>
      <c r="AV37" s="703"/>
      <c r="AW37" s="703"/>
      <c r="AX37" s="703"/>
      <c r="AY37" s="704"/>
      <c r="AZ37" s="623" t="s">
        <v>212</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1404</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322878</v>
      </c>
      <c r="CS37" s="655"/>
      <c r="CT37" s="655"/>
      <c r="CU37" s="655"/>
      <c r="CV37" s="655"/>
      <c r="CW37" s="655"/>
      <c r="CX37" s="655"/>
      <c r="CY37" s="656"/>
      <c r="CZ37" s="657">
        <v>5.5</v>
      </c>
      <c r="DA37" s="658"/>
      <c r="DB37" s="658"/>
      <c r="DC37" s="659"/>
      <c r="DD37" s="632">
        <v>322442</v>
      </c>
      <c r="DE37" s="655"/>
      <c r="DF37" s="655"/>
      <c r="DG37" s="655"/>
      <c r="DH37" s="655"/>
      <c r="DI37" s="655"/>
      <c r="DJ37" s="655"/>
      <c r="DK37" s="656"/>
      <c r="DL37" s="632">
        <v>322442</v>
      </c>
      <c r="DM37" s="655"/>
      <c r="DN37" s="655"/>
      <c r="DO37" s="655"/>
      <c r="DP37" s="655"/>
      <c r="DQ37" s="655"/>
      <c r="DR37" s="655"/>
      <c r="DS37" s="655"/>
      <c r="DT37" s="655"/>
      <c r="DU37" s="655"/>
      <c r="DV37" s="656"/>
      <c r="DW37" s="628">
        <v>8.1999999999999993</v>
      </c>
      <c r="DX37" s="649"/>
      <c r="DY37" s="649"/>
      <c r="DZ37" s="649"/>
      <c r="EA37" s="649"/>
      <c r="EB37" s="649"/>
      <c r="EC37" s="650"/>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2479</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765218</v>
      </c>
      <c r="CS38" s="624"/>
      <c r="CT38" s="624"/>
      <c r="CU38" s="624"/>
      <c r="CV38" s="624"/>
      <c r="CW38" s="624"/>
      <c r="CX38" s="624"/>
      <c r="CY38" s="625"/>
      <c r="CZ38" s="657">
        <v>13</v>
      </c>
      <c r="DA38" s="658"/>
      <c r="DB38" s="658"/>
      <c r="DC38" s="659"/>
      <c r="DD38" s="632">
        <v>679560</v>
      </c>
      <c r="DE38" s="624"/>
      <c r="DF38" s="624"/>
      <c r="DG38" s="624"/>
      <c r="DH38" s="624"/>
      <c r="DI38" s="624"/>
      <c r="DJ38" s="624"/>
      <c r="DK38" s="625"/>
      <c r="DL38" s="632">
        <v>480084</v>
      </c>
      <c r="DM38" s="624"/>
      <c r="DN38" s="624"/>
      <c r="DO38" s="624"/>
      <c r="DP38" s="624"/>
      <c r="DQ38" s="624"/>
      <c r="DR38" s="624"/>
      <c r="DS38" s="624"/>
      <c r="DT38" s="624"/>
      <c r="DU38" s="624"/>
      <c r="DV38" s="625"/>
      <c r="DW38" s="628">
        <v>12.2</v>
      </c>
      <c r="DX38" s="649"/>
      <c r="DY38" s="649"/>
      <c r="DZ38" s="649"/>
      <c r="EA38" s="649"/>
      <c r="EB38" s="649"/>
      <c r="EC38" s="650"/>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101</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228580</v>
      </c>
      <c r="CS39" s="655"/>
      <c r="CT39" s="655"/>
      <c r="CU39" s="655"/>
      <c r="CV39" s="655"/>
      <c r="CW39" s="655"/>
      <c r="CX39" s="655"/>
      <c r="CY39" s="656"/>
      <c r="CZ39" s="657">
        <v>3.9</v>
      </c>
      <c r="DA39" s="658"/>
      <c r="DB39" s="658"/>
      <c r="DC39" s="659"/>
      <c r="DD39" s="632">
        <v>190014</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111258</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95</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22730</v>
      </c>
      <c r="CS40" s="624"/>
      <c r="CT40" s="624"/>
      <c r="CU40" s="624"/>
      <c r="CV40" s="624"/>
      <c r="CW40" s="624"/>
      <c r="CX40" s="624"/>
      <c r="CY40" s="625"/>
      <c r="CZ40" s="657">
        <v>0.4</v>
      </c>
      <c r="DA40" s="658"/>
      <c r="DB40" s="658"/>
      <c r="DC40" s="659"/>
      <c r="DD40" s="632">
        <v>730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369493</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307</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891984</v>
      </c>
      <c r="CS42" s="624"/>
      <c r="CT42" s="624"/>
      <c r="CU42" s="624"/>
      <c r="CV42" s="624"/>
      <c r="CW42" s="624"/>
      <c r="CX42" s="624"/>
      <c r="CY42" s="625"/>
      <c r="CZ42" s="657">
        <v>15.1</v>
      </c>
      <c r="DA42" s="706"/>
      <c r="DB42" s="706"/>
      <c r="DC42" s="707"/>
      <c r="DD42" s="632">
        <v>249632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19900</v>
      </c>
      <c r="CS43" s="655"/>
      <c r="CT43" s="655"/>
      <c r="CU43" s="655"/>
      <c r="CV43" s="655"/>
      <c r="CW43" s="655"/>
      <c r="CX43" s="655"/>
      <c r="CY43" s="656"/>
      <c r="CZ43" s="657">
        <v>0.3</v>
      </c>
      <c r="DA43" s="658"/>
      <c r="DB43" s="658"/>
      <c r="DC43" s="659"/>
      <c r="DD43" s="632">
        <v>19900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891984</v>
      </c>
      <c r="CS44" s="624"/>
      <c r="CT44" s="624"/>
      <c r="CU44" s="624"/>
      <c r="CV44" s="624"/>
      <c r="CW44" s="624"/>
      <c r="CX44" s="624"/>
      <c r="CY44" s="625"/>
      <c r="CZ44" s="657">
        <v>15.1</v>
      </c>
      <c r="DA44" s="706"/>
      <c r="DB44" s="706"/>
      <c r="DC44" s="707"/>
      <c r="DD44" s="632">
        <v>249632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549862</v>
      </c>
      <c r="CS45" s="655"/>
      <c r="CT45" s="655"/>
      <c r="CU45" s="655"/>
      <c r="CV45" s="655"/>
      <c r="CW45" s="655"/>
      <c r="CX45" s="655"/>
      <c r="CY45" s="656"/>
      <c r="CZ45" s="657">
        <v>9.3000000000000007</v>
      </c>
      <c r="DA45" s="658"/>
      <c r="DB45" s="658"/>
      <c r="DC45" s="659"/>
      <c r="DD45" s="632">
        <v>65628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306452</v>
      </c>
      <c r="CS46" s="624"/>
      <c r="CT46" s="624"/>
      <c r="CU46" s="624"/>
      <c r="CV46" s="624"/>
      <c r="CW46" s="624"/>
      <c r="CX46" s="624"/>
      <c r="CY46" s="625"/>
      <c r="CZ46" s="657">
        <v>5.2</v>
      </c>
      <c r="DA46" s="706"/>
      <c r="DB46" s="706"/>
      <c r="DC46" s="707"/>
      <c r="DD46" s="632">
        <v>169814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5891528</v>
      </c>
      <c r="CS49" s="691"/>
      <c r="CT49" s="691"/>
      <c r="CU49" s="691"/>
      <c r="CV49" s="691"/>
      <c r="CW49" s="691"/>
      <c r="CX49" s="691"/>
      <c r="CY49" s="718"/>
      <c r="CZ49" s="719">
        <v>100</v>
      </c>
      <c r="DA49" s="720"/>
      <c r="DB49" s="720"/>
      <c r="DC49" s="721"/>
      <c r="DD49" s="722">
        <v>4045470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6336</v>
      </c>
      <c r="R7" s="753"/>
      <c r="S7" s="753"/>
      <c r="T7" s="753"/>
      <c r="U7" s="753"/>
      <c r="V7" s="753">
        <v>5972</v>
      </c>
      <c r="W7" s="753"/>
      <c r="X7" s="753"/>
      <c r="Y7" s="753"/>
      <c r="Z7" s="753"/>
      <c r="AA7" s="753">
        <v>364</v>
      </c>
      <c r="AB7" s="753"/>
      <c r="AC7" s="753"/>
      <c r="AD7" s="753"/>
      <c r="AE7" s="754"/>
      <c r="AF7" s="755">
        <v>341</v>
      </c>
      <c r="AG7" s="756"/>
      <c r="AH7" s="756"/>
      <c r="AI7" s="756"/>
      <c r="AJ7" s="757"/>
      <c r="AK7" s="792">
        <v>13</v>
      </c>
      <c r="AL7" s="793"/>
      <c r="AM7" s="793"/>
      <c r="AN7" s="793"/>
      <c r="AO7" s="793"/>
      <c r="AP7" s="793">
        <v>5316</v>
      </c>
      <c r="AQ7" s="793"/>
      <c r="AR7" s="793"/>
      <c r="AS7" s="793"/>
      <c r="AT7" s="793"/>
      <c r="AU7" s="794" t="s">
        <v>563</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546</v>
      </c>
      <c r="BT7" s="797"/>
      <c r="BU7" s="797"/>
      <c r="BV7" s="797"/>
      <c r="BW7" s="797"/>
      <c r="BX7" s="797"/>
      <c r="BY7" s="797"/>
      <c r="BZ7" s="797"/>
      <c r="CA7" s="797"/>
      <c r="CB7" s="797"/>
      <c r="CC7" s="797"/>
      <c r="CD7" s="797"/>
      <c r="CE7" s="797"/>
      <c r="CF7" s="797"/>
      <c r="CG7" s="798"/>
      <c r="CH7" s="789">
        <v>-3</v>
      </c>
      <c r="CI7" s="790"/>
      <c r="CJ7" s="790"/>
      <c r="CK7" s="790"/>
      <c r="CL7" s="791"/>
      <c r="CM7" s="789">
        <v>78</v>
      </c>
      <c r="CN7" s="790"/>
      <c r="CO7" s="790"/>
      <c r="CP7" s="790"/>
      <c r="CQ7" s="791"/>
      <c r="CR7" s="789">
        <v>51</v>
      </c>
      <c r="CS7" s="790"/>
      <c r="CT7" s="790"/>
      <c r="CU7" s="790"/>
      <c r="CV7" s="791"/>
      <c r="CW7" s="789" t="s">
        <v>559</v>
      </c>
      <c r="CX7" s="790"/>
      <c r="CY7" s="790"/>
      <c r="CZ7" s="790"/>
      <c r="DA7" s="791"/>
      <c r="DB7" s="789" t="s">
        <v>559</v>
      </c>
      <c r="DC7" s="790"/>
      <c r="DD7" s="790"/>
      <c r="DE7" s="790"/>
      <c r="DF7" s="791"/>
      <c r="DG7" s="789" t="s">
        <v>561</v>
      </c>
      <c r="DH7" s="790"/>
      <c r="DI7" s="790"/>
      <c r="DJ7" s="790"/>
      <c r="DK7" s="791"/>
      <c r="DL7" s="789" t="s">
        <v>559</v>
      </c>
      <c r="DM7" s="790"/>
      <c r="DN7" s="790"/>
      <c r="DO7" s="790"/>
      <c r="DP7" s="791"/>
      <c r="DQ7" s="789" t="s">
        <v>559</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146</v>
      </c>
      <c r="R8" s="777"/>
      <c r="S8" s="777"/>
      <c r="T8" s="777"/>
      <c r="U8" s="777"/>
      <c r="V8" s="777">
        <v>138</v>
      </c>
      <c r="W8" s="777"/>
      <c r="X8" s="777"/>
      <c r="Y8" s="777"/>
      <c r="Z8" s="777"/>
      <c r="AA8" s="777">
        <v>8</v>
      </c>
      <c r="AB8" s="777"/>
      <c r="AC8" s="777"/>
      <c r="AD8" s="777"/>
      <c r="AE8" s="778"/>
      <c r="AF8" s="779">
        <v>8</v>
      </c>
      <c r="AG8" s="780"/>
      <c r="AH8" s="780"/>
      <c r="AI8" s="780"/>
      <c r="AJ8" s="781"/>
      <c r="AK8" s="782">
        <v>1</v>
      </c>
      <c r="AL8" s="783"/>
      <c r="AM8" s="783"/>
      <c r="AN8" s="783"/>
      <c r="AO8" s="783"/>
      <c r="AP8" s="783" t="s">
        <v>564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547</v>
      </c>
      <c r="BT8" s="787"/>
      <c r="BU8" s="787"/>
      <c r="BV8" s="787"/>
      <c r="BW8" s="787"/>
      <c r="BX8" s="787"/>
      <c r="BY8" s="787"/>
      <c r="BZ8" s="787"/>
      <c r="CA8" s="787"/>
      <c r="CB8" s="787"/>
      <c r="CC8" s="787"/>
      <c r="CD8" s="787"/>
      <c r="CE8" s="787"/>
      <c r="CF8" s="787"/>
      <c r="CG8" s="788"/>
      <c r="CH8" s="799">
        <v>2</v>
      </c>
      <c r="CI8" s="800"/>
      <c r="CJ8" s="800"/>
      <c r="CK8" s="800"/>
      <c r="CL8" s="801"/>
      <c r="CM8" s="799">
        <v>21</v>
      </c>
      <c r="CN8" s="800"/>
      <c r="CO8" s="800"/>
      <c r="CP8" s="800"/>
      <c r="CQ8" s="801"/>
      <c r="CR8" s="799">
        <v>3</v>
      </c>
      <c r="CS8" s="800"/>
      <c r="CT8" s="800"/>
      <c r="CU8" s="800"/>
      <c r="CV8" s="801"/>
      <c r="CW8" s="799">
        <v>0</v>
      </c>
      <c r="CX8" s="800"/>
      <c r="CY8" s="800"/>
      <c r="CZ8" s="800"/>
      <c r="DA8" s="801"/>
      <c r="DB8" s="799" t="s">
        <v>559</v>
      </c>
      <c r="DC8" s="800"/>
      <c r="DD8" s="800"/>
      <c r="DE8" s="800"/>
      <c r="DF8" s="801"/>
      <c r="DG8" s="799" t="s">
        <v>559</v>
      </c>
      <c r="DH8" s="800"/>
      <c r="DI8" s="800"/>
      <c r="DJ8" s="800"/>
      <c r="DK8" s="801"/>
      <c r="DL8" s="799" t="s">
        <v>559</v>
      </c>
      <c r="DM8" s="800"/>
      <c r="DN8" s="800"/>
      <c r="DO8" s="800"/>
      <c r="DP8" s="801"/>
      <c r="DQ8" s="799" t="s">
        <v>560</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548</v>
      </c>
      <c r="BT9" s="787"/>
      <c r="BU9" s="787"/>
      <c r="BV9" s="787"/>
      <c r="BW9" s="787"/>
      <c r="BX9" s="787"/>
      <c r="BY9" s="787"/>
      <c r="BZ9" s="787"/>
      <c r="CA9" s="787"/>
      <c r="CB9" s="787"/>
      <c r="CC9" s="787"/>
      <c r="CD9" s="787"/>
      <c r="CE9" s="787"/>
      <c r="CF9" s="787"/>
      <c r="CG9" s="788"/>
      <c r="CH9" s="799">
        <v>1</v>
      </c>
      <c r="CI9" s="800"/>
      <c r="CJ9" s="800"/>
      <c r="CK9" s="800"/>
      <c r="CL9" s="801"/>
      <c r="CM9" s="799">
        <v>6</v>
      </c>
      <c r="CN9" s="800"/>
      <c r="CO9" s="800"/>
      <c r="CP9" s="800"/>
      <c r="CQ9" s="801"/>
      <c r="CR9" s="799">
        <v>2</v>
      </c>
      <c r="CS9" s="800"/>
      <c r="CT9" s="800"/>
      <c r="CU9" s="800"/>
      <c r="CV9" s="801"/>
      <c r="CW9" s="799" t="s">
        <v>559</v>
      </c>
      <c r="CX9" s="800"/>
      <c r="CY9" s="800"/>
      <c r="CZ9" s="800"/>
      <c r="DA9" s="801"/>
      <c r="DB9" s="799" t="s">
        <v>559</v>
      </c>
      <c r="DC9" s="800"/>
      <c r="DD9" s="800"/>
      <c r="DE9" s="800"/>
      <c r="DF9" s="801"/>
      <c r="DG9" s="799" t="s">
        <v>559</v>
      </c>
      <c r="DH9" s="800"/>
      <c r="DI9" s="800"/>
      <c r="DJ9" s="800"/>
      <c r="DK9" s="801"/>
      <c r="DL9" s="799" t="s">
        <v>561</v>
      </c>
      <c r="DM9" s="800"/>
      <c r="DN9" s="800"/>
      <c r="DO9" s="800"/>
      <c r="DP9" s="801"/>
      <c r="DQ9" s="799" t="s">
        <v>559</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549</v>
      </c>
      <c r="BT10" s="787"/>
      <c r="BU10" s="787"/>
      <c r="BV10" s="787"/>
      <c r="BW10" s="787"/>
      <c r="BX10" s="787"/>
      <c r="BY10" s="787"/>
      <c r="BZ10" s="787"/>
      <c r="CA10" s="787"/>
      <c r="CB10" s="787"/>
      <c r="CC10" s="787"/>
      <c r="CD10" s="787"/>
      <c r="CE10" s="787"/>
      <c r="CF10" s="787"/>
      <c r="CG10" s="788"/>
      <c r="CH10" s="799">
        <v>9</v>
      </c>
      <c r="CI10" s="800"/>
      <c r="CJ10" s="800"/>
      <c r="CK10" s="800"/>
      <c r="CL10" s="801"/>
      <c r="CM10" s="799">
        <v>45</v>
      </c>
      <c r="CN10" s="800"/>
      <c r="CO10" s="800"/>
      <c r="CP10" s="800"/>
      <c r="CQ10" s="801"/>
      <c r="CR10" s="799">
        <v>30</v>
      </c>
      <c r="CS10" s="800"/>
      <c r="CT10" s="800"/>
      <c r="CU10" s="800"/>
      <c r="CV10" s="801"/>
      <c r="CW10" s="799">
        <v>3</v>
      </c>
      <c r="CX10" s="800"/>
      <c r="CY10" s="800"/>
      <c r="CZ10" s="800"/>
      <c r="DA10" s="801"/>
      <c r="DB10" s="799" t="s">
        <v>559</v>
      </c>
      <c r="DC10" s="800"/>
      <c r="DD10" s="800"/>
      <c r="DE10" s="800"/>
      <c r="DF10" s="801"/>
      <c r="DG10" s="799" t="s">
        <v>559</v>
      </c>
      <c r="DH10" s="800"/>
      <c r="DI10" s="800"/>
      <c r="DJ10" s="800"/>
      <c r="DK10" s="801"/>
      <c r="DL10" s="799" t="s">
        <v>559</v>
      </c>
      <c r="DM10" s="800"/>
      <c r="DN10" s="800"/>
      <c r="DO10" s="800"/>
      <c r="DP10" s="801"/>
      <c r="DQ10" s="799" t="s">
        <v>559</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550</v>
      </c>
      <c r="BT11" s="787"/>
      <c r="BU11" s="787"/>
      <c r="BV11" s="787"/>
      <c r="BW11" s="787"/>
      <c r="BX11" s="787"/>
      <c r="BY11" s="787"/>
      <c r="BZ11" s="787"/>
      <c r="CA11" s="787"/>
      <c r="CB11" s="787"/>
      <c r="CC11" s="787"/>
      <c r="CD11" s="787"/>
      <c r="CE11" s="787"/>
      <c r="CF11" s="787"/>
      <c r="CG11" s="788"/>
      <c r="CH11" s="799">
        <v>1</v>
      </c>
      <c r="CI11" s="800"/>
      <c r="CJ11" s="800"/>
      <c r="CK11" s="800"/>
      <c r="CL11" s="801"/>
      <c r="CM11" s="799">
        <v>4</v>
      </c>
      <c r="CN11" s="800"/>
      <c r="CO11" s="800"/>
      <c r="CP11" s="800"/>
      <c r="CQ11" s="801"/>
      <c r="CR11" s="799">
        <v>3</v>
      </c>
      <c r="CS11" s="800"/>
      <c r="CT11" s="800"/>
      <c r="CU11" s="800"/>
      <c r="CV11" s="801"/>
      <c r="CW11" s="799" t="s">
        <v>559</v>
      </c>
      <c r="CX11" s="800"/>
      <c r="CY11" s="800"/>
      <c r="CZ11" s="800"/>
      <c r="DA11" s="801"/>
      <c r="DB11" s="799" t="s">
        <v>559</v>
      </c>
      <c r="DC11" s="800"/>
      <c r="DD11" s="800"/>
      <c r="DE11" s="800"/>
      <c r="DF11" s="801"/>
      <c r="DG11" s="799" t="s">
        <v>559</v>
      </c>
      <c r="DH11" s="800"/>
      <c r="DI11" s="800"/>
      <c r="DJ11" s="800"/>
      <c r="DK11" s="801"/>
      <c r="DL11" s="799" t="s">
        <v>559</v>
      </c>
      <c r="DM11" s="800"/>
      <c r="DN11" s="800"/>
      <c r="DO11" s="800"/>
      <c r="DP11" s="801"/>
      <c r="DQ11" s="799" t="s">
        <v>559</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551</v>
      </c>
      <c r="BT12" s="787"/>
      <c r="BU12" s="787"/>
      <c r="BV12" s="787"/>
      <c r="BW12" s="787"/>
      <c r="BX12" s="787"/>
      <c r="BY12" s="787"/>
      <c r="BZ12" s="787"/>
      <c r="CA12" s="787"/>
      <c r="CB12" s="787"/>
      <c r="CC12" s="787"/>
      <c r="CD12" s="787"/>
      <c r="CE12" s="787"/>
      <c r="CF12" s="787"/>
      <c r="CG12" s="788"/>
      <c r="CH12" s="799">
        <v>-1</v>
      </c>
      <c r="CI12" s="800"/>
      <c r="CJ12" s="800"/>
      <c r="CK12" s="800"/>
      <c r="CL12" s="801"/>
      <c r="CM12" s="799">
        <v>8</v>
      </c>
      <c r="CN12" s="800"/>
      <c r="CO12" s="800"/>
      <c r="CP12" s="800"/>
      <c r="CQ12" s="801"/>
      <c r="CR12" s="799">
        <v>1</v>
      </c>
      <c r="CS12" s="800"/>
      <c r="CT12" s="800"/>
      <c r="CU12" s="800"/>
      <c r="CV12" s="801"/>
      <c r="CW12" s="799" t="s">
        <v>560</v>
      </c>
      <c r="CX12" s="800"/>
      <c r="CY12" s="800"/>
      <c r="CZ12" s="800"/>
      <c r="DA12" s="801"/>
      <c r="DB12" s="799" t="s">
        <v>559</v>
      </c>
      <c r="DC12" s="800"/>
      <c r="DD12" s="800"/>
      <c r="DE12" s="800"/>
      <c r="DF12" s="801"/>
      <c r="DG12" s="799" t="s">
        <v>559</v>
      </c>
      <c r="DH12" s="800"/>
      <c r="DI12" s="800"/>
      <c r="DJ12" s="800"/>
      <c r="DK12" s="801"/>
      <c r="DL12" s="799" t="s">
        <v>559</v>
      </c>
      <c r="DM12" s="800"/>
      <c r="DN12" s="800"/>
      <c r="DO12" s="800"/>
      <c r="DP12" s="801"/>
      <c r="DQ12" s="799" t="s">
        <v>559</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6351</v>
      </c>
      <c r="R23" s="812"/>
      <c r="S23" s="812"/>
      <c r="T23" s="812"/>
      <c r="U23" s="812"/>
      <c r="V23" s="812">
        <v>5980</v>
      </c>
      <c r="W23" s="812"/>
      <c r="X23" s="812"/>
      <c r="Y23" s="812"/>
      <c r="Z23" s="812"/>
      <c r="AA23" s="812">
        <v>371</v>
      </c>
      <c r="AB23" s="812"/>
      <c r="AC23" s="812"/>
      <c r="AD23" s="812"/>
      <c r="AE23" s="813"/>
      <c r="AF23" s="814">
        <v>348</v>
      </c>
      <c r="AG23" s="812"/>
      <c r="AH23" s="812"/>
      <c r="AI23" s="812"/>
      <c r="AJ23" s="815"/>
      <c r="AK23" s="816"/>
      <c r="AL23" s="817"/>
      <c r="AM23" s="817"/>
      <c r="AN23" s="817"/>
      <c r="AO23" s="817"/>
      <c r="AP23" s="812">
        <v>5316</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1281</v>
      </c>
      <c r="R28" s="841"/>
      <c r="S28" s="841"/>
      <c r="T28" s="841"/>
      <c r="U28" s="841"/>
      <c r="V28" s="841">
        <v>1271</v>
      </c>
      <c r="W28" s="841"/>
      <c r="X28" s="841"/>
      <c r="Y28" s="841"/>
      <c r="Z28" s="841"/>
      <c r="AA28" s="841">
        <v>10</v>
      </c>
      <c r="AB28" s="841"/>
      <c r="AC28" s="841"/>
      <c r="AD28" s="841"/>
      <c r="AE28" s="842"/>
      <c r="AF28" s="843">
        <v>10</v>
      </c>
      <c r="AG28" s="841"/>
      <c r="AH28" s="841"/>
      <c r="AI28" s="841"/>
      <c r="AJ28" s="844"/>
      <c r="AK28" s="845">
        <v>149</v>
      </c>
      <c r="AL28" s="836"/>
      <c r="AM28" s="836"/>
      <c r="AN28" s="836"/>
      <c r="AO28" s="836"/>
      <c r="AP28" s="836" t="s">
        <v>565</v>
      </c>
      <c r="AQ28" s="836"/>
      <c r="AR28" s="836"/>
      <c r="AS28" s="836"/>
      <c r="AT28" s="836"/>
      <c r="AU28" s="836" t="s">
        <v>564</v>
      </c>
      <c r="AV28" s="836"/>
      <c r="AW28" s="836"/>
      <c r="AX28" s="836"/>
      <c r="AY28" s="836"/>
      <c r="AZ28" s="837" t="s">
        <v>566</v>
      </c>
      <c r="BA28" s="837"/>
      <c r="BB28" s="837"/>
      <c r="BC28" s="837"/>
      <c r="BD28" s="837"/>
      <c r="BE28" s="838" t="s">
        <v>567</v>
      </c>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1082</v>
      </c>
      <c r="R29" s="777"/>
      <c r="S29" s="777"/>
      <c r="T29" s="777"/>
      <c r="U29" s="777"/>
      <c r="V29" s="777">
        <v>1037</v>
      </c>
      <c r="W29" s="777"/>
      <c r="X29" s="777"/>
      <c r="Y29" s="777"/>
      <c r="Z29" s="777"/>
      <c r="AA29" s="777">
        <v>45</v>
      </c>
      <c r="AB29" s="777"/>
      <c r="AC29" s="777"/>
      <c r="AD29" s="777"/>
      <c r="AE29" s="778"/>
      <c r="AF29" s="779">
        <v>45</v>
      </c>
      <c r="AG29" s="780"/>
      <c r="AH29" s="780"/>
      <c r="AI29" s="780"/>
      <c r="AJ29" s="781"/>
      <c r="AK29" s="848">
        <v>139</v>
      </c>
      <c r="AL29" s="849"/>
      <c r="AM29" s="849"/>
      <c r="AN29" s="849"/>
      <c r="AO29" s="849"/>
      <c r="AP29" s="849" t="s">
        <v>568</v>
      </c>
      <c r="AQ29" s="849"/>
      <c r="AR29" s="849"/>
      <c r="AS29" s="849"/>
      <c r="AT29" s="849"/>
      <c r="AU29" s="849" t="s">
        <v>564</v>
      </c>
      <c r="AV29" s="849"/>
      <c r="AW29" s="849"/>
      <c r="AX29" s="849"/>
      <c r="AY29" s="849"/>
      <c r="AZ29" s="850" t="s">
        <v>566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126</v>
      </c>
      <c r="R30" s="777"/>
      <c r="S30" s="777"/>
      <c r="T30" s="777"/>
      <c r="U30" s="777"/>
      <c r="V30" s="777">
        <v>125</v>
      </c>
      <c r="W30" s="777"/>
      <c r="X30" s="777"/>
      <c r="Y30" s="777"/>
      <c r="Z30" s="777"/>
      <c r="AA30" s="777">
        <v>1</v>
      </c>
      <c r="AB30" s="777"/>
      <c r="AC30" s="777"/>
      <c r="AD30" s="777"/>
      <c r="AE30" s="778"/>
      <c r="AF30" s="779">
        <v>1</v>
      </c>
      <c r="AG30" s="780"/>
      <c r="AH30" s="780"/>
      <c r="AI30" s="780"/>
      <c r="AJ30" s="781"/>
      <c r="AK30" s="848">
        <v>50</v>
      </c>
      <c r="AL30" s="849"/>
      <c r="AM30" s="849"/>
      <c r="AN30" s="849"/>
      <c r="AO30" s="849"/>
      <c r="AP30" s="849" t="s">
        <v>564</v>
      </c>
      <c r="AQ30" s="849"/>
      <c r="AR30" s="849"/>
      <c r="AS30" s="849"/>
      <c r="AT30" s="849"/>
      <c r="AU30" s="849" t="s">
        <v>564</v>
      </c>
      <c r="AV30" s="849"/>
      <c r="AW30" s="849"/>
      <c r="AX30" s="849"/>
      <c r="AY30" s="849"/>
      <c r="AZ30" s="850" t="s">
        <v>569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966</v>
      </c>
      <c r="R31" s="777"/>
      <c r="S31" s="777"/>
      <c r="T31" s="777"/>
      <c r="U31" s="777"/>
      <c r="V31" s="777">
        <v>964</v>
      </c>
      <c r="W31" s="777"/>
      <c r="X31" s="777"/>
      <c r="Y31" s="777"/>
      <c r="Z31" s="777"/>
      <c r="AA31" s="777">
        <v>2</v>
      </c>
      <c r="AB31" s="777"/>
      <c r="AC31" s="777"/>
      <c r="AD31" s="777"/>
      <c r="AE31" s="778"/>
      <c r="AF31" s="779">
        <v>2</v>
      </c>
      <c r="AG31" s="780"/>
      <c r="AH31" s="780"/>
      <c r="AI31" s="780"/>
      <c r="AJ31" s="781"/>
      <c r="AK31" s="848">
        <v>387</v>
      </c>
      <c r="AL31" s="849"/>
      <c r="AM31" s="849"/>
      <c r="AN31" s="849"/>
      <c r="AO31" s="849"/>
      <c r="AP31" s="849">
        <v>3033</v>
      </c>
      <c r="AQ31" s="849"/>
      <c r="AR31" s="849"/>
      <c r="AS31" s="849"/>
      <c r="AT31" s="849"/>
      <c r="AU31" s="849">
        <v>2174</v>
      </c>
      <c r="AV31" s="849"/>
      <c r="AW31" s="849"/>
      <c r="AX31" s="849"/>
      <c r="AY31" s="849"/>
      <c r="AZ31" s="850" t="s">
        <v>570</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59</v>
      </c>
      <c r="AG63" s="860"/>
      <c r="AH63" s="860"/>
      <c r="AI63" s="860"/>
      <c r="AJ63" s="861"/>
      <c r="AK63" s="862"/>
      <c r="AL63" s="857"/>
      <c r="AM63" s="857"/>
      <c r="AN63" s="857"/>
      <c r="AO63" s="857"/>
      <c r="AP63" s="860">
        <v>3032</v>
      </c>
      <c r="AQ63" s="860"/>
      <c r="AR63" s="860"/>
      <c r="AS63" s="860"/>
      <c r="AT63" s="860"/>
      <c r="AU63" s="860">
        <v>2174</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385</v>
      </c>
      <c r="R66" s="736"/>
      <c r="S66" s="736"/>
      <c r="T66" s="736"/>
      <c r="U66" s="737"/>
      <c r="V66" s="735" t="s">
        <v>386</v>
      </c>
      <c r="W66" s="736"/>
      <c r="X66" s="736"/>
      <c r="Y66" s="736"/>
      <c r="Z66" s="737"/>
      <c r="AA66" s="735" t="s">
        <v>387</v>
      </c>
      <c r="AB66" s="736"/>
      <c r="AC66" s="736"/>
      <c r="AD66" s="736"/>
      <c r="AE66" s="737"/>
      <c r="AF66" s="870" t="s">
        <v>388</v>
      </c>
      <c r="AG66" s="831"/>
      <c r="AH66" s="831"/>
      <c r="AI66" s="831"/>
      <c r="AJ66" s="871"/>
      <c r="AK66" s="735" t="s">
        <v>389</v>
      </c>
      <c r="AL66" s="759"/>
      <c r="AM66" s="759"/>
      <c r="AN66" s="759"/>
      <c r="AO66" s="760"/>
      <c r="AP66" s="735" t="s">
        <v>390</v>
      </c>
      <c r="AQ66" s="736"/>
      <c r="AR66" s="736"/>
      <c r="AS66" s="736"/>
      <c r="AT66" s="737"/>
      <c r="AU66" s="735" t="s">
        <v>391</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538</v>
      </c>
      <c r="C68" s="888"/>
      <c r="D68" s="888"/>
      <c r="E68" s="888"/>
      <c r="F68" s="888"/>
      <c r="G68" s="888"/>
      <c r="H68" s="888"/>
      <c r="I68" s="888"/>
      <c r="J68" s="888"/>
      <c r="K68" s="888"/>
      <c r="L68" s="888"/>
      <c r="M68" s="888"/>
      <c r="N68" s="888"/>
      <c r="O68" s="888"/>
      <c r="P68" s="889"/>
      <c r="Q68" s="890">
        <v>9274</v>
      </c>
      <c r="R68" s="884"/>
      <c r="S68" s="884"/>
      <c r="T68" s="884"/>
      <c r="U68" s="884"/>
      <c r="V68" s="884">
        <v>9247</v>
      </c>
      <c r="W68" s="884"/>
      <c r="X68" s="884"/>
      <c r="Y68" s="884"/>
      <c r="Z68" s="884"/>
      <c r="AA68" s="884">
        <v>27</v>
      </c>
      <c r="AB68" s="884"/>
      <c r="AC68" s="884"/>
      <c r="AD68" s="884"/>
      <c r="AE68" s="884"/>
      <c r="AF68" s="884">
        <v>27</v>
      </c>
      <c r="AG68" s="884"/>
      <c r="AH68" s="884"/>
      <c r="AI68" s="884"/>
      <c r="AJ68" s="884"/>
      <c r="AK68" s="884">
        <v>1475</v>
      </c>
      <c r="AL68" s="884"/>
      <c r="AM68" s="884"/>
      <c r="AN68" s="884"/>
      <c r="AO68" s="884"/>
      <c r="AP68" s="884" t="s">
        <v>554</v>
      </c>
      <c r="AQ68" s="884"/>
      <c r="AR68" s="884"/>
      <c r="AS68" s="884"/>
      <c r="AT68" s="884"/>
      <c r="AU68" s="884" t="s">
        <v>553</v>
      </c>
      <c r="AV68" s="884"/>
      <c r="AW68" s="884"/>
      <c r="AX68" s="884"/>
      <c r="AY68" s="884"/>
      <c r="AZ68" s="885" t="s">
        <v>552</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539</v>
      </c>
      <c r="C69" s="892"/>
      <c r="D69" s="892"/>
      <c r="E69" s="892"/>
      <c r="F69" s="892"/>
      <c r="G69" s="892"/>
      <c r="H69" s="892"/>
      <c r="I69" s="892"/>
      <c r="J69" s="892"/>
      <c r="K69" s="892"/>
      <c r="L69" s="892"/>
      <c r="M69" s="892"/>
      <c r="N69" s="892"/>
      <c r="O69" s="892"/>
      <c r="P69" s="893"/>
      <c r="Q69" s="894">
        <v>73</v>
      </c>
      <c r="R69" s="849"/>
      <c r="S69" s="849"/>
      <c r="T69" s="849"/>
      <c r="U69" s="849"/>
      <c r="V69" s="849">
        <v>71</v>
      </c>
      <c r="W69" s="849"/>
      <c r="X69" s="849"/>
      <c r="Y69" s="849"/>
      <c r="Z69" s="849"/>
      <c r="AA69" s="849">
        <v>3</v>
      </c>
      <c r="AB69" s="849"/>
      <c r="AC69" s="849"/>
      <c r="AD69" s="849"/>
      <c r="AE69" s="849"/>
      <c r="AF69" s="849">
        <v>3</v>
      </c>
      <c r="AG69" s="849"/>
      <c r="AH69" s="849"/>
      <c r="AI69" s="849"/>
      <c r="AJ69" s="849"/>
      <c r="AK69" s="849" t="s">
        <v>553</v>
      </c>
      <c r="AL69" s="849"/>
      <c r="AM69" s="849"/>
      <c r="AN69" s="849"/>
      <c r="AO69" s="849"/>
      <c r="AP69" s="849" t="s">
        <v>554</v>
      </c>
      <c r="AQ69" s="849"/>
      <c r="AR69" s="849"/>
      <c r="AS69" s="849"/>
      <c r="AT69" s="849"/>
      <c r="AU69" s="849" t="s">
        <v>554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540</v>
      </c>
      <c r="C70" s="892"/>
      <c r="D70" s="892"/>
      <c r="E70" s="892"/>
      <c r="F70" s="892"/>
      <c r="G70" s="892"/>
      <c r="H70" s="892"/>
      <c r="I70" s="892"/>
      <c r="J70" s="892"/>
      <c r="K70" s="892"/>
      <c r="L70" s="892"/>
      <c r="M70" s="892"/>
      <c r="N70" s="892"/>
      <c r="O70" s="892"/>
      <c r="P70" s="893"/>
      <c r="Q70" s="894">
        <v>3244</v>
      </c>
      <c r="R70" s="849"/>
      <c r="S70" s="849"/>
      <c r="T70" s="849"/>
      <c r="U70" s="849"/>
      <c r="V70" s="849">
        <v>3105</v>
      </c>
      <c r="W70" s="849"/>
      <c r="X70" s="849"/>
      <c r="Y70" s="849"/>
      <c r="Z70" s="849"/>
      <c r="AA70" s="849">
        <v>139</v>
      </c>
      <c r="AB70" s="849"/>
      <c r="AC70" s="849"/>
      <c r="AD70" s="849"/>
      <c r="AE70" s="849"/>
      <c r="AF70" s="849">
        <v>139</v>
      </c>
      <c r="AG70" s="849"/>
      <c r="AH70" s="849"/>
      <c r="AI70" s="849"/>
      <c r="AJ70" s="849"/>
      <c r="AK70" s="849">
        <v>100</v>
      </c>
      <c r="AL70" s="849"/>
      <c r="AM70" s="849"/>
      <c r="AN70" s="849"/>
      <c r="AO70" s="849"/>
      <c r="AP70" s="849">
        <v>500</v>
      </c>
      <c r="AQ70" s="849"/>
      <c r="AR70" s="849"/>
      <c r="AS70" s="849"/>
      <c r="AT70" s="849"/>
      <c r="AU70" s="849">
        <v>71</v>
      </c>
      <c r="AV70" s="849"/>
      <c r="AW70" s="849"/>
      <c r="AX70" s="849"/>
      <c r="AY70" s="849"/>
      <c r="AZ70" s="895" t="s">
        <v>555</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541</v>
      </c>
      <c r="C71" s="892"/>
      <c r="D71" s="892"/>
      <c r="E71" s="892"/>
      <c r="F71" s="892"/>
      <c r="G71" s="892"/>
      <c r="H71" s="892"/>
      <c r="I71" s="892"/>
      <c r="J71" s="892"/>
      <c r="K71" s="892"/>
      <c r="L71" s="892"/>
      <c r="M71" s="892"/>
      <c r="N71" s="892"/>
      <c r="O71" s="892"/>
      <c r="P71" s="893"/>
      <c r="Q71" s="894">
        <v>250</v>
      </c>
      <c r="R71" s="849"/>
      <c r="S71" s="849"/>
      <c r="T71" s="849"/>
      <c r="U71" s="849"/>
      <c r="V71" s="849">
        <v>225</v>
      </c>
      <c r="W71" s="849"/>
      <c r="X71" s="849"/>
      <c r="Y71" s="849"/>
      <c r="Z71" s="849"/>
      <c r="AA71" s="849">
        <v>26</v>
      </c>
      <c r="AB71" s="849"/>
      <c r="AC71" s="849"/>
      <c r="AD71" s="849"/>
      <c r="AE71" s="849"/>
      <c r="AF71" s="849">
        <v>26</v>
      </c>
      <c r="AG71" s="849"/>
      <c r="AH71" s="849"/>
      <c r="AI71" s="849"/>
      <c r="AJ71" s="849"/>
      <c r="AK71" s="849" t="s">
        <v>553</v>
      </c>
      <c r="AL71" s="849"/>
      <c r="AM71" s="849"/>
      <c r="AN71" s="849"/>
      <c r="AO71" s="849"/>
      <c r="AP71" s="849" t="s">
        <v>554</v>
      </c>
      <c r="AQ71" s="849"/>
      <c r="AR71" s="849"/>
      <c r="AS71" s="849"/>
      <c r="AT71" s="849"/>
      <c r="AU71" s="849" t="s">
        <v>554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542</v>
      </c>
      <c r="C72" s="892"/>
      <c r="D72" s="892"/>
      <c r="E72" s="892"/>
      <c r="F72" s="892"/>
      <c r="G72" s="892"/>
      <c r="H72" s="892"/>
      <c r="I72" s="892"/>
      <c r="J72" s="892"/>
      <c r="K72" s="892"/>
      <c r="L72" s="892"/>
      <c r="M72" s="892"/>
      <c r="N72" s="892"/>
      <c r="O72" s="892"/>
      <c r="P72" s="893"/>
      <c r="Q72" s="894">
        <v>242051</v>
      </c>
      <c r="R72" s="849"/>
      <c r="S72" s="849"/>
      <c r="T72" s="849"/>
      <c r="U72" s="849"/>
      <c r="V72" s="849">
        <v>233409</v>
      </c>
      <c r="W72" s="849"/>
      <c r="X72" s="849"/>
      <c r="Y72" s="849"/>
      <c r="Z72" s="849"/>
      <c r="AA72" s="849">
        <v>8642</v>
      </c>
      <c r="AB72" s="849"/>
      <c r="AC72" s="849"/>
      <c r="AD72" s="849"/>
      <c r="AE72" s="849"/>
      <c r="AF72" s="849">
        <v>8642</v>
      </c>
      <c r="AG72" s="849"/>
      <c r="AH72" s="849"/>
      <c r="AI72" s="849"/>
      <c r="AJ72" s="849"/>
      <c r="AK72" s="849">
        <v>287</v>
      </c>
      <c r="AL72" s="849"/>
      <c r="AM72" s="849"/>
      <c r="AN72" s="849"/>
      <c r="AO72" s="849"/>
      <c r="AP72" s="849" t="s">
        <v>554</v>
      </c>
      <c r="AQ72" s="849"/>
      <c r="AR72" s="849"/>
      <c r="AS72" s="849"/>
      <c r="AT72" s="849"/>
      <c r="AU72" s="849" t="s">
        <v>554</v>
      </c>
      <c r="AV72" s="849"/>
      <c r="AW72" s="849"/>
      <c r="AX72" s="849"/>
      <c r="AY72" s="849"/>
      <c r="AZ72" s="895" t="s">
        <v>558</v>
      </c>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543</v>
      </c>
      <c r="C73" s="892"/>
      <c r="D73" s="892"/>
      <c r="E73" s="892"/>
      <c r="F73" s="892"/>
      <c r="G73" s="892"/>
      <c r="H73" s="892"/>
      <c r="I73" s="892"/>
      <c r="J73" s="892"/>
      <c r="K73" s="892"/>
      <c r="L73" s="892"/>
      <c r="M73" s="892"/>
      <c r="N73" s="892"/>
      <c r="O73" s="892"/>
      <c r="P73" s="893"/>
      <c r="Q73" s="894">
        <v>389</v>
      </c>
      <c r="R73" s="849"/>
      <c r="S73" s="849"/>
      <c r="T73" s="849"/>
      <c r="U73" s="849"/>
      <c r="V73" s="849">
        <v>385</v>
      </c>
      <c r="W73" s="849"/>
      <c r="X73" s="849"/>
      <c r="Y73" s="849"/>
      <c r="Z73" s="849"/>
      <c r="AA73" s="849">
        <v>3</v>
      </c>
      <c r="AB73" s="849"/>
      <c r="AC73" s="849"/>
      <c r="AD73" s="849"/>
      <c r="AE73" s="849"/>
      <c r="AF73" s="849">
        <v>562</v>
      </c>
      <c r="AG73" s="849"/>
      <c r="AH73" s="849"/>
      <c r="AI73" s="849"/>
      <c r="AJ73" s="849"/>
      <c r="AK73" s="849" t="s">
        <v>553</v>
      </c>
      <c r="AL73" s="849"/>
      <c r="AM73" s="849"/>
      <c r="AN73" s="849"/>
      <c r="AO73" s="849"/>
      <c r="AP73" s="849" t="s">
        <v>556</v>
      </c>
      <c r="AQ73" s="849"/>
      <c r="AR73" s="849"/>
      <c r="AS73" s="849"/>
      <c r="AT73" s="849"/>
      <c r="AU73" s="849" t="s">
        <v>554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544</v>
      </c>
      <c r="C74" s="892"/>
      <c r="D74" s="892"/>
      <c r="E74" s="892"/>
      <c r="F74" s="892"/>
      <c r="G74" s="892"/>
      <c r="H74" s="892"/>
      <c r="I74" s="892"/>
      <c r="J74" s="892"/>
      <c r="K74" s="892"/>
      <c r="L74" s="892"/>
      <c r="M74" s="892"/>
      <c r="N74" s="892"/>
      <c r="O74" s="892"/>
      <c r="P74" s="893"/>
      <c r="Q74" s="894">
        <v>2569</v>
      </c>
      <c r="R74" s="849"/>
      <c r="S74" s="849"/>
      <c r="T74" s="849"/>
      <c r="U74" s="849"/>
      <c r="V74" s="849">
        <v>2482</v>
      </c>
      <c r="W74" s="849"/>
      <c r="X74" s="849"/>
      <c r="Y74" s="849"/>
      <c r="Z74" s="849"/>
      <c r="AA74" s="849">
        <v>88</v>
      </c>
      <c r="AB74" s="849"/>
      <c r="AC74" s="849"/>
      <c r="AD74" s="849"/>
      <c r="AE74" s="849"/>
      <c r="AF74" s="849">
        <v>88</v>
      </c>
      <c r="AG74" s="849"/>
      <c r="AH74" s="849"/>
      <c r="AI74" s="849"/>
      <c r="AJ74" s="849"/>
      <c r="AK74" s="849">
        <v>26</v>
      </c>
      <c r="AL74" s="849"/>
      <c r="AM74" s="849"/>
      <c r="AN74" s="849"/>
      <c r="AO74" s="849"/>
      <c r="AP74" s="849">
        <v>806</v>
      </c>
      <c r="AQ74" s="849"/>
      <c r="AR74" s="849"/>
      <c r="AS74" s="849"/>
      <c r="AT74" s="849"/>
      <c r="AU74" s="849">
        <v>52</v>
      </c>
      <c r="AV74" s="849"/>
      <c r="AW74" s="849"/>
      <c r="AX74" s="849"/>
      <c r="AY74" s="849"/>
      <c r="AZ74" s="895" t="s">
        <v>557</v>
      </c>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545</v>
      </c>
      <c r="C75" s="892"/>
      <c r="D75" s="892"/>
      <c r="E75" s="892"/>
      <c r="F75" s="892"/>
      <c r="G75" s="892"/>
      <c r="H75" s="892"/>
      <c r="I75" s="892"/>
      <c r="J75" s="892"/>
      <c r="K75" s="892"/>
      <c r="L75" s="892"/>
      <c r="M75" s="892"/>
      <c r="N75" s="892"/>
      <c r="O75" s="892"/>
      <c r="P75" s="893"/>
      <c r="Q75" s="897">
        <v>2</v>
      </c>
      <c r="R75" s="898"/>
      <c r="S75" s="898"/>
      <c r="T75" s="898"/>
      <c r="U75" s="848"/>
      <c r="V75" s="899">
        <v>0</v>
      </c>
      <c r="W75" s="898"/>
      <c r="X75" s="898"/>
      <c r="Y75" s="898"/>
      <c r="Z75" s="848"/>
      <c r="AA75" s="899">
        <v>1</v>
      </c>
      <c r="AB75" s="898"/>
      <c r="AC75" s="898"/>
      <c r="AD75" s="898"/>
      <c r="AE75" s="848"/>
      <c r="AF75" s="899">
        <v>1</v>
      </c>
      <c r="AG75" s="898"/>
      <c r="AH75" s="898"/>
      <c r="AI75" s="898"/>
      <c r="AJ75" s="848"/>
      <c r="AK75" s="899" t="s">
        <v>554</v>
      </c>
      <c r="AL75" s="898"/>
      <c r="AM75" s="898"/>
      <c r="AN75" s="898"/>
      <c r="AO75" s="848"/>
      <c r="AP75" s="899" t="s">
        <v>554</v>
      </c>
      <c r="AQ75" s="898"/>
      <c r="AR75" s="898"/>
      <c r="AS75" s="898"/>
      <c r="AT75" s="848"/>
      <c r="AU75" s="899" t="s">
        <v>554</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9488</v>
      </c>
      <c r="AG88" s="860"/>
      <c r="AH88" s="860"/>
      <c r="AI88" s="860"/>
      <c r="AJ88" s="860"/>
      <c r="AK88" s="857"/>
      <c r="AL88" s="857"/>
      <c r="AM88" s="857"/>
      <c r="AN88" s="857"/>
      <c r="AO88" s="857"/>
      <c r="AP88" s="860">
        <v>1306</v>
      </c>
      <c r="AQ88" s="860"/>
      <c r="AR88" s="860"/>
      <c r="AS88" s="860"/>
      <c r="AT88" s="860"/>
      <c r="AU88" s="860">
        <v>123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90</v>
      </c>
      <c r="CS102" s="868"/>
      <c r="CT102" s="868"/>
      <c r="CU102" s="868"/>
      <c r="CV102" s="911"/>
      <c r="CW102" s="910">
        <v>3</v>
      </c>
      <c r="CX102" s="868"/>
      <c r="CY102" s="868"/>
      <c r="CZ102" s="868"/>
      <c r="DA102" s="911"/>
      <c r="DB102" s="910" t="s">
        <v>559</v>
      </c>
      <c r="DC102" s="868"/>
      <c r="DD102" s="868"/>
      <c r="DE102" s="868"/>
      <c r="DF102" s="911"/>
      <c r="DG102" s="910" t="s">
        <v>559</v>
      </c>
      <c r="DH102" s="868"/>
      <c r="DI102" s="868"/>
      <c r="DJ102" s="868"/>
      <c r="DK102" s="911"/>
      <c r="DL102" s="910" t="s">
        <v>562</v>
      </c>
      <c r="DM102" s="868"/>
      <c r="DN102" s="868"/>
      <c r="DO102" s="868"/>
      <c r="DP102" s="911"/>
      <c r="DQ102" s="910" t="s">
        <v>559</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283</v>
      </c>
      <c r="AG109" s="913"/>
      <c r="AH109" s="913"/>
      <c r="AI109" s="913"/>
      <c r="AJ109" s="914"/>
      <c r="AK109" s="912" t="s">
        <v>282</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283</v>
      </c>
      <c r="BW109" s="913"/>
      <c r="BX109" s="913"/>
      <c r="BY109" s="913"/>
      <c r="BZ109" s="914"/>
      <c r="CA109" s="912" t="s">
        <v>282</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283</v>
      </c>
      <c r="DM109" s="913"/>
      <c r="DN109" s="913"/>
      <c r="DO109" s="913"/>
      <c r="DP109" s="914"/>
      <c r="DQ109" s="912" t="s">
        <v>282</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862624</v>
      </c>
      <c r="AB110" s="920"/>
      <c r="AC110" s="920"/>
      <c r="AD110" s="920"/>
      <c r="AE110" s="921"/>
      <c r="AF110" s="922">
        <v>828881</v>
      </c>
      <c r="AG110" s="920"/>
      <c r="AH110" s="920"/>
      <c r="AI110" s="920"/>
      <c r="AJ110" s="921"/>
      <c r="AK110" s="922">
        <v>796423</v>
      </c>
      <c r="AL110" s="920"/>
      <c r="AM110" s="920"/>
      <c r="AN110" s="920"/>
      <c r="AO110" s="921"/>
      <c r="AP110" s="923">
        <v>24.9</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5502089</v>
      </c>
      <c r="BR110" s="957"/>
      <c r="BS110" s="957"/>
      <c r="BT110" s="957"/>
      <c r="BU110" s="957"/>
      <c r="BV110" s="957">
        <v>5322840</v>
      </c>
      <c r="BW110" s="957"/>
      <c r="BX110" s="957"/>
      <c r="BY110" s="957"/>
      <c r="BZ110" s="957"/>
      <c r="CA110" s="957">
        <v>5315810</v>
      </c>
      <c r="CB110" s="957"/>
      <c r="CC110" s="957"/>
      <c r="CD110" s="957"/>
      <c r="CE110" s="957"/>
      <c r="CF110" s="971">
        <v>166.2</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409</v>
      </c>
      <c r="AB111" s="964"/>
      <c r="AC111" s="964"/>
      <c r="AD111" s="964"/>
      <c r="AE111" s="965"/>
      <c r="AF111" s="966" t="s">
        <v>409</v>
      </c>
      <c r="AG111" s="964"/>
      <c r="AH111" s="964"/>
      <c r="AI111" s="964"/>
      <c r="AJ111" s="965"/>
      <c r="AK111" s="966" t="s">
        <v>409</v>
      </c>
      <c r="AL111" s="964"/>
      <c r="AM111" s="964"/>
      <c r="AN111" s="964"/>
      <c r="AO111" s="965"/>
      <c r="AP111" s="967" t="s">
        <v>409</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409</v>
      </c>
      <c r="BR111" s="950"/>
      <c r="BS111" s="950"/>
      <c r="BT111" s="950"/>
      <c r="BU111" s="950"/>
      <c r="BV111" s="950" t="s">
        <v>409</v>
      </c>
      <c r="BW111" s="950"/>
      <c r="BX111" s="950"/>
      <c r="BY111" s="950"/>
      <c r="BZ111" s="950"/>
      <c r="CA111" s="950" t="s">
        <v>409</v>
      </c>
      <c r="CB111" s="950"/>
      <c r="CC111" s="950"/>
      <c r="CD111" s="950"/>
      <c r="CE111" s="950"/>
      <c r="CF111" s="944" t="s">
        <v>409</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1844309</v>
      </c>
      <c r="BR112" s="950"/>
      <c r="BS112" s="950"/>
      <c r="BT112" s="950"/>
      <c r="BU112" s="950"/>
      <c r="BV112" s="950">
        <v>1977478</v>
      </c>
      <c r="BW112" s="950"/>
      <c r="BX112" s="950"/>
      <c r="BY112" s="950"/>
      <c r="BZ112" s="950"/>
      <c r="CA112" s="950">
        <v>2174157</v>
      </c>
      <c r="CB112" s="950"/>
      <c r="CC112" s="950"/>
      <c r="CD112" s="950"/>
      <c r="CE112" s="950"/>
      <c r="CF112" s="944">
        <v>68</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145610</v>
      </c>
      <c r="AB113" s="964"/>
      <c r="AC113" s="964"/>
      <c r="AD113" s="964"/>
      <c r="AE113" s="965"/>
      <c r="AF113" s="966">
        <v>186340</v>
      </c>
      <c r="AG113" s="964"/>
      <c r="AH113" s="964"/>
      <c r="AI113" s="964"/>
      <c r="AJ113" s="965"/>
      <c r="AK113" s="966">
        <v>169500</v>
      </c>
      <c r="AL113" s="964"/>
      <c r="AM113" s="964"/>
      <c r="AN113" s="964"/>
      <c r="AO113" s="965"/>
      <c r="AP113" s="967">
        <v>5.3</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183068</v>
      </c>
      <c r="BR113" s="950"/>
      <c r="BS113" s="950"/>
      <c r="BT113" s="950"/>
      <c r="BU113" s="950"/>
      <c r="BV113" s="950">
        <v>155675</v>
      </c>
      <c r="BW113" s="950"/>
      <c r="BX113" s="950"/>
      <c r="BY113" s="950"/>
      <c r="BZ113" s="950"/>
      <c r="CA113" s="950">
        <v>122760</v>
      </c>
      <c r="CB113" s="950"/>
      <c r="CC113" s="950"/>
      <c r="CD113" s="950"/>
      <c r="CE113" s="950"/>
      <c r="CF113" s="944">
        <v>3.8</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41714</v>
      </c>
      <c r="AB114" s="989"/>
      <c r="AC114" s="989"/>
      <c r="AD114" s="989"/>
      <c r="AE114" s="990"/>
      <c r="AF114" s="991">
        <v>33701</v>
      </c>
      <c r="AG114" s="989"/>
      <c r="AH114" s="989"/>
      <c r="AI114" s="989"/>
      <c r="AJ114" s="990"/>
      <c r="AK114" s="991">
        <v>35657</v>
      </c>
      <c r="AL114" s="989"/>
      <c r="AM114" s="989"/>
      <c r="AN114" s="989"/>
      <c r="AO114" s="990"/>
      <c r="AP114" s="992">
        <v>1.1000000000000001</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1029154</v>
      </c>
      <c r="BR114" s="950"/>
      <c r="BS114" s="950"/>
      <c r="BT114" s="950"/>
      <c r="BU114" s="950"/>
      <c r="BV114" s="950">
        <v>979109</v>
      </c>
      <c r="BW114" s="950"/>
      <c r="BX114" s="950"/>
      <c r="BY114" s="950"/>
      <c r="BZ114" s="950"/>
      <c r="CA114" s="950">
        <v>858522</v>
      </c>
      <c r="CB114" s="950"/>
      <c r="CC114" s="950"/>
      <c r="CD114" s="950"/>
      <c r="CE114" s="950"/>
      <c r="CF114" s="944">
        <v>26.8</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1049948</v>
      </c>
      <c r="AB117" s="996"/>
      <c r="AC117" s="996"/>
      <c r="AD117" s="996"/>
      <c r="AE117" s="997"/>
      <c r="AF117" s="995">
        <v>1048922</v>
      </c>
      <c r="AG117" s="996"/>
      <c r="AH117" s="996"/>
      <c r="AI117" s="996"/>
      <c r="AJ117" s="997"/>
      <c r="AK117" s="995">
        <v>1001580</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283</v>
      </c>
      <c r="AG118" s="913"/>
      <c r="AH118" s="913"/>
      <c r="AI118" s="913"/>
      <c r="AJ118" s="914"/>
      <c r="AK118" s="912" t="s">
        <v>282</v>
      </c>
      <c r="AL118" s="913"/>
      <c r="AM118" s="913"/>
      <c r="AN118" s="913"/>
      <c r="AO118" s="914"/>
      <c r="AP118" s="1020" t="s">
        <v>402</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431</v>
      </c>
      <c r="BP118" s="1024"/>
      <c r="BQ118" s="1015">
        <v>8558620</v>
      </c>
      <c r="BR118" s="1016"/>
      <c r="BS118" s="1016"/>
      <c r="BT118" s="1016"/>
      <c r="BU118" s="1016"/>
      <c r="BV118" s="1016">
        <v>8435102</v>
      </c>
      <c r="BW118" s="1016"/>
      <c r="BX118" s="1016"/>
      <c r="BY118" s="1016"/>
      <c r="BZ118" s="1016"/>
      <c r="CA118" s="1016">
        <v>8471249</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2222337</v>
      </c>
      <c r="BR119" s="957"/>
      <c r="BS119" s="957"/>
      <c r="BT119" s="957"/>
      <c r="BU119" s="957"/>
      <c r="BV119" s="957">
        <v>2309455</v>
      </c>
      <c r="BW119" s="957"/>
      <c r="BX119" s="957"/>
      <c r="BY119" s="957"/>
      <c r="BZ119" s="957"/>
      <c r="CA119" s="957">
        <v>2394866</v>
      </c>
      <c r="CB119" s="957"/>
      <c r="CC119" s="957"/>
      <c r="CD119" s="957"/>
      <c r="CE119" s="957"/>
      <c r="CF119" s="971">
        <v>74.900000000000006</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25507</v>
      </c>
      <c r="BR120" s="950"/>
      <c r="BS120" s="950"/>
      <c r="BT120" s="950"/>
      <c r="BU120" s="950"/>
      <c r="BV120" s="950">
        <v>9916</v>
      </c>
      <c r="BW120" s="950"/>
      <c r="BX120" s="950"/>
      <c r="BY120" s="950"/>
      <c r="BZ120" s="950"/>
      <c r="CA120" s="950">
        <v>5021</v>
      </c>
      <c r="CB120" s="950"/>
      <c r="CC120" s="950"/>
      <c r="CD120" s="950"/>
      <c r="CE120" s="950"/>
      <c r="CF120" s="944">
        <v>0.2</v>
      </c>
      <c r="CG120" s="945"/>
      <c r="CH120" s="945"/>
      <c r="CI120" s="945"/>
      <c r="CJ120" s="945"/>
      <c r="CK120" s="1043" t="s">
        <v>437</v>
      </c>
      <c r="CL120" s="1044"/>
      <c r="CM120" s="1044"/>
      <c r="CN120" s="1044"/>
      <c r="CO120" s="1045"/>
      <c r="CP120" s="1051" t="s">
        <v>438</v>
      </c>
      <c r="CQ120" s="1052"/>
      <c r="CR120" s="1052"/>
      <c r="CS120" s="1052"/>
      <c r="CT120" s="1052"/>
      <c r="CU120" s="1052"/>
      <c r="CV120" s="1052"/>
      <c r="CW120" s="1052"/>
      <c r="CX120" s="1052"/>
      <c r="CY120" s="1052"/>
      <c r="CZ120" s="1052"/>
      <c r="DA120" s="1052"/>
      <c r="DB120" s="1052"/>
      <c r="DC120" s="1052"/>
      <c r="DD120" s="1052"/>
      <c r="DE120" s="1052"/>
      <c r="DF120" s="1053"/>
      <c r="DG120" s="956">
        <v>1844309</v>
      </c>
      <c r="DH120" s="957"/>
      <c r="DI120" s="957"/>
      <c r="DJ120" s="957"/>
      <c r="DK120" s="957"/>
      <c r="DL120" s="957">
        <v>1977478</v>
      </c>
      <c r="DM120" s="957"/>
      <c r="DN120" s="957"/>
      <c r="DO120" s="957"/>
      <c r="DP120" s="957"/>
      <c r="DQ120" s="957">
        <v>2174157</v>
      </c>
      <c r="DR120" s="957"/>
      <c r="DS120" s="957"/>
      <c r="DT120" s="957"/>
      <c r="DU120" s="957"/>
      <c r="DV120" s="958">
        <v>68</v>
      </c>
      <c r="DW120" s="958"/>
      <c r="DX120" s="958"/>
      <c r="DY120" s="958"/>
      <c r="DZ120" s="959"/>
    </row>
    <row r="121" spans="1:130" s="197" customFormat="1" ht="26.25" customHeight="1">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5757712</v>
      </c>
      <c r="BR121" s="1016"/>
      <c r="BS121" s="1016"/>
      <c r="BT121" s="1016"/>
      <c r="BU121" s="1016"/>
      <c r="BV121" s="1016">
        <v>5774943</v>
      </c>
      <c r="BW121" s="1016"/>
      <c r="BX121" s="1016"/>
      <c r="BY121" s="1016"/>
      <c r="BZ121" s="1016"/>
      <c r="CA121" s="1016">
        <v>5789170</v>
      </c>
      <c r="CB121" s="1016"/>
      <c r="CC121" s="1016"/>
      <c r="CD121" s="1016"/>
      <c r="CE121" s="1016"/>
      <c r="CF121" s="1054">
        <v>181</v>
      </c>
      <c r="CG121" s="1055"/>
      <c r="CH121" s="1055"/>
      <c r="CI121" s="1055"/>
      <c r="CJ121" s="1055"/>
      <c r="CK121" s="1046"/>
      <c r="CL121" s="1047"/>
      <c r="CM121" s="1047"/>
      <c r="CN121" s="1047"/>
      <c r="CO121" s="1048"/>
      <c r="CP121" s="1037" t="s">
        <v>441</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442</v>
      </c>
      <c r="BP122" s="1024"/>
      <c r="BQ122" s="1064">
        <v>8005556</v>
      </c>
      <c r="BR122" s="1065"/>
      <c r="BS122" s="1065"/>
      <c r="BT122" s="1065"/>
      <c r="BU122" s="1065"/>
      <c r="BV122" s="1065">
        <v>8094314</v>
      </c>
      <c r="BW122" s="1065"/>
      <c r="BX122" s="1065"/>
      <c r="BY122" s="1065"/>
      <c r="BZ122" s="1065"/>
      <c r="CA122" s="1065">
        <v>8189057</v>
      </c>
      <c r="CB122" s="1065"/>
      <c r="CC122" s="1065"/>
      <c r="CD122" s="1065"/>
      <c r="CE122" s="1065"/>
      <c r="CF122" s="1017"/>
      <c r="CG122" s="1018"/>
      <c r="CH122" s="1018"/>
      <c r="CI122" s="1018"/>
      <c r="CJ122" s="1019"/>
      <c r="CK122" s="1046"/>
      <c r="CL122" s="1047"/>
      <c r="CM122" s="1047"/>
      <c r="CN122" s="1047"/>
      <c r="CO122" s="1048"/>
      <c r="CP122" s="1037" t="s">
        <v>443</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17.8</v>
      </c>
      <c r="BR123" s="1057"/>
      <c r="BS123" s="1057"/>
      <c r="BT123" s="1057"/>
      <c r="BU123" s="1057"/>
      <c r="BV123" s="1057">
        <v>11.1</v>
      </c>
      <c r="BW123" s="1057"/>
      <c r="BX123" s="1057"/>
      <c r="BY123" s="1057"/>
      <c r="BZ123" s="1057"/>
      <c r="CA123" s="1057">
        <v>8.8000000000000007</v>
      </c>
      <c r="CB123" s="1057"/>
      <c r="CC123" s="1057"/>
      <c r="CD123" s="1057"/>
      <c r="CE123" s="1057"/>
      <c r="CF123" s="1058"/>
      <c r="CG123" s="1059"/>
      <c r="CH123" s="1059"/>
      <c r="CI123" s="1059"/>
      <c r="CJ123" s="1060"/>
      <c r="CK123" s="1046"/>
      <c r="CL123" s="1047"/>
      <c r="CM123" s="1047"/>
      <c r="CN123" s="1047"/>
      <c r="CO123" s="1048"/>
      <c r="CP123" s="1037" t="s">
        <v>445</v>
      </c>
      <c r="CQ123" s="1038"/>
      <c r="CR123" s="1038"/>
      <c r="CS123" s="1038"/>
      <c r="CT123" s="1038"/>
      <c r="CU123" s="1038"/>
      <c r="CV123" s="1038"/>
      <c r="CW123" s="1038"/>
      <c r="CX123" s="1038"/>
      <c r="CY123" s="1038"/>
      <c r="CZ123" s="1038"/>
      <c r="DA123" s="1038"/>
      <c r="DB123" s="1038"/>
      <c r="DC123" s="1038"/>
      <c r="DD123" s="1038"/>
      <c r="DE123" s="1038"/>
      <c r="DF123" s="1039"/>
      <c r="DG123" s="988" t="s">
        <v>446</v>
      </c>
      <c r="DH123" s="989"/>
      <c r="DI123" s="989"/>
      <c r="DJ123" s="989"/>
      <c r="DK123" s="990"/>
      <c r="DL123" s="991" t="s">
        <v>446</v>
      </c>
      <c r="DM123" s="989"/>
      <c r="DN123" s="989"/>
      <c r="DO123" s="989"/>
      <c r="DP123" s="990"/>
      <c r="DQ123" s="991" t="s">
        <v>446</v>
      </c>
      <c r="DR123" s="989"/>
      <c r="DS123" s="989"/>
      <c r="DT123" s="989"/>
      <c r="DU123" s="990"/>
      <c r="DV123" s="992" t="s">
        <v>446</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446</v>
      </c>
      <c r="AB124" s="989"/>
      <c r="AC124" s="989"/>
      <c r="AD124" s="989"/>
      <c r="AE124" s="990"/>
      <c r="AF124" s="991" t="s">
        <v>446</v>
      </c>
      <c r="AG124" s="989"/>
      <c r="AH124" s="989"/>
      <c r="AI124" s="989"/>
      <c r="AJ124" s="990"/>
      <c r="AK124" s="991" t="s">
        <v>446</v>
      </c>
      <c r="AL124" s="989"/>
      <c r="AM124" s="989"/>
      <c r="AN124" s="989"/>
      <c r="AO124" s="990"/>
      <c r="AP124" s="992" t="s">
        <v>446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t="s">
        <v>446</v>
      </c>
      <c r="DH124" s="1028"/>
      <c r="DI124" s="1028"/>
      <c r="DJ124" s="1028"/>
      <c r="DK124" s="1029"/>
      <c r="DL124" s="1030" t="s">
        <v>446</v>
      </c>
      <c r="DM124" s="1028"/>
      <c r="DN124" s="1028"/>
      <c r="DO124" s="1028"/>
      <c r="DP124" s="1029"/>
      <c r="DQ124" s="1030" t="s">
        <v>446</v>
      </c>
      <c r="DR124" s="1028"/>
      <c r="DS124" s="1028"/>
      <c r="DT124" s="1028"/>
      <c r="DU124" s="1029"/>
      <c r="DV124" s="1031" t="s">
        <v>446</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446</v>
      </c>
      <c r="AB126" s="989"/>
      <c r="AC126" s="989"/>
      <c r="AD126" s="989"/>
      <c r="AE126" s="990"/>
      <c r="AF126" s="991" t="s">
        <v>446</v>
      </c>
      <c r="AG126" s="989"/>
      <c r="AH126" s="989"/>
      <c r="AI126" s="989"/>
      <c r="AJ126" s="990"/>
      <c r="AK126" s="991" t="s">
        <v>446</v>
      </c>
      <c r="AL126" s="989"/>
      <c r="AM126" s="989"/>
      <c r="AN126" s="989"/>
      <c r="AO126" s="990"/>
      <c r="AP126" s="992" t="s">
        <v>446</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446</v>
      </c>
      <c r="DH126" s="950"/>
      <c r="DI126" s="950"/>
      <c r="DJ126" s="950"/>
      <c r="DK126" s="950"/>
      <c r="DL126" s="950" t="s">
        <v>446</v>
      </c>
      <c r="DM126" s="950"/>
      <c r="DN126" s="950"/>
      <c r="DO126" s="950"/>
      <c r="DP126" s="950"/>
      <c r="DQ126" s="950" t="s">
        <v>446</v>
      </c>
      <c r="DR126" s="950"/>
      <c r="DS126" s="950"/>
      <c r="DT126" s="950"/>
      <c r="DU126" s="950"/>
      <c r="DV126" s="951" t="s">
        <v>446</v>
      </c>
      <c r="DW126" s="951"/>
      <c r="DX126" s="951"/>
      <c r="DY126" s="951"/>
      <c r="DZ126" s="952"/>
    </row>
    <row r="127" spans="1:130" s="197" customFormat="1" ht="26.25" customHeight="1" thickBot="1">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446</v>
      </c>
      <c r="AB127" s="989"/>
      <c r="AC127" s="989"/>
      <c r="AD127" s="989"/>
      <c r="AE127" s="990"/>
      <c r="AF127" s="991" t="s">
        <v>446</v>
      </c>
      <c r="AG127" s="989"/>
      <c r="AH127" s="989"/>
      <c r="AI127" s="989"/>
      <c r="AJ127" s="990"/>
      <c r="AK127" s="991" t="s">
        <v>446</v>
      </c>
      <c r="AL127" s="989"/>
      <c r="AM127" s="989"/>
      <c r="AN127" s="989"/>
      <c r="AO127" s="990"/>
      <c r="AP127" s="992" t="s">
        <v>446</v>
      </c>
      <c r="AQ127" s="993"/>
      <c r="AR127" s="993"/>
      <c r="AS127" s="993"/>
      <c r="AT127" s="994"/>
      <c r="AU127" s="233"/>
      <c r="AV127" s="233"/>
      <c r="AW127" s="233"/>
      <c r="AX127" s="916" t="s">
        <v>456</v>
      </c>
      <c r="AY127" s="917"/>
      <c r="AZ127" s="917"/>
      <c r="BA127" s="917"/>
      <c r="BB127" s="917"/>
      <c r="BC127" s="917"/>
      <c r="BD127" s="917"/>
      <c r="BE127" s="918"/>
      <c r="BF127" s="1071" t="s">
        <v>446</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t="s">
        <v>458</v>
      </c>
      <c r="DH127" s="1078"/>
      <c r="DI127" s="1078"/>
      <c r="DJ127" s="1078"/>
      <c r="DK127" s="1078"/>
      <c r="DL127" s="1078" t="s">
        <v>459</v>
      </c>
      <c r="DM127" s="1078"/>
      <c r="DN127" s="1078"/>
      <c r="DO127" s="1078"/>
      <c r="DP127" s="1078"/>
      <c r="DQ127" s="1078" t="s">
        <v>459</v>
      </c>
      <c r="DR127" s="1078"/>
      <c r="DS127" s="1078"/>
      <c r="DT127" s="1078"/>
      <c r="DU127" s="1078"/>
      <c r="DV127" s="1079" t="s">
        <v>459</v>
      </c>
      <c r="DW127" s="1079"/>
      <c r="DX127" s="1079"/>
      <c r="DY127" s="1079"/>
      <c r="DZ127" s="1080"/>
    </row>
    <row r="128" spans="1:130" s="197" customFormat="1" ht="26.25" customHeight="1">
      <c r="A128" s="1101" t="s">
        <v>460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461</v>
      </c>
      <c r="X128" s="1103"/>
      <c r="Y128" s="1103"/>
      <c r="Z128" s="1104"/>
      <c r="AA128" s="1119">
        <v>23829</v>
      </c>
      <c r="AB128" s="1120"/>
      <c r="AC128" s="1120"/>
      <c r="AD128" s="1120"/>
      <c r="AE128" s="1121"/>
      <c r="AF128" s="1122">
        <v>16083</v>
      </c>
      <c r="AG128" s="1120"/>
      <c r="AH128" s="1120"/>
      <c r="AI128" s="1120"/>
      <c r="AJ128" s="1121"/>
      <c r="AK128" s="1122">
        <v>5121</v>
      </c>
      <c r="AL128" s="1120"/>
      <c r="AM128" s="1120"/>
      <c r="AN128" s="1120"/>
      <c r="AO128" s="1121"/>
      <c r="AP128" s="1123"/>
      <c r="AQ128" s="1124"/>
      <c r="AR128" s="1124"/>
      <c r="AS128" s="1124"/>
      <c r="AT128" s="1125"/>
      <c r="AU128" s="235"/>
      <c r="AV128" s="235"/>
      <c r="AW128" s="235"/>
      <c r="AX128" s="1084" t="s">
        <v>462</v>
      </c>
      <c r="AY128" s="980"/>
      <c r="AZ128" s="980"/>
      <c r="BA128" s="980"/>
      <c r="BB128" s="980"/>
      <c r="BC128" s="980"/>
      <c r="BD128" s="980"/>
      <c r="BE128" s="981"/>
      <c r="BF128" s="1096" t="s">
        <v>446</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3767250</v>
      </c>
      <c r="AB129" s="989"/>
      <c r="AC129" s="989"/>
      <c r="AD129" s="989"/>
      <c r="AE129" s="990"/>
      <c r="AF129" s="991">
        <v>3706031</v>
      </c>
      <c r="AG129" s="989"/>
      <c r="AH129" s="989"/>
      <c r="AI129" s="989"/>
      <c r="AJ129" s="990"/>
      <c r="AK129" s="991">
        <v>3828677</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11.9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666084</v>
      </c>
      <c r="AB130" s="989"/>
      <c r="AC130" s="989"/>
      <c r="AD130" s="989"/>
      <c r="AE130" s="990"/>
      <c r="AF130" s="991">
        <v>641709</v>
      </c>
      <c r="AG130" s="989"/>
      <c r="AH130" s="989"/>
      <c r="AI130" s="989"/>
      <c r="AJ130" s="990"/>
      <c r="AK130" s="991">
        <v>629474</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v>8.8000000000000007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468</v>
      </c>
      <c r="X131" s="1114"/>
      <c r="Y131" s="1114"/>
      <c r="Z131" s="1115"/>
      <c r="AA131" s="1027">
        <v>3101166</v>
      </c>
      <c r="AB131" s="1028"/>
      <c r="AC131" s="1028"/>
      <c r="AD131" s="1028"/>
      <c r="AE131" s="1029"/>
      <c r="AF131" s="1030">
        <v>3064322</v>
      </c>
      <c r="AG131" s="1028"/>
      <c r="AH131" s="1028"/>
      <c r="AI131" s="1028"/>
      <c r="AJ131" s="1029"/>
      <c r="AK131" s="1030">
        <v>3199203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470</v>
      </c>
      <c r="W132" s="1131"/>
      <c r="X132" s="1131"/>
      <c r="Y132" s="1131"/>
      <c r="Z132" s="1132"/>
      <c r="AA132" s="1133">
        <v>11.609665529999999</v>
      </c>
      <c r="AB132" s="1134"/>
      <c r="AC132" s="1134"/>
      <c r="AD132" s="1134"/>
      <c r="AE132" s="1135"/>
      <c r="AF132" s="1136">
        <v>12.763998040000001</v>
      </c>
      <c r="AG132" s="1134"/>
      <c r="AH132" s="1134"/>
      <c r="AI132" s="1134"/>
      <c r="AJ132" s="1135"/>
      <c r="AK132" s="1136">
        <v>11.47113828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471</v>
      </c>
      <c r="W133" s="1138"/>
      <c r="X133" s="1138"/>
      <c r="Y133" s="1138"/>
      <c r="Z133" s="1139"/>
      <c r="AA133" s="1140">
        <v>11.6</v>
      </c>
      <c r="AB133" s="1141"/>
      <c r="AC133" s="1141"/>
      <c r="AD133" s="1141"/>
      <c r="AE133" s="1142"/>
      <c r="AF133" s="1140">
        <v>12</v>
      </c>
      <c r="AG133" s="1141"/>
      <c r="AH133" s="1141"/>
      <c r="AI133" s="1141"/>
      <c r="AJ133" s="1142"/>
      <c r="AK133" s="1140">
        <v>11.9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election activeCell="A32" sqref="A3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7" t="s">
        <v>474</v>
      </c>
      <c r="L7" s="254"/>
      <c r="M7" s="255" t="s">
        <v>475</v>
      </c>
      <c r="N7" s="256"/>
    </row>
    <row r="8" spans="1:16">
      <c r="A8" s="248"/>
      <c r="B8" s="244"/>
      <c r="C8" s="244"/>
      <c r="D8" s="244"/>
      <c r="E8" s="244"/>
      <c r="F8" s="244"/>
      <c r="G8" s="257"/>
      <c r="H8" s="258"/>
      <c r="I8" s="258"/>
      <c r="J8" s="259"/>
      <c r="K8" s="1148"/>
      <c r="L8" s="260" t="s">
        <v>476</v>
      </c>
      <c r="M8" s="261" t="s">
        <v>477</v>
      </c>
      <c r="N8" s="262" t="s">
        <v>478</v>
      </c>
    </row>
    <row r="9" spans="1:16">
      <c r="A9" s="248"/>
      <c r="B9" s="244"/>
      <c r="C9" s="244"/>
      <c r="D9" s="244"/>
      <c r="E9" s="244"/>
      <c r="F9" s="244"/>
      <c r="G9" s="1149" t="s">
        <v>479</v>
      </c>
      <c r="H9" s="1150"/>
      <c r="I9" s="1150"/>
      <c r="J9" s="1151"/>
      <c r="K9" s="263">
        <v>912963</v>
      </c>
      <c r="L9" s="264">
        <v>102396</v>
      </c>
      <c r="M9" s="265">
        <v>105093</v>
      </c>
      <c r="N9" s="266">
        <v>-2.6</v>
      </c>
    </row>
    <row r="10" spans="1:16">
      <c r="A10" s="248"/>
      <c r="B10" s="244"/>
      <c r="C10" s="244"/>
      <c r="D10" s="244"/>
      <c r="E10" s="244"/>
      <c r="F10" s="244"/>
      <c r="G10" s="1149" t="s">
        <v>480</v>
      </c>
      <c r="H10" s="1150"/>
      <c r="I10" s="1150"/>
      <c r="J10" s="1151"/>
      <c r="K10" s="267">
        <v>90094</v>
      </c>
      <c r="L10" s="268">
        <v>10105</v>
      </c>
      <c r="M10" s="269">
        <v>11546</v>
      </c>
      <c r="N10" s="270">
        <v>-12.5</v>
      </c>
    </row>
    <row r="11" spans="1:16" ht="13.5" customHeight="1">
      <c r="A11" s="248"/>
      <c r="B11" s="244"/>
      <c r="C11" s="244"/>
      <c r="D11" s="244"/>
      <c r="E11" s="244"/>
      <c r="F11" s="244"/>
      <c r="G11" s="1149" t="s">
        <v>481</v>
      </c>
      <c r="H11" s="1150"/>
      <c r="I11" s="1150"/>
      <c r="J11" s="1151"/>
      <c r="K11" s="267">
        <v>141172</v>
      </c>
      <c r="L11" s="268">
        <v>15834</v>
      </c>
      <c r="M11" s="269">
        <v>13382</v>
      </c>
      <c r="N11" s="270">
        <v>18.3</v>
      </c>
    </row>
    <row r="12" spans="1:16" ht="13.5" customHeight="1">
      <c r="A12" s="248"/>
      <c r="B12" s="244"/>
      <c r="C12" s="244"/>
      <c r="D12" s="244"/>
      <c r="E12" s="244"/>
      <c r="F12" s="244"/>
      <c r="G12" s="1149" t="s">
        <v>482</v>
      </c>
      <c r="H12" s="1150"/>
      <c r="I12" s="1150"/>
      <c r="J12" s="1151"/>
      <c r="K12" s="267">
        <v>14649</v>
      </c>
      <c r="L12" s="268">
        <v>1643</v>
      </c>
      <c r="M12" s="269">
        <v>1458</v>
      </c>
      <c r="N12" s="270">
        <v>12.7</v>
      </c>
    </row>
    <row r="13" spans="1:16" ht="13.5" customHeight="1">
      <c r="A13" s="248"/>
      <c r="B13" s="244"/>
      <c r="C13" s="244"/>
      <c r="D13" s="244"/>
      <c r="E13" s="244"/>
      <c r="F13" s="244"/>
      <c r="G13" s="1149" t="s">
        <v>483</v>
      </c>
      <c r="H13" s="1150"/>
      <c r="I13" s="1150"/>
      <c r="J13" s="1151"/>
      <c r="K13" s="267" t="s">
        <v>484</v>
      </c>
      <c r="L13" s="268" t="s">
        <v>484</v>
      </c>
      <c r="M13" s="269" t="s">
        <v>484</v>
      </c>
      <c r="N13" s="270" t="s">
        <v>484</v>
      </c>
    </row>
    <row r="14" spans="1:16" ht="13.5" customHeight="1">
      <c r="A14" s="248"/>
      <c r="B14" s="244"/>
      <c r="C14" s="244"/>
      <c r="D14" s="244"/>
      <c r="E14" s="244"/>
      <c r="F14" s="244"/>
      <c r="G14" s="1149" t="s">
        <v>485</v>
      </c>
      <c r="H14" s="1150"/>
      <c r="I14" s="1150"/>
      <c r="J14" s="1151"/>
      <c r="K14" s="267">
        <v>20100</v>
      </c>
      <c r="L14" s="268">
        <v>2254</v>
      </c>
      <c r="M14" s="269">
        <v>5712</v>
      </c>
      <c r="N14" s="270">
        <v>-60.5</v>
      </c>
    </row>
    <row r="15" spans="1:16" ht="13.5" customHeight="1">
      <c r="A15" s="248"/>
      <c r="B15" s="244"/>
      <c r="C15" s="244"/>
      <c r="D15" s="244"/>
      <c r="E15" s="244"/>
      <c r="F15" s="244"/>
      <c r="G15" s="1149" t="s">
        <v>486</v>
      </c>
      <c r="H15" s="1150"/>
      <c r="I15" s="1150"/>
      <c r="J15" s="1151"/>
      <c r="K15" s="267">
        <v>19900</v>
      </c>
      <c r="L15" s="268">
        <v>2232</v>
      </c>
      <c r="M15" s="269">
        <v>2855</v>
      </c>
      <c r="N15" s="270">
        <v>-21.8</v>
      </c>
    </row>
    <row r="16" spans="1:16">
      <c r="A16" s="248"/>
      <c r="B16" s="244"/>
      <c r="C16" s="244"/>
      <c r="D16" s="244"/>
      <c r="E16" s="244"/>
      <c r="F16" s="244"/>
      <c r="G16" s="1152" t="s">
        <v>487</v>
      </c>
      <c r="H16" s="1153"/>
      <c r="I16" s="1153"/>
      <c r="J16" s="1154"/>
      <c r="K16" s="268">
        <v>-72517</v>
      </c>
      <c r="L16" s="268">
        <v>-8133</v>
      </c>
      <c r="M16" s="269">
        <v>-10245</v>
      </c>
      <c r="N16" s="270">
        <v>-20.6</v>
      </c>
    </row>
    <row r="17" spans="1:16">
      <c r="A17" s="248"/>
      <c r="B17" s="244"/>
      <c r="C17" s="244"/>
      <c r="D17" s="244"/>
      <c r="E17" s="244"/>
      <c r="F17" s="244"/>
      <c r="G17" s="1152" t="s">
        <v>166</v>
      </c>
      <c r="H17" s="1153"/>
      <c r="I17" s="1153"/>
      <c r="J17" s="1154"/>
      <c r="K17" s="268">
        <v>1126361</v>
      </c>
      <c r="L17" s="268">
        <v>126330</v>
      </c>
      <c r="M17" s="269">
        <v>129801</v>
      </c>
      <c r="N17" s="270">
        <v>-2.7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44" t="s">
        <v>492</v>
      </c>
      <c r="H21" s="1145"/>
      <c r="I21" s="1145"/>
      <c r="J21" s="1146"/>
      <c r="K21" s="280">
        <v>12.34</v>
      </c>
      <c r="L21" s="281">
        <v>12.01</v>
      </c>
      <c r="M21" s="282">
        <v>0.33</v>
      </c>
      <c r="N21" s="249"/>
      <c r="O21" s="283"/>
      <c r="P21" s="279"/>
    </row>
    <row r="22" spans="1:16" s="284" customFormat="1">
      <c r="A22" s="279"/>
      <c r="B22" s="249"/>
      <c r="C22" s="249"/>
      <c r="D22" s="249"/>
      <c r="E22" s="249"/>
      <c r="F22" s="249"/>
      <c r="G22" s="1144" t="s">
        <v>493</v>
      </c>
      <c r="H22" s="1145"/>
      <c r="I22" s="1145"/>
      <c r="J22" s="1146"/>
      <c r="K22" s="285">
        <v>90.2</v>
      </c>
      <c r="L22" s="286">
        <v>95.9</v>
      </c>
      <c r="M22" s="287">
        <v>-5.7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7" t="s">
        <v>474</v>
      </c>
      <c r="L30" s="254"/>
      <c r="M30" s="255" t="s">
        <v>475</v>
      </c>
      <c r="N30" s="256"/>
    </row>
    <row r="31" spans="1:16">
      <c r="A31" s="248"/>
      <c r="B31" s="244"/>
      <c r="C31" s="244"/>
      <c r="D31" s="244"/>
      <c r="E31" s="244"/>
      <c r="F31" s="244"/>
      <c r="G31" s="257"/>
      <c r="H31" s="258"/>
      <c r="I31" s="258"/>
      <c r="J31" s="259"/>
      <c r="K31" s="1148"/>
      <c r="L31" s="260" t="s">
        <v>476</v>
      </c>
      <c r="M31" s="261" t="s">
        <v>477</v>
      </c>
      <c r="N31" s="262" t="s">
        <v>478</v>
      </c>
    </row>
    <row r="32" spans="1:16" ht="27" customHeight="1">
      <c r="A32" s="248"/>
      <c r="B32" s="244"/>
      <c r="C32" s="244"/>
      <c r="D32" s="244"/>
      <c r="E32" s="244"/>
      <c r="F32" s="244"/>
      <c r="G32" s="1160" t="s">
        <v>497</v>
      </c>
      <c r="H32" s="1161"/>
      <c r="I32" s="1161"/>
      <c r="J32" s="1162"/>
      <c r="K32" s="294">
        <v>796423</v>
      </c>
      <c r="L32" s="294">
        <v>89325</v>
      </c>
      <c r="M32" s="295">
        <v>66201</v>
      </c>
      <c r="N32" s="296">
        <v>34.9</v>
      </c>
    </row>
    <row r="33" spans="1:16" ht="13.5" customHeight="1">
      <c r="A33" s="248"/>
      <c r="B33" s="244"/>
      <c r="C33" s="244"/>
      <c r="D33" s="244"/>
      <c r="E33" s="244"/>
      <c r="F33" s="244"/>
      <c r="G33" s="1160" t="s">
        <v>498</v>
      </c>
      <c r="H33" s="1161"/>
      <c r="I33" s="1161"/>
      <c r="J33" s="1162"/>
      <c r="K33" s="294" t="s">
        <v>484</v>
      </c>
      <c r="L33" s="294" t="s">
        <v>484</v>
      </c>
      <c r="M33" s="295" t="s">
        <v>484</v>
      </c>
      <c r="N33" s="296" t="s">
        <v>484</v>
      </c>
    </row>
    <row r="34" spans="1:16" ht="27" customHeight="1">
      <c r="A34" s="248"/>
      <c r="B34" s="244"/>
      <c r="C34" s="244"/>
      <c r="D34" s="244"/>
      <c r="E34" s="244"/>
      <c r="F34" s="244"/>
      <c r="G34" s="1160" t="s">
        <v>499</v>
      </c>
      <c r="H34" s="1161"/>
      <c r="I34" s="1161"/>
      <c r="J34" s="1162"/>
      <c r="K34" s="294" t="s">
        <v>484</v>
      </c>
      <c r="L34" s="294" t="s">
        <v>484</v>
      </c>
      <c r="M34" s="295" t="s">
        <v>484</v>
      </c>
      <c r="N34" s="296" t="s">
        <v>484</v>
      </c>
    </row>
    <row r="35" spans="1:16" ht="27" customHeight="1">
      <c r="A35" s="248"/>
      <c r="B35" s="244"/>
      <c r="C35" s="244"/>
      <c r="D35" s="244"/>
      <c r="E35" s="244"/>
      <c r="F35" s="244"/>
      <c r="G35" s="1160" t="s">
        <v>500</v>
      </c>
      <c r="H35" s="1161"/>
      <c r="I35" s="1161"/>
      <c r="J35" s="1162"/>
      <c r="K35" s="294">
        <v>169500</v>
      </c>
      <c r="L35" s="294">
        <v>19011</v>
      </c>
      <c r="M35" s="295">
        <v>21827</v>
      </c>
      <c r="N35" s="296">
        <v>-12.9</v>
      </c>
    </row>
    <row r="36" spans="1:16" ht="27" customHeight="1">
      <c r="A36" s="248"/>
      <c r="B36" s="244"/>
      <c r="C36" s="244"/>
      <c r="D36" s="244"/>
      <c r="E36" s="244"/>
      <c r="F36" s="244"/>
      <c r="G36" s="1160" t="s">
        <v>501</v>
      </c>
      <c r="H36" s="1161"/>
      <c r="I36" s="1161"/>
      <c r="J36" s="1162"/>
      <c r="K36" s="294">
        <v>35657</v>
      </c>
      <c r="L36" s="294">
        <v>3999</v>
      </c>
      <c r="M36" s="295">
        <v>5334</v>
      </c>
      <c r="N36" s="296">
        <v>-25</v>
      </c>
    </row>
    <row r="37" spans="1:16" ht="13.5" customHeight="1">
      <c r="A37" s="248"/>
      <c r="B37" s="244"/>
      <c r="C37" s="244"/>
      <c r="D37" s="244"/>
      <c r="E37" s="244"/>
      <c r="F37" s="244"/>
      <c r="G37" s="1160" t="s">
        <v>502</v>
      </c>
      <c r="H37" s="1161"/>
      <c r="I37" s="1161"/>
      <c r="J37" s="1162"/>
      <c r="K37" s="294" t="s">
        <v>484</v>
      </c>
      <c r="L37" s="294" t="s">
        <v>484</v>
      </c>
      <c r="M37" s="295">
        <v>1051</v>
      </c>
      <c r="N37" s="296" t="s">
        <v>484</v>
      </c>
    </row>
    <row r="38" spans="1:16" ht="27" customHeight="1">
      <c r="A38" s="248"/>
      <c r="B38" s="244"/>
      <c r="C38" s="244"/>
      <c r="D38" s="244"/>
      <c r="E38" s="244"/>
      <c r="F38" s="244"/>
      <c r="G38" s="1163" t="s">
        <v>503</v>
      </c>
      <c r="H38" s="1164"/>
      <c r="I38" s="1164"/>
      <c r="J38" s="1165"/>
      <c r="K38" s="297" t="s">
        <v>484</v>
      </c>
      <c r="L38" s="297" t="s">
        <v>484</v>
      </c>
      <c r="M38" s="298">
        <v>4</v>
      </c>
      <c r="N38" s="299" t="s">
        <v>484</v>
      </c>
      <c r="O38" s="293"/>
    </row>
    <row r="39" spans="1:16">
      <c r="A39" s="248"/>
      <c r="B39" s="244"/>
      <c r="C39" s="244"/>
      <c r="D39" s="244"/>
      <c r="E39" s="244"/>
      <c r="F39" s="244"/>
      <c r="G39" s="1163" t="s">
        <v>504</v>
      </c>
      <c r="H39" s="1164"/>
      <c r="I39" s="1164"/>
      <c r="J39" s="1165"/>
      <c r="K39" s="300">
        <v>-5121</v>
      </c>
      <c r="L39" s="300">
        <v>-574</v>
      </c>
      <c r="M39" s="301">
        <v>-2306</v>
      </c>
      <c r="N39" s="302">
        <v>-75.099999999999994</v>
      </c>
      <c r="O39" s="293"/>
    </row>
    <row r="40" spans="1:16" ht="27" customHeight="1">
      <c r="A40" s="248"/>
      <c r="B40" s="244"/>
      <c r="C40" s="244"/>
      <c r="D40" s="244"/>
      <c r="E40" s="244"/>
      <c r="F40" s="244"/>
      <c r="G40" s="1160" t="s">
        <v>505</v>
      </c>
      <c r="H40" s="1161"/>
      <c r="I40" s="1161"/>
      <c r="J40" s="1162"/>
      <c r="K40" s="300">
        <v>-629474</v>
      </c>
      <c r="L40" s="300">
        <v>-70600</v>
      </c>
      <c r="M40" s="301">
        <v>-67056</v>
      </c>
      <c r="N40" s="302">
        <v>5.3</v>
      </c>
      <c r="O40" s="293"/>
    </row>
    <row r="41" spans="1:16">
      <c r="A41" s="248"/>
      <c r="B41" s="244"/>
      <c r="C41" s="244"/>
      <c r="D41" s="244"/>
      <c r="E41" s="244"/>
      <c r="F41" s="244"/>
      <c r="G41" s="1166" t="s">
        <v>277</v>
      </c>
      <c r="H41" s="1167"/>
      <c r="I41" s="1167"/>
      <c r="J41" s="1168"/>
      <c r="K41" s="294">
        <v>366985</v>
      </c>
      <c r="L41" s="300">
        <v>41160</v>
      </c>
      <c r="M41" s="301">
        <v>25054</v>
      </c>
      <c r="N41" s="302">
        <v>64.3</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55" t="s">
        <v>474</v>
      </c>
      <c r="J49" s="1157" t="s">
        <v>509</v>
      </c>
      <c r="K49" s="1158"/>
      <c r="L49" s="1158"/>
      <c r="M49" s="1158"/>
      <c r="N49" s="1159"/>
    </row>
    <row r="50" spans="1:14">
      <c r="A50" s="248"/>
      <c r="B50" s="244"/>
      <c r="C50" s="244"/>
      <c r="D50" s="244"/>
      <c r="E50" s="244"/>
      <c r="F50" s="244"/>
      <c r="G50" s="312"/>
      <c r="H50" s="313"/>
      <c r="I50" s="1156"/>
      <c r="J50" s="314" t="s">
        <v>510</v>
      </c>
      <c r="K50" s="315" t="s">
        <v>511</v>
      </c>
      <c r="L50" s="316" t="s">
        <v>512</v>
      </c>
      <c r="M50" s="317" t="s">
        <v>513</v>
      </c>
      <c r="N50" s="318" t="s">
        <v>514</v>
      </c>
    </row>
    <row r="51" spans="1:14">
      <c r="A51" s="248"/>
      <c r="B51" s="244"/>
      <c r="C51" s="244"/>
      <c r="D51" s="244"/>
      <c r="E51" s="244"/>
      <c r="F51" s="244"/>
      <c r="G51" s="310" t="s">
        <v>515</v>
      </c>
      <c r="H51" s="311"/>
      <c r="I51" s="319">
        <v>1609642</v>
      </c>
      <c r="J51" s="320">
        <v>165755</v>
      </c>
      <c r="K51" s="321">
        <v>-25.8</v>
      </c>
      <c r="L51" s="322">
        <v>96333</v>
      </c>
      <c r="M51" s="323">
        <v>0.9</v>
      </c>
      <c r="N51" s="324">
        <v>-26.7</v>
      </c>
    </row>
    <row r="52" spans="1:14">
      <c r="A52" s="248"/>
      <c r="B52" s="244"/>
      <c r="C52" s="244"/>
      <c r="D52" s="244"/>
      <c r="E52" s="244"/>
      <c r="F52" s="244"/>
      <c r="G52" s="325"/>
      <c r="H52" s="326" t="s">
        <v>516</v>
      </c>
      <c r="I52" s="327">
        <v>1004948</v>
      </c>
      <c r="J52" s="328">
        <v>103486</v>
      </c>
      <c r="K52" s="329">
        <v>-16.100000000000001</v>
      </c>
      <c r="L52" s="330">
        <v>57060</v>
      </c>
      <c r="M52" s="331">
        <v>17.600000000000001</v>
      </c>
      <c r="N52" s="332">
        <v>-33.700000000000003</v>
      </c>
    </row>
    <row r="53" spans="1:14">
      <c r="A53" s="248"/>
      <c r="B53" s="244"/>
      <c r="C53" s="244"/>
      <c r="D53" s="244"/>
      <c r="E53" s="244"/>
      <c r="F53" s="244"/>
      <c r="G53" s="310" t="s">
        <v>517</v>
      </c>
      <c r="H53" s="311"/>
      <c r="I53" s="319">
        <v>1121258</v>
      </c>
      <c r="J53" s="320">
        <v>117127</v>
      </c>
      <c r="K53" s="321">
        <v>-29.3</v>
      </c>
      <c r="L53" s="322">
        <v>117673</v>
      </c>
      <c r="M53" s="323">
        <v>22.2</v>
      </c>
      <c r="N53" s="324">
        <v>-51.5</v>
      </c>
    </row>
    <row r="54" spans="1:14">
      <c r="A54" s="248"/>
      <c r="B54" s="244"/>
      <c r="C54" s="244"/>
      <c r="D54" s="244"/>
      <c r="E54" s="244"/>
      <c r="F54" s="244"/>
      <c r="G54" s="325"/>
      <c r="H54" s="326" t="s">
        <v>516</v>
      </c>
      <c r="I54" s="327">
        <v>519464</v>
      </c>
      <c r="J54" s="328">
        <v>54263</v>
      </c>
      <c r="K54" s="329">
        <v>-47.6</v>
      </c>
      <c r="L54" s="330">
        <v>62359</v>
      </c>
      <c r="M54" s="331">
        <v>9.3000000000000007</v>
      </c>
      <c r="N54" s="332">
        <v>-56.9</v>
      </c>
    </row>
    <row r="55" spans="1:14">
      <c r="A55" s="248"/>
      <c r="B55" s="244"/>
      <c r="C55" s="244"/>
      <c r="D55" s="244"/>
      <c r="E55" s="244"/>
      <c r="F55" s="244"/>
      <c r="G55" s="310" t="s">
        <v>518</v>
      </c>
      <c r="H55" s="311"/>
      <c r="I55" s="319">
        <v>1505268</v>
      </c>
      <c r="J55" s="320">
        <v>159710</v>
      </c>
      <c r="K55" s="321">
        <v>36.4</v>
      </c>
      <c r="L55" s="322">
        <v>118223</v>
      </c>
      <c r="M55" s="323">
        <v>0.5</v>
      </c>
      <c r="N55" s="324">
        <v>35.9</v>
      </c>
    </row>
    <row r="56" spans="1:14">
      <c r="A56" s="248"/>
      <c r="B56" s="244"/>
      <c r="C56" s="244"/>
      <c r="D56" s="244"/>
      <c r="E56" s="244"/>
      <c r="F56" s="244"/>
      <c r="G56" s="325"/>
      <c r="H56" s="326" t="s">
        <v>516</v>
      </c>
      <c r="I56" s="327">
        <v>697925</v>
      </c>
      <c r="J56" s="328">
        <v>74050</v>
      </c>
      <c r="K56" s="329">
        <v>36.5</v>
      </c>
      <c r="L56" s="330">
        <v>57106</v>
      </c>
      <c r="M56" s="331">
        <v>-8.4</v>
      </c>
      <c r="N56" s="332">
        <v>44.9</v>
      </c>
    </row>
    <row r="57" spans="1:14">
      <c r="A57" s="248"/>
      <c r="B57" s="244"/>
      <c r="C57" s="244"/>
      <c r="D57" s="244"/>
      <c r="E57" s="244"/>
      <c r="F57" s="244"/>
      <c r="G57" s="310" t="s">
        <v>519</v>
      </c>
      <c r="H57" s="311"/>
      <c r="I57" s="319">
        <v>1213967</v>
      </c>
      <c r="J57" s="320">
        <v>132111</v>
      </c>
      <c r="K57" s="321">
        <v>-17.3</v>
      </c>
      <c r="L57" s="322">
        <v>128485</v>
      </c>
      <c r="M57" s="323">
        <v>8.6999999999999993</v>
      </c>
      <c r="N57" s="324">
        <v>-26</v>
      </c>
    </row>
    <row r="58" spans="1:14">
      <c r="A58" s="248"/>
      <c r="B58" s="244"/>
      <c r="C58" s="244"/>
      <c r="D58" s="244"/>
      <c r="E58" s="244"/>
      <c r="F58" s="244"/>
      <c r="G58" s="325"/>
      <c r="H58" s="326" t="s">
        <v>516</v>
      </c>
      <c r="I58" s="327">
        <v>388794</v>
      </c>
      <c r="J58" s="328">
        <v>42311</v>
      </c>
      <c r="K58" s="329">
        <v>-42.9</v>
      </c>
      <c r="L58" s="330">
        <v>62765</v>
      </c>
      <c r="M58" s="331">
        <v>9.9</v>
      </c>
      <c r="N58" s="332">
        <v>-52.8</v>
      </c>
    </row>
    <row r="59" spans="1:14">
      <c r="A59" s="248"/>
      <c r="B59" s="244"/>
      <c r="C59" s="244"/>
      <c r="D59" s="244"/>
      <c r="E59" s="244"/>
      <c r="F59" s="244"/>
      <c r="G59" s="310" t="s">
        <v>520</v>
      </c>
      <c r="H59" s="311"/>
      <c r="I59" s="319">
        <v>891984</v>
      </c>
      <c r="J59" s="320">
        <v>100043</v>
      </c>
      <c r="K59" s="321">
        <v>-24.3</v>
      </c>
      <c r="L59" s="322">
        <v>128611</v>
      </c>
      <c r="M59" s="323">
        <v>0.1</v>
      </c>
      <c r="N59" s="324">
        <v>-24.4</v>
      </c>
    </row>
    <row r="60" spans="1:14">
      <c r="A60" s="248"/>
      <c r="B60" s="244"/>
      <c r="C60" s="244"/>
      <c r="D60" s="244"/>
      <c r="E60" s="244"/>
      <c r="F60" s="244"/>
      <c r="G60" s="325"/>
      <c r="H60" s="326" t="s">
        <v>516</v>
      </c>
      <c r="I60" s="333">
        <v>306452</v>
      </c>
      <c r="J60" s="328">
        <v>34371</v>
      </c>
      <c r="K60" s="329">
        <v>-18.8</v>
      </c>
      <c r="L60" s="330">
        <v>61552</v>
      </c>
      <c r="M60" s="331">
        <v>-1.9</v>
      </c>
      <c r="N60" s="332">
        <v>-16.899999999999999</v>
      </c>
    </row>
    <row r="61" spans="1:14">
      <c r="A61" s="248"/>
      <c r="B61" s="244"/>
      <c r="C61" s="244"/>
      <c r="D61" s="244"/>
      <c r="E61" s="244"/>
      <c r="F61" s="244"/>
      <c r="G61" s="310" t="s">
        <v>521</v>
      </c>
      <c r="H61" s="334"/>
      <c r="I61" s="335">
        <v>1268424</v>
      </c>
      <c r="J61" s="336">
        <v>134949</v>
      </c>
      <c r="K61" s="337">
        <v>-12.1</v>
      </c>
      <c r="L61" s="338">
        <v>117865</v>
      </c>
      <c r="M61" s="339">
        <v>6.5</v>
      </c>
      <c r="N61" s="324">
        <v>-18.600000000000001</v>
      </c>
    </row>
    <row r="62" spans="1:14">
      <c r="A62" s="248"/>
      <c r="B62" s="244"/>
      <c r="C62" s="244"/>
      <c r="D62" s="244"/>
      <c r="E62" s="244"/>
      <c r="F62" s="244"/>
      <c r="G62" s="325"/>
      <c r="H62" s="326" t="s">
        <v>516</v>
      </c>
      <c r="I62" s="327">
        <v>583517</v>
      </c>
      <c r="J62" s="328">
        <v>61696</v>
      </c>
      <c r="K62" s="329">
        <v>-17.8</v>
      </c>
      <c r="L62" s="330">
        <v>60168</v>
      </c>
      <c r="M62" s="331">
        <v>5.3</v>
      </c>
      <c r="N62" s="332">
        <v>-23.1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17.28</v>
      </c>
      <c r="G47" s="12">
        <v>18.66</v>
      </c>
      <c r="H47" s="12">
        <v>19.91</v>
      </c>
      <c r="I47" s="12">
        <v>22.94</v>
      </c>
      <c r="J47" s="13">
        <v>23.51</v>
      </c>
    </row>
    <row r="48" spans="2:10" ht="57.75" customHeight="1">
      <c r="B48" s="14"/>
      <c r="C48" s="1171" t="s">
        <v>4</v>
      </c>
      <c r="D48" s="1171"/>
      <c r="E48" s="1172"/>
      <c r="F48" s="15">
        <v>5.96</v>
      </c>
      <c r="G48" s="16">
        <v>4.68</v>
      </c>
      <c r="H48" s="16">
        <v>5.7</v>
      </c>
      <c r="I48" s="16">
        <v>2.98</v>
      </c>
      <c r="J48" s="17">
        <v>9.09</v>
      </c>
    </row>
    <row r="49" spans="2:10" ht="57.75" customHeight="1" thickBot="1">
      <c r="B49" s="18"/>
      <c r="C49" s="1173" t="s">
        <v>5</v>
      </c>
      <c r="D49" s="1173"/>
      <c r="E49" s="1174"/>
      <c r="F49" s="19">
        <v>1.1299999999999999</v>
      </c>
      <c r="G49" s="20" t="s">
        <v>528</v>
      </c>
      <c r="H49" s="20">
        <v>2.36</v>
      </c>
      <c r="I49" s="20" t="s">
        <v>529</v>
      </c>
      <c r="J49" s="21">
        <v>7.51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2017-03-03T00:24:01Z</cp:lastPrinted>
  <dcterms:created xsi:type="dcterms:W3CDTF">2017-02-15T19:26:55Z</dcterms:created>
  <dcterms:modified xsi:type="dcterms:W3CDTF">2017-05-22T07:54:51Z</dcterms:modified>
</cp:coreProperties>
</file>