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69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O34" i="9" l="1"/>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BE34" i="9"/>
  <c r="C34" i="9"/>
  <c r="BW34" i="9" l="1"/>
  <c r="BW35" i="9" s="1"/>
  <c r="BW36" i="9" s="1"/>
  <c r="BW37" i="9" s="1"/>
  <c r="BW38" i="9" s="1"/>
  <c r="BW39" i="9" s="1"/>
  <c r="BW40" i="9" s="1"/>
  <c r="BW41" i="9" s="1"/>
  <c r="BW42" i="9" s="1"/>
  <c r="BW43" i="9" s="1"/>
  <c r="U34" i="9"/>
  <c r="U35" i="9"/>
  <c r="AM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alcChain>
</file>

<file path=xl/sharedStrings.xml><?xml version="1.0" encoding="utf-8"?>
<sst xmlns="http://schemas.openxmlformats.org/spreadsheetml/2006/main" count="1051" uniqueCount="558">
  <si>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</si>
  <si>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</si>
  <si>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</si>
  <si>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</si>
  <si>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</si>
  <si>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</si>
  <si>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</si>
  <si>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</si>
  <si>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</si>
  <si>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</si>
  <si>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</si>
  <si>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</si>
  <si>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</si>
  <si>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</si>
  <si>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</si>
  <si>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</si>
  <si>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</si>
  <si>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</si>
  <si>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</si>
  <si>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</si>
  <si>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</si>
  <si>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</si>
  <si>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</si>
  <si>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</si>
  <si>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</si>
  <si>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</si>
  <si>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</si>
  <si>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</si>
  <si>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</si>
  <si>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</si>
  <si>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</si>
  <si>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</si>
  <si>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</si>
  <si>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</si>
  <si>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</si>
  <si>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</si>
  <si>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</si>
  <si>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</si>
  <si>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</si>
  <si>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</si>
  <si>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</si>
  <si>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</si>
  <si>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</si>
  <si>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</si>
  <si>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</si>
  <si>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</si>
  <si>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</si>
  <si>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</si>
  <si>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</si>
  <si>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</si>
  <si>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</si>
  <si>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</si>
  <si>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</si>
  <si>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</si>
  <si>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</si>
  <si>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</si>
  <si>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</si>
  <si>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</si>
  <si>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</si>
  <si>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</si>
  <si>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</si>
  <si>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</si>
  <si>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</si>
  <si>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</si>
  <si>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</si>
  <si>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</si>
  <si>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</si>
  <si>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</si>
  <si>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</si>
  <si>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</si>
  <si>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</si>
  <si>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</si>
  <si>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</si>
  <si>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</si>
  <si>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</si>
  <si>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</si>
  <si>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</si>
  <si>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</si>
  <si>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</si>
  <si>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</si>
  <si>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</si>
  <si>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</si>
  <si>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</si>
  <si>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</si>
  <si>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</si>
  <si>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</si>
  <si>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</si>
  <si>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</si>
  <si>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</si>
  <si>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</si>
  <si>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</si>
  <si>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</si>
  <si>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</si>
  <si>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</si>
  <si>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</si>
  <si>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</si>
  <si>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</si>
  <si>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</si>
  <si>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</si>
  <si>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</si>
  <si>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</si>
  <si>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</si>
  <si>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</si>
  <si>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</si>
  <si>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</si>
  <si>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</si>
  <si>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</si>
  <si>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</si>
  <si>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</si>
  <si>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</si>
  <si>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</si>
  <si>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</si>
  <si>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</si>
  <si>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</si>
  <si>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</si>
  <si>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</si>
  <si>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</si>
  <si>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</si>
  <si>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</si>
  <si>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</si>
  <si>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</si>
  <si>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</si>
  <si>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</si>
  <si>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</si>
  <si>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</si>
  <si>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</si>
  <si>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</si>
  <si>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</si>
  <si>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</si>
  <si>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</si>
  <si>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</si>
  <si>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</si>
  <si>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</si>
  <si>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</si>
  <si>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</si>
  <si>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</si>
  <si>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</si>
  <si>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</si>
  <si>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</si>
  <si>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</si>
  <si>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</si>
  <si>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</si>
  <si>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</si>
  <si>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</si>
  <si>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</si>
  <si>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</si>
  <si>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</si>
  <si>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</si>
  <si>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</si>
  <si>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</si>
  <si>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</si>
  <si>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</si>
  <si>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</si>
  <si>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</si>
  <si>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</si>
  <si>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</si>
  <si>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</si>
  <si>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</si>
  <si>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</si>
  <si>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</si>
  <si>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</si>
  <si>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</si>
  <si>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</si>
  <si>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</si>
  <si>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</si>
  <si>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</si>
  <si>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</si>
  <si>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</si>
  <si>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</si>
  <si>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</si>
  <si>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</si>
  <si>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</si>
  <si>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</si>
  <si>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</si>
  <si>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</si>
  <si>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</si>
  <si>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</si>
  <si>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</si>
  <si>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</si>
  <si>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</si>
  <si>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</si>
  <si>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</si>
  <si>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</si>
  <si>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</si>
  <si>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</si>
  <si>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</si>
  <si>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</si>
  <si>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</si>
  <si>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</si>
  <si>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</si>
  <si>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</si>
  <si>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</si>
  <si>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</si>
  <si>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</si>
  <si>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</si>
  <si>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</si>
  <si>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岐阜県大野町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</si>
  <si>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</si>
  <si>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</si>
  <si>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</si>
  <si>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</si>
  <si>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</si>
  <si>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</si>
  <si>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</si>
  <si>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</si>
  <si>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</si>
  <si>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</si>
  <si>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</si>
  <si>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</si>
  <si>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</si>
  <si>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</si>
  <si>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</si>
  <si>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</si>
  <si>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</si>
  <si>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</si>
  <si>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</si>
  <si>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</si>
  <si>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</si>
  <si>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</si>
  <si>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</si>
  <si>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</si>
  <si>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</si>
  <si>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</si>
  <si>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</si>
  <si>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</si>
  <si>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</si>
  <si>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</si>
  <si>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</si>
  <si>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</si>
  <si>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</si>
  <si>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</si>
  <si>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</si>
  <si>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</si>
  <si>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</si>
  <si>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</si>
  <si>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</si>
  <si>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</si>
  <si>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</si>
  <si>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</si>
  <si>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</si>
  <si>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</si>
  <si>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</si>
  <si>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</si>
  <si>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</si>
  <si>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</si>
  <si>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</si>
  <si>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</si>
  <si>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</si>
  <si>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</si>
  <si>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</si>
  <si>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</si>
  <si>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</si>
  <si>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</si>
  <si>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</si>
  <si>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</si>
  <si>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</si>
  <si>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</si>
  <si>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</si>
  <si>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</si>
  <si>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</si>
  <si>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</si>
  <si>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</si>
  <si>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</si>
  <si>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</si>
  <si>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</si>
  <si>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</si>
  <si>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</si>
  <si>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</si>
  <si>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</si>
  <si>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</si>
  <si>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</si>
  <si>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</si>
  <si>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</si>
  <si>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</si>
  <si>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</si>
  <si>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</si>
  <si>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</si>
  <si>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</si>
  <si>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</si>
  <si>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</si>
  <si>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</si>
  <si>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</si>
  <si>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</si>
  <si>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</si>
  <si>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</si>
  <si>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</si>
  <si>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</si>
  <si>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</si>
  <si>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</si>
  <si>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</si>
  <si>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</si>
  <si>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</si>
  <si>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</si>
  <si>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</si>
  <si>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</si>
  <si>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</si>
  <si>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</si>
  <si>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</si>
  <si>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</si>
  <si>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</si>
  <si>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</si>
  <si>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</si>
  <si>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</si>
  <si>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</si>
  <si>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</si>
  <si>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</si>
  <si>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</si>
  <si>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</si>
  <si>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</si>
  <si>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</si>
  <si>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</si>
  <si>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</si>
  <si>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</si>
  <si>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</si>
  <si>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工業用水道</t>
    <phoneticPr fontId="18"/>
  </si>
  <si>
    <t>-</t>
    <phoneticPr fontId="18"/>
  </si>
  <si>
    <t>加入世帯数(世帯)</t>
  </si>
  <si>
    <t>　　うち一部事務組合負担金</t>
    <phoneticPr fontId="5"/>
  </si>
  <si>
    <t>交通</t>
    <phoneticPr fontId="5"/>
  </si>
  <si>
    <t>-</t>
    <phoneticPr fontId="5"/>
  </si>
  <si>
    <t>被保険者数(人)</t>
  </si>
  <si>
    <t>　繰出金</t>
    <phoneticPr fontId="5"/>
  </si>
  <si>
    <t>電気</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</si>
  <si>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</si>
  <si>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</si>
  <si>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</si>
  <si>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</si>
  <si>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</si>
  <si>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</si>
  <si>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</si>
  <si>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</si>
  <si>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</si>
  <si>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</si>
  <si>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</si>
  <si>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</si>
  <si>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</si>
  <si>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</si>
  <si>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</si>
  <si>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</si>
  <si>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</si>
  <si>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</si>
  <si>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</si>
  <si>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</si>
  <si>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</si>
  <si>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</si>
  <si>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岐阜県大野町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</si>
  <si>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</si>
  <si>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</si>
  <si>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</si>
  <si>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</si>
  <si>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</si>
  <si>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</si>
  <si>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</si>
  <si>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</si>
  <si>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</si>
  <si>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</si>
  <si>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</si>
  <si>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</si>
  <si>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</si>
  <si>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</si>
  <si>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</si>
  <si>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</si>
  <si>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</si>
  <si>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</si>
  <si>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</si>
  <si>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</si>
  <si>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</si>
  <si>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</si>
  <si>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</si>
  <si>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</si>
  <si>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</si>
  <si>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</si>
  <si>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</si>
  <si>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</si>
  <si>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</si>
  <si>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</si>
  <si>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</si>
  <si>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</si>
  <si>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</si>
  <si>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</si>
  <si>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後期高齢者医療特別会計</t>
    <phoneticPr fontId="5"/>
  </si>
  <si>
    <t>上水道事業会計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</si>
  <si>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</si>
  <si>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</si>
  <si>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</si>
  <si>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</si>
  <si>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</si>
  <si>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</si>
  <si>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</si>
  <si>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</si>
  <si>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</si>
  <si>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</si>
  <si>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</si>
  <si>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</si>
  <si>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</si>
  <si>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</si>
  <si>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</si>
  <si>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</si>
  <si>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</si>
  <si>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</si>
  <si>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</si>
  <si>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</si>
  <si>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</si>
  <si>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</si>
  <si>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</si>
  <si>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</si>
  <si>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</si>
  <si>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</si>
  <si>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</si>
  <si>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</si>
  <si>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</si>
  <si>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</si>
  <si>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</si>
  <si>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</si>
  <si>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</si>
  <si>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</si>
  <si>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</si>
  <si>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</si>
  <si>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</si>
  <si>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</si>
  <si>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</si>
  <si>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</si>
  <si>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</si>
  <si>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</si>
  <si>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</si>
  <si>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</si>
  <si>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</si>
  <si>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</si>
  <si>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</si>
  <si>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</si>
  <si>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</si>
  <si>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</si>
  <si>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</si>
  <si>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</si>
  <si>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</si>
  <si>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</si>
  <si>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</si>
  <si>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</si>
  <si>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</si>
  <si>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</si>
  <si>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</si>
  <si>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</si>
  <si>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</si>
  <si>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</si>
  <si>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</si>
  <si>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</si>
  <si>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</si>
  <si>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</si>
  <si>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</si>
  <si>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</si>
  <si>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</si>
  <si>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</si>
  <si>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</si>
  <si>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</si>
  <si>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</si>
  <si>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</si>
  <si>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</si>
  <si>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</si>
  <si>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</si>
  <si>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</si>
  <si>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</si>
  <si>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</si>
  <si>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</si>
  <si>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</si>
  <si>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</si>
  <si>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</si>
  <si>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</si>
  <si>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</si>
  <si>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</si>
  <si>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</si>
  <si>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</si>
  <si>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</si>
  <si>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</si>
  <si>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</si>
  <si>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</si>
  <si>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</si>
  <si>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</si>
  <si>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</si>
  <si>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</si>
  <si>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</si>
  <si>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</si>
  <si>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</si>
  <si>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</si>
  <si>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</si>
  <si>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</si>
  <si>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</si>
  <si>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</si>
  <si>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</si>
  <si>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</si>
  <si>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</si>
  <si>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</si>
  <si>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</si>
  <si>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</si>
  <si>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</si>
  <si>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</si>
  <si>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</si>
  <si>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</si>
  <si>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</si>
  <si>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</si>
  <si>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</si>
  <si>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</si>
  <si>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</si>
  <si>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</si>
  <si>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</si>
  <si>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</si>
  <si>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</si>
  <si>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</si>
  <si>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</si>
  <si>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</si>
  <si>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</si>
  <si>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</si>
  <si>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</si>
  <si>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</si>
  <si>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</si>
  <si>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</si>
  <si>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</si>
  <si>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</si>
  <si>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4.76</t>
  </si>
  <si>
    <t>▲ 1.92</t>
  </si>
  <si>
    <t>▲ 5.36</t>
  </si>
  <si>
    <t>上水道事業会計</t>
  </si>
  <si>
    <t>一般会計</t>
  </si>
  <si>
    <t>国民健康保険事業会計</t>
  </si>
  <si>
    <t>後期高齢者医療特別会計</t>
  </si>
  <si>
    <t>その他会計（赤字）</t>
  </si>
  <si>
    <t>その他会計（黒字）</t>
  </si>
  <si>
    <t>西濃環境整備組合</t>
    <rPh sb="0" eb="2">
      <t>セイノウ</t>
    </rPh>
    <rPh sb="2" eb="4">
      <t>カンキョウ</t>
    </rPh>
    <rPh sb="4" eb="6">
      <t>セイビ</t>
    </rPh>
    <rPh sb="6" eb="8">
      <t>クミアイ</t>
    </rPh>
    <phoneticPr fontId="22"/>
  </si>
  <si>
    <t>大垣衛生施設組合</t>
    <rPh sb="0" eb="2">
      <t>オオガキ</t>
    </rPh>
    <rPh sb="2" eb="4">
      <t>エイセイ</t>
    </rPh>
    <rPh sb="4" eb="6">
      <t>シセツ</t>
    </rPh>
    <rPh sb="6" eb="8">
      <t>クミアイ</t>
    </rPh>
    <phoneticPr fontId="22"/>
  </si>
  <si>
    <t>揖斐広域連合（一般会計）</t>
    <rPh sb="0" eb="2">
      <t>イビ</t>
    </rPh>
    <rPh sb="2" eb="4">
      <t>コウイキ</t>
    </rPh>
    <rPh sb="4" eb="6">
      <t>レンゴウ</t>
    </rPh>
    <phoneticPr fontId="22"/>
  </si>
  <si>
    <t>揖斐広域連合（介護保険事業会計）</t>
    <rPh sb="0" eb="2">
      <t>イビ</t>
    </rPh>
    <rPh sb="2" eb="4">
      <t>コウイキ</t>
    </rPh>
    <rPh sb="4" eb="6">
      <t>レンゴウ</t>
    </rPh>
    <rPh sb="7" eb="9">
      <t>カイゴ</t>
    </rPh>
    <rPh sb="9" eb="13">
      <t>ホケンジギョウ</t>
    </rPh>
    <rPh sb="13" eb="15">
      <t>カイケイ</t>
    </rPh>
    <phoneticPr fontId="22"/>
  </si>
  <si>
    <t>揖斐郡消防組合</t>
    <rPh sb="0" eb="3">
      <t>イビグン</t>
    </rPh>
    <rPh sb="3" eb="5">
      <t>ショウボウ</t>
    </rPh>
    <rPh sb="5" eb="7">
      <t>クミアイ</t>
    </rPh>
    <phoneticPr fontId="22"/>
  </si>
  <si>
    <t>揖斐川水防事務組合</t>
    <rPh sb="0" eb="2">
      <t>イビ</t>
    </rPh>
    <rPh sb="2" eb="3">
      <t>カワ</t>
    </rPh>
    <rPh sb="3" eb="5">
      <t>スイボウ</t>
    </rPh>
    <rPh sb="5" eb="7">
      <t>ジム</t>
    </rPh>
    <rPh sb="7" eb="9">
      <t>クミアイ</t>
    </rPh>
    <phoneticPr fontId="22"/>
  </si>
  <si>
    <t>岐阜県市町村会館組合</t>
    <rPh sb="0" eb="3">
      <t>ギフケン</t>
    </rPh>
    <rPh sb="3" eb="6">
      <t>シチョウソン</t>
    </rPh>
    <rPh sb="6" eb="8">
      <t>カイカン</t>
    </rPh>
    <rPh sb="8" eb="10">
      <t>クミアイ</t>
    </rPh>
    <phoneticPr fontId="22"/>
  </si>
  <si>
    <t>岐阜県市町村職員退職手当組合</t>
    <rPh sb="0" eb="3">
      <t>ギフケン</t>
    </rPh>
    <rPh sb="3" eb="6">
      <t>シチョウソン</t>
    </rPh>
    <rPh sb="6" eb="8">
      <t>ショクイン</t>
    </rPh>
    <rPh sb="8" eb="10">
      <t>タイショク</t>
    </rPh>
    <rPh sb="10" eb="12">
      <t>テアテ</t>
    </rPh>
    <rPh sb="12" eb="14">
      <t>クミアイ</t>
    </rPh>
    <phoneticPr fontId="22"/>
  </si>
  <si>
    <t>岐阜県後期高齢者医療広域連合（一般会計）</t>
    <rPh sb="0" eb="3">
      <t>ギフケン</t>
    </rPh>
    <rPh sb="3" eb="5">
      <t>コウキ</t>
    </rPh>
    <rPh sb="5" eb="8">
      <t>コウレイシャ</t>
    </rPh>
    <rPh sb="8" eb="10">
      <t>イリョウ</t>
    </rPh>
    <rPh sb="10" eb="12">
      <t>コウイキ</t>
    </rPh>
    <rPh sb="12" eb="14">
      <t>レンゴウ</t>
    </rPh>
    <rPh sb="15" eb="17">
      <t>イッパン</t>
    </rPh>
    <rPh sb="17" eb="19">
      <t>カイケイ</t>
    </rPh>
    <phoneticPr fontId="22"/>
  </si>
  <si>
    <t>岐阜県後期高齢者医療広域連合（特別会計）</t>
    <rPh sb="0" eb="3">
      <t>ギフケン</t>
    </rPh>
    <rPh sb="3" eb="5">
      <t>コウキ</t>
    </rPh>
    <rPh sb="5" eb="8">
      <t>コウレイシャ</t>
    </rPh>
    <rPh sb="8" eb="10">
      <t>イリョウ</t>
    </rPh>
    <rPh sb="10" eb="12">
      <t>コウイキ</t>
    </rPh>
    <rPh sb="12" eb="14">
      <t>レンゴウ</t>
    </rPh>
    <rPh sb="15" eb="17">
      <t>トクベツ</t>
    </rPh>
    <rPh sb="17" eb="19">
      <t>カイケイ</t>
    </rPh>
    <phoneticPr fontId="22"/>
  </si>
  <si>
    <t>基金から160百万円繰入</t>
    <rPh sb="0" eb="2">
      <t>キキン</t>
    </rPh>
    <rPh sb="7" eb="9">
      <t>ヒャクマン</t>
    </rPh>
    <rPh sb="9" eb="10">
      <t>エン</t>
    </rPh>
    <rPh sb="10" eb="12">
      <t>クリイレ</t>
    </rPh>
    <phoneticPr fontId="2"/>
  </si>
  <si>
    <t>基金から14百万円繰入</t>
    <rPh sb="0" eb="2">
      <t>キキン</t>
    </rPh>
    <rPh sb="6" eb="8">
      <t>ヒャクマン</t>
    </rPh>
    <rPh sb="8" eb="9">
      <t>エン</t>
    </rPh>
    <rPh sb="9" eb="11">
      <t>クリイレ</t>
    </rPh>
    <phoneticPr fontId="2"/>
  </si>
  <si>
    <t>基金から6百万円繰入</t>
    <rPh sb="0" eb="2">
      <t>キキン</t>
    </rPh>
    <rPh sb="5" eb="7">
      <t>ヒャクマン</t>
    </rPh>
    <rPh sb="7" eb="8">
      <t>エン</t>
    </rPh>
    <rPh sb="8" eb="10">
      <t>クリイレ</t>
    </rPh>
    <phoneticPr fontId="2"/>
  </si>
  <si>
    <t>基金から10百万円繰入</t>
    <rPh sb="0" eb="2">
      <t>キキン</t>
    </rPh>
    <rPh sb="6" eb="8">
      <t>ヒャクマン</t>
    </rPh>
    <rPh sb="8" eb="9">
      <t>エン</t>
    </rPh>
    <rPh sb="9" eb="11">
      <t>クリイレ</t>
    </rPh>
    <phoneticPr fontId="2"/>
  </si>
  <si>
    <t>基金から1660百万円繰入</t>
    <rPh sb="0" eb="2">
      <t>キキン</t>
    </rPh>
    <rPh sb="8" eb="10">
      <t>ヒャクマン</t>
    </rPh>
    <rPh sb="10" eb="11">
      <t>エン</t>
    </rPh>
    <rPh sb="11" eb="13">
      <t>クリイレ</t>
    </rPh>
    <phoneticPr fontId="2"/>
  </si>
  <si>
    <t>基金から1464百万円繰入</t>
    <rPh sb="0" eb="2">
      <t>キキン</t>
    </rPh>
    <rPh sb="8" eb="10">
      <t>ヒャクマン</t>
    </rPh>
    <rPh sb="10" eb="11">
      <t>エン</t>
    </rPh>
    <rPh sb="11" eb="13">
      <t>クリイレ</t>
    </rPh>
    <phoneticPr fontId="2"/>
  </si>
  <si>
    <t>揖斐広域連合（老人福祉施設特別会計）</t>
    <rPh sb="0" eb="2">
      <t>イビ</t>
    </rPh>
    <rPh sb="2" eb="4">
      <t>コウイキ</t>
    </rPh>
    <rPh sb="4" eb="6">
      <t>レンゴウ</t>
    </rPh>
    <rPh sb="7" eb="9">
      <t>ロウジン</t>
    </rPh>
    <rPh sb="9" eb="11">
      <t>フクシ</t>
    </rPh>
    <rPh sb="11" eb="13">
      <t>シセツ</t>
    </rPh>
    <rPh sb="13" eb="15">
      <t>トクベツ</t>
    </rPh>
    <rPh sb="15" eb="17">
      <t>カイケイ</t>
    </rPh>
    <phoneticPr fontId="22"/>
  </si>
  <si>
    <t>大野町土地開発公社</t>
    <rPh sb="0" eb="3">
      <t>オオノチョウ</t>
    </rPh>
    <rPh sb="3" eb="5">
      <t>トチ</t>
    </rPh>
    <rPh sb="5" eb="7">
      <t>カイハツ</t>
    </rPh>
    <rPh sb="7" eb="9">
      <t>コウシャ</t>
    </rPh>
    <phoneticPr fontId="2"/>
  </si>
  <si>
    <t>-</t>
    <phoneticPr fontId="2"/>
  </si>
  <si>
    <t>基金から397百万円の繰入</t>
    <rPh sb="0" eb="2">
      <t>キキン</t>
    </rPh>
    <rPh sb="7" eb="8">
      <t>ヒャク</t>
    </rPh>
    <rPh sb="8" eb="10">
      <t>マンエン</t>
    </rPh>
    <rPh sb="11" eb="13">
      <t>クリイレ</t>
    </rPh>
    <phoneticPr fontId="2"/>
  </si>
  <si>
    <t>-</t>
    <phoneticPr fontId="2"/>
  </si>
  <si>
    <t>-</t>
    <phoneticPr fontId="2"/>
  </si>
  <si>
    <t>-</t>
    <phoneticPr fontId="5"/>
  </si>
  <si>
    <t>-</t>
    <phoneticPr fontId="5"/>
  </si>
  <si>
    <t>-</t>
    <phoneticPr fontId="5"/>
  </si>
  <si>
    <t>-</t>
    <phoneticPr fontId="2"/>
  </si>
  <si>
    <t>-</t>
    <phoneticPr fontId="2"/>
  </si>
  <si>
    <t>-</t>
    <phoneticPr fontId="2"/>
  </si>
  <si>
    <t>-</t>
    <phoneticPr fontId="2"/>
  </si>
  <si>
    <t>-</t>
    <phoneticPr fontId="2"/>
  </si>
  <si>
    <t>-</t>
    <phoneticPr fontId="2"/>
  </si>
  <si>
    <t>基金から70百万円の繰入</t>
    <rPh sb="0" eb="2">
      <t>キキン</t>
    </rPh>
    <rPh sb="6" eb="7">
      <t>ヒャク</t>
    </rPh>
    <rPh sb="7" eb="9">
      <t>マンエン</t>
    </rPh>
    <rPh sb="10" eb="12">
      <t>クリイレ</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</si>
</sst>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quotePrefix="1"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quotePrefix="1"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77" fontId="26" fillId="7" borderId="129" xfId="30" quotePrefix="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7" xfId="30" applyNumberFormat="1" applyFont="1" applyBorder="1" applyAlignment="1" applyProtection="1">
      <alignment horizontal="left" vertical="center" shrinkToFit="1"/>
      <protection locked="0"/>
    </xf>
    <xf numFmtId="0" fontId="26" fillId="0" borderId="113" xfId="30" applyNumberFormat="1" applyFont="1" applyBorder="1" applyAlignment="1" applyProtection="1">
      <alignment horizontal="left" vertical="center" shrinkToFit="1"/>
      <protection locked="0"/>
    </xf>
    <xf numFmtId="0" fontId="26" fillId="0" borderId="119" xfId="30" applyNumberFormat="1" applyFont="1" applyBorder="1" applyAlignment="1" applyProtection="1">
      <alignment horizontal="lef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177" fontId="26" fillId="7" borderId="44" xfId="30" quotePrefix="1"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59338</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47812</c:v>
                </c:pt>
                <c:pt idx="1">
                  <c:v>72701</c:v>
                </c:pt>
                <c:pt idx="2">
                  <c:v>60968</c:v>
                </c:pt>
                <c:pt idx="3">
                  <c:v>58549</c:v>
                </c:pt>
                <c:pt idx="4">
                  <c:v>49476</c:v>
                </c:pt>
              </c:numCache>
            </c:numRef>
          </c:val>
          <c:smooth val="0"/>
        </c:ser>
        <c:dLbls>
          <c:showLegendKey val="0"/>
          <c:showVal val="0"/>
          <c:showCatName val="0"/>
          <c:showSerName val="0"/>
          <c:showPercent val="0"/>
          <c:showBubbleSize val="0"/>
        </c:dLbls>
        <c:marker val="1"/>
        <c:smooth val="0"/>
        <c:axId val="89064960"/>
        <c:axId val="89066880"/>
      </c:lineChart>
      <c:catAx>
        <c:axId val="890649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66880"/>
        <c:crosses val="autoZero"/>
        <c:auto val="1"/>
        <c:lblAlgn val="ctr"/>
        <c:lblOffset val="100"/>
        <c:tickLblSkip val="1"/>
        <c:tickMarkSkip val="1"/>
        <c:noMultiLvlLbl val="0"/>
      </c:catAx>
      <c:valAx>
        <c:axId val="890668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9064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8.36</c:v>
                </c:pt>
                <c:pt idx="1">
                  <c:v>10.82</c:v>
                </c:pt>
                <c:pt idx="2">
                  <c:v>6</c:v>
                </c:pt>
                <c:pt idx="3">
                  <c:v>5.29</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53.99</c:v>
                </c:pt>
                <c:pt idx="1">
                  <c:v>58.19</c:v>
                </c:pt>
                <c:pt idx="2">
                  <c:v>65.36</c:v>
                </c:pt>
                <c:pt idx="3">
                  <c:v>66.03</c:v>
                </c:pt>
                <c:pt idx="4">
                  <c:v>63.72</c:v>
                </c:pt>
              </c:numCache>
            </c:numRef>
          </c:val>
        </c:ser>
        <c:dLbls>
          <c:showLegendKey val="0"/>
          <c:showVal val="0"/>
          <c:showCatName val="0"/>
          <c:showSerName val="0"/>
          <c:showPercent val="0"/>
          <c:showBubbleSize val="0"/>
        </c:dLbls>
        <c:gapWidth val="250"/>
        <c:overlap val="100"/>
        <c:axId val="94836992"/>
        <c:axId val="94859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8.94</c:v>
                </c:pt>
                <c:pt idx="1">
                  <c:v>2.66</c:v>
                </c:pt>
                <c:pt idx="2">
                  <c:v>-4.76</c:v>
                </c:pt>
                <c:pt idx="3">
                  <c:v>-1.92</c:v>
                </c:pt>
                <c:pt idx="4">
                  <c:v>-5.36</c:v>
                </c:pt>
              </c:numCache>
            </c:numRef>
          </c:val>
          <c:smooth val="0"/>
        </c:ser>
        <c:dLbls>
          <c:showLegendKey val="0"/>
          <c:showVal val="0"/>
          <c:showCatName val="0"/>
          <c:showSerName val="0"/>
          <c:showPercent val="0"/>
          <c:showBubbleSize val="0"/>
        </c:dLbls>
        <c:marker val="1"/>
        <c:smooth val="0"/>
        <c:axId val="94836992"/>
        <c:axId val="94859648"/>
      </c:lineChart>
      <c:catAx>
        <c:axId val="94836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4859648"/>
        <c:crosses val="autoZero"/>
        <c:auto val="1"/>
        <c:lblAlgn val="ctr"/>
        <c:lblOffset val="100"/>
        <c:tickLblSkip val="1"/>
        <c:tickMarkSkip val="1"/>
        <c:noMultiLvlLbl val="0"/>
      </c:catAx>
      <c:valAx>
        <c:axId val="94859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836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c:v>
                </c:pt>
                <c:pt idx="2">
                  <c:v>#N/A</c:v>
                </c:pt>
                <c:pt idx="3">
                  <c:v>7.0000000000000007E-2</c:v>
                </c:pt>
                <c:pt idx="4">
                  <c:v>#N/A</c:v>
                </c:pt>
                <c:pt idx="5">
                  <c:v>0.08</c:v>
                </c:pt>
                <c:pt idx="6">
                  <c:v>#N/A</c:v>
                </c:pt>
                <c:pt idx="7">
                  <c:v>0.13</c:v>
                </c:pt>
                <c:pt idx="8">
                  <c:v>#N/A</c:v>
                </c:pt>
                <c:pt idx="9">
                  <c:v>0.15</c:v>
                </c:pt>
              </c:numCache>
            </c:numRef>
          </c:val>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4.33</c:v>
                </c:pt>
                <c:pt idx="2">
                  <c:v>#N/A</c:v>
                </c:pt>
                <c:pt idx="3">
                  <c:v>2.83</c:v>
                </c:pt>
                <c:pt idx="4">
                  <c:v>#N/A</c:v>
                </c:pt>
                <c:pt idx="5">
                  <c:v>5.88</c:v>
                </c:pt>
                <c:pt idx="6">
                  <c:v>#N/A</c:v>
                </c:pt>
                <c:pt idx="7">
                  <c:v>2.36</c:v>
                </c:pt>
                <c:pt idx="8">
                  <c:v>#N/A</c:v>
                </c:pt>
                <c:pt idx="9">
                  <c:v>3.09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8.35</c:v>
                </c:pt>
                <c:pt idx="2">
                  <c:v>#N/A</c:v>
                </c:pt>
                <c:pt idx="3">
                  <c:v>10.82</c:v>
                </c:pt>
                <c:pt idx="4">
                  <c:v>#N/A</c:v>
                </c:pt>
                <c:pt idx="5">
                  <c:v>6</c:v>
                </c:pt>
                <c:pt idx="6">
                  <c:v>#N/A</c:v>
                </c:pt>
                <c:pt idx="7">
                  <c:v>5.29</c:v>
                </c:pt>
                <c:pt idx="8">
                  <c:v>#N/A</c:v>
                </c:pt>
                <c:pt idx="9">
                  <c:v>5.49</c:v>
                </c:pt>
              </c:numCache>
            </c:numRef>
          </c:val>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17.489999999999998</c:v>
                </c:pt>
                <c:pt idx="2">
                  <c:v>#N/A</c:v>
                </c:pt>
                <c:pt idx="3">
                  <c:v>17.62</c:v>
                </c:pt>
                <c:pt idx="4">
                  <c:v>#N/A</c:v>
                </c:pt>
                <c:pt idx="5">
                  <c:v>17.41</c:v>
                </c:pt>
                <c:pt idx="6">
                  <c:v>#N/A</c:v>
                </c:pt>
                <c:pt idx="7">
                  <c:v>16.760000000000002</c:v>
                </c:pt>
                <c:pt idx="8">
                  <c:v>#N/A</c:v>
                </c:pt>
                <c:pt idx="9">
                  <c:v>15.2</c:v>
                </c:pt>
              </c:numCache>
            </c:numRef>
          </c:val>
        </c:ser>
        <c:dLbls>
          <c:showLegendKey val="0"/>
          <c:showVal val="0"/>
          <c:showCatName val="0"/>
          <c:showSerName val="0"/>
          <c:showPercent val="0"/>
          <c:showBubbleSize val="0"/>
        </c:dLbls>
        <c:gapWidth val="150"/>
        <c:overlap val="100"/>
        <c:axId val="94970240"/>
        <c:axId val="94971776"/>
      </c:barChart>
      <c:catAx>
        <c:axId val="9497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971776"/>
        <c:crosses val="autoZero"/>
        <c:auto val="1"/>
        <c:lblAlgn val="ctr"/>
        <c:lblOffset val="100"/>
        <c:tickLblSkip val="1"/>
        <c:tickMarkSkip val="1"/>
        <c:noMultiLvlLbl val="0"/>
      </c:catAx>
      <c:valAx>
        <c:axId val="94971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97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389</c:v>
                </c:pt>
                <c:pt idx="5">
                  <c:v>400</c:v>
                </c:pt>
                <c:pt idx="8">
                  <c:v>406</c:v>
                </c:pt>
                <c:pt idx="11">
                  <c:v>422</c:v>
                </c:pt>
                <c:pt idx="14">
                  <c:v>464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103</c:v>
                </c:pt>
                <c:pt idx="3">
                  <c:v>101</c:v>
                </c:pt>
                <c:pt idx="6">
                  <c:v>98</c:v>
                </c:pt>
                <c:pt idx="9">
                  <c:v>100</c:v>
                </c:pt>
                <c:pt idx="12">
                  <c:v>97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0</c:v>
                </c:pt>
                <c:pt idx="3">
                  <c:v>1</c:v>
                </c:pt>
                <c:pt idx="6">
                  <c:v>0</c:v>
                </c:pt>
                <c:pt idx="9">
                  <c:v>0</c:v>
                </c:pt>
                <c:pt idx="12">
                  <c:v>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339</c:v>
                </c:pt>
                <c:pt idx="3">
                  <c:v>351</c:v>
                </c:pt>
                <c:pt idx="6">
                  <c:v>324</c:v>
                </c:pt>
                <c:pt idx="9">
                  <c:v>346</c:v>
                </c:pt>
                <c:pt idx="12">
                  <c:v>361</c:v>
                </c:pt>
              </c:numCache>
            </c:numRef>
          </c:val>
        </c:ser>
        <c:dLbls>
          <c:showLegendKey val="0"/>
          <c:showVal val="0"/>
          <c:showCatName val="0"/>
          <c:showSerName val="0"/>
          <c:showPercent val="0"/>
          <c:showBubbleSize val="0"/>
        </c:dLbls>
        <c:gapWidth val="100"/>
        <c:overlap val="100"/>
        <c:axId val="88524672"/>
        <c:axId val="9503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53</c:v>
                </c:pt>
                <c:pt idx="2">
                  <c:v>#N/A</c:v>
                </c:pt>
                <c:pt idx="3">
                  <c:v>#N/A</c:v>
                </c:pt>
                <c:pt idx="4">
                  <c:v>53</c:v>
                </c:pt>
                <c:pt idx="5">
                  <c:v>#N/A</c:v>
                </c:pt>
                <c:pt idx="6">
                  <c:v>#N/A</c:v>
                </c:pt>
                <c:pt idx="7">
                  <c:v>16</c:v>
                </c:pt>
                <c:pt idx="8">
                  <c:v>#N/A</c:v>
                </c:pt>
                <c:pt idx="9">
                  <c:v>#N/A</c:v>
                </c:pt>
                <c:pt idx="10">
                  <c:v>24</c:v>
                </c:pt>
                <c:pt idx="11">
                  <c:v>#N/A</c:v>
                </c:pt>
                <c:pt idx="12">
                  <c:v>#N/A</c:v>
                </c:pt>
                <c:pt idx="13">
                  <c:v>-5</c:v>
                </c:pt>
                <c:pt idx="14">
                  <c:v>#N/A</c:v>
                </c:pt>
              </c:numCache>
            </c:numRef>
          </c:val>
          <c:smooth val="0"/>
        </c:ser>
        <c:dLbls>
          <c:showLegendKey val="0"/>
          <c:showVal val="0"/>
          <c:showCatName val="0"/>
          <c:showSerName val="0"/>
          <c:showPercent val="0"/>
          <c:showBubbleSize val="0"/>
        </c:dLbls>
        <c:marker val="1"/>
        <c:smooth val="0"/>
        <c:axId val="88524672"/>
        <c:axId val="95039488"/>
      </c:lineChart>
      <c:catAx>
        <c:axId val="8852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039488"/>
        <c:crosses val="autoZero"/>
        <c:auto val="1"/>
        <c:lblAlgn val="ctr"/>
        <c:lblOffset val="100"/>
        <c:tickLblSkip val="1"/>
        <c:tickMarkSkip val="1"/>
        <c:noMultiLvlLbl val="0"/>
      </c:catAx>
      <c:valAx>
        <c:axId val="9503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52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4076</c:v>
                </c:pt>
                <c:pt idx="5">
                  <c:v>4402</c:v>
                </c:pt>
                <c:pt idx="8">
                  <c:v>4538</c:v>
                </c:pt>
                <c:pt idx="11">
                  <c:v>4565</c:v>
                </c:pt>
                <c:pt idx="14">
                  <c:v>4584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236</c:v>
                </c:pt>
                <c:pt idx="5">
                  <c:v>221</c:v>
                </c:pt>
                <c:pt idx="8">
                  <c:v>201</c:v>
                </c:pt>
                <c:pt idx="11">
                  <c:v>176</c:v>
                </c:pt>
                <c:pt idx="14">
                  <c:v>159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3597</c:v>
                </c:pt>
                <c:pt idx="5">
                  <c:v>3740</c:v>
                </c:pt>
                <c:pt idx="8">
                  <c:v>4073</c:v>
                </c:pt>
                <c:pt idx="11">
                  <c:v>4075</c:v>
                </c:pt>
                <c:pt idx="14">
                  <c:v>4120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891</c:v>
                </c:pt>
                <c:pt idx="3">
                  <c:v>780</c:v>
                </c:pt>
                <c:pt idx="6">
                  <c:v>777</c:v>
                </c:pt>
                <c:pt idx="9">
                  <c:v>751</c:v>
                </c:pt>
                <c:pt idx="12">
                  <c:v>731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592</c:v>
                </c:pt>
                <c:pt idx="3">
                  <c:v>525</c:v>
                </c:pt>
                <c:pt idx="6">
                  <c:v>542</c:v>
                </c:pt>
                <c:pt idx="9">
                  <c:v>481</c:v>
                </c:pt>
                <c:pt idx="12">
                  <c:v>418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0</c:v>
                </c:pt>
                <c:pt idx="3">
                  <c:v>0</c:v>
                </c:pt>
                <c:pt idx="6">
                  <c:v>0</c:v>
                </c:pt>
                <c:pt idx="9">
                  <c:v>0</c:v>
                </c:pt>
                <c:pt idx="12">
                  <c:v>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4170</c:v>
                </c:pt>
                <c:pt idx="3">
                  <c:v>4404</c:v>
                </c:pt>
                <c:pt idx="6">
                  <c:v>4715</c:v>
                </c:pt>
                <c:pt idx="9">
                  <c:v>4953</c:v>
                </c:pt>
                <c:pt idx="12">
                  <c:v>5127</c:v>
                </c:pt>
              </c:numCache>
            </c:numRef>
          </c:val>
        </c:ser>
        <c:dLbls>
          <c:showLegendKey val="0"/>
          <c:showVal val="0"/>
          <c:showCatName val="0"/>
          <c:showSerName val="0"/>
          <c:showPercent val="0"/>
          <c:showBubbleSize val="0"/>
        </c:dLbls>
        <c:gapWidth val="100"/>
        <c:overlap val="100"/>
        <c:axId val="88604672"/>
        <c:axId val="88606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8604672"/>
        <c:axId val="88606592"/>
      </c:lineChart>
      <c:catAx>
        <c:axId val="8860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8606592"/>
        <c:crosses val="autoZero"/>
        <c:auto val="1"/>
        <c:lblAlgn val="ctr"/>
        <c:lblOffset val="100"/>
        <c:tickLblSkip val="1"/>
        <c:tickMarkSkip val="1"/>
        <c:noMultiLvlLbl val="0"/>
      </c:catAx>
      <c:valAx>
        <c:axId val="88606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8604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23,942
23,725
34.20
7,345,910
7,055,930
260,916
4,752,075
5,126,931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基準財政</a:t>
          </a:r>
          <a:r>
            <a:rPr lang="ja-JP" altLang="en-US" sz="1100" b="0" i="0" baseline="0">
              <a:solidFill>
                <a:sysClr val="windowText" lastClr="000000"/>
              </a:solidFill>
              <a:effectLst/>
              <a:latin typeface="+mn-lt"/>
              <a:ea typeface="+mn-ea"/>
              <a:cs typeface="+mn-cs"/>
            </a:rPr>
            <a:t>収入</a:t>
          </a:r>
          <a:r>
            <a:rPr lang="ja-JP" altLang="ja-JP" sz="1100" b="0" i="0" baseline="0">
              <a:solidFill>
                <a:sysClr val="windowText" lastClr="000000"/>
              </a:solidFill>
              <a:effectLst/>
              <a:latin typeface="+mn-lt"/>
              <a:ea typeface="+mn-ea"/>
              <a:cs typeface="+mn-cs"/>
            </a:rPr>
            <a:t>額の</a:t>
          </a:r>
          <a:r>
            <a:rPr lang="ja-JP" altLang="en-US" sz="1100" b="0" i="0" baseline="0">
              <a:solidFill>
                <a:sysClr val="windowText" lastClr="000000"/>
              </a:solidFill>
              <a:effectLst/>
              <a:latin typeface="+mn-lt"/>
              <a:ea typeface="+mn-ea"/>
              <a:cs typeface="+mn-cs"/>
            </a:rPr>
            <a:t>地方消費税交付金</a:t>
          </a:r>
          <a:r>
            <a:rPr lang="ja-JP" altLang="ja-JP" sz="1100" b="0" i="0" baseline="0">
              <a:solidFill>
                <a:sysClr val="windowText" lastClr="000000"/>
              </a:solidFill>
              <a:effectLst/>
              <a:latin typeface="+mn-lt"/>
              <a:ea typeface="+mn-ea"/>
              <a:cs typeface="+mn-cs"/>
            </a:rPr>
            <a:t>の増により、前年度から０．０１ポイント</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の０．６</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今後は、新たな財源確保のため企業誘致等の地域振興策への取組みや</a:t>
          </a:r>
          <a:r>
            <a:rPr lang="ja-JP" altLang="ja-JP" sz="1100" baseline="0">
              <a:solidFill>
                <a:sysClr val="windowText" lastClr="000000"/>
              </a:solidFill>
              <a:effectLst/>
              <a:latin typeface="+mn-lt"/>
              <a:ea typeface="+mn-ea"/>
              <a:cs typeface="+mn-cs"/>
            </a:rPr>
            <a:t>町有財産の有効活用・処分などによる積極的な自主財源の確保に努め、</a:t>
          </a:r>
          <a:r>
            <a:rPr lang="ja-JP" altLang="ja-JP" sz="1100" b="0" i="0" baseline="0">
              <a:solidFill>
                <a:sysClr val="windowText" lastClr="000000"/>
              </a:solidFill>
              <a:effectLst/>
              <a:latin typeface="+mn-lt"/>
              <a:ea typeface="+mn-ea"/>
              <a:cs typeface="+mn-cs"/>
            </a:rPr>
            <a:t>財政基盤の強化を図る。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159455</xdr:rowOff>
    </xdr:from>
    <xdr:to>
      <xdr:col>7</xdr:col>
      <xdr:colOff>152400</xdr:colOff>
      <xdr:row>43</xdr:row>
      <xdr:rowOff>1411</xdr:rowOff>
    </xdr:to>
    <xdr:cxnSp macro="">
      <xdr:nvCxnSpPr>
        <xdr:cNvPr id="67" name="直線コネクタ 66"/>
        <xdr:cNvCxnSpPr/>
      </xdr:nvCxnSpPr>
      <xdr:spPr>
        <a:xfrm flipV="1">
          <a:off x="4114800" y="73603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8"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159455</xdr:rowOff>
    </xdr:from>
    <xdr:to>
      <xdr:col>6</xdr:col>
      <xdr:colOff>0</xdr:colOff>
      <xdr:row>43</xdr:row>
      <xdr:rowOff>1411</xdr:rowOff>
    </xdr:to>
    <xdr:cxnSp macro="">
      <xdr:nvCxnSpPr>
        <xdr:cNvPr id="70" name="直線コネクタ 69"/>
        <xdr:cNvCxnSpPr/>
      </xdr:nvCxnSpPr>
      <xdr:spPr>
        <a:xfrm>
          <a:off x="3225800" y="73603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2" name="テキスト ボックス 71"/>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132645</xdr:rowOff>
    </xdr:from>
    <xdr:to>
      <xdr:col>4</xdr:col>
      <xdr:colOff>482600</xdr:colOff>
      <xdr:row>42</xdr:row>
      <xdr:rowOff>159455</xdr:rowOff>
    </xdr:to>
    <xdr:cxnSp macro="">
      <xdr:nvCxnSpPr>
        <xdr:cNvPr id="73" name="直線コネクタ 72"/>
        <xdr:cNvCxnSpPr/>
      </xdr:nvCxnSpPr>
      <xdr:spPr>
        <a:xfrm>
          <a:off x="2336800" y="73335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92428</xdr:rowOff>
    </xdr:from>
    <xdr:to>
      <xdr:col>3</xdr:col>
      <xdr:colOff>279400</xdr:colOff>
      <xdr:row>42</xdr:row>
      <xdr:rowOff>132645</xdr:rowOff>
    </xdr:to>
    <xdr:cxnSp macro="">
      <xdr:nvCxnSpPr>
        <xdr:cNvPr id="76" name="直線コネクタ 75"/>
        <xdr:cNvCxnSpPr/>
      </xdr:nvCxnSpPr>
      <xdr:spPr>
        <a:xfrm>
          <a:off x="1447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78" name="テキスト ボックス 77"/>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79" name="フローチャート : 判断 78"/>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0" name="テキスト ボックス 79"/>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108655</xdr:rowOff>
    </xdr:from>
    <xdr:to>
      <xdr:col>7</xdr:col>
      <xdr:colOff>203200</xdr:colOff>
      <xdr:row>43</xdr:row>
      <xdr:rowOff>38805</xdr:rowOff>
    </xdr:to>
    <xdr:sp macro="" textlink="">
      <xdr:nvSpPr>
        <xdr:cNvPr id="86" name="円/楕円 85"/>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80732</xdr:rowOff>
    </xdr:from>
    <xdr:ext cx="762000" cy="259045"/>
    <xdr:sp macro="" textlink="">
      <xdr:nvSpPr>
        <xdr:cNvPr id="87" name="財政力該当値テキスト"/>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122061</xdr:rowOff>
    </xdr:from>
    <xdr:to>
      <xdr:col>6</xdr:col>
      <xdr:colOff>50800</xdr:colOff>
      <xdr:row>43</xdr:row>
      <xdr:rowOff>52211</xdr:rowOff>
    </xdr:to>
    <xdr:sp macro="" textlink="">
      <xdr:nvSpPr>
        <xdr:cNvPr id="88" name="円/楕円 87"/>
        <xdr:cNvSpPr/>
      </xdr:nvSpPr>
      <xdr:spPr>
        <a:xfrm>
          <a:off x="4064000" y="73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36988</xdr:rowOff>
    </xdr:from>
    <xdr:ext cx="736600" cy="259045"/>
    <xdr:sp macro="" textlink="">
      <xdr:nvSpPr>
        <xdr:cNvPr id="89" name="テキスト ボックス 88"/>
        <xdr:cNvSpPr txBox="1"/>
      </xdr:nvSpPr>
      <xdr:spPr>
        <a:xfrm>
          <a:off x="3733800" y="7409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108655</xdr:rowOff>
    </xdr:from>
    <xdr:to>
      <xdr:col>4</xdr:col>
      <xdr:colOff>533400</xdr:colOff>
      <xdr:row>43</xdr:row>
      <xdr:rowOff>38805</xdr:rowOff>
    </xdr:to>
    <xdr:sp macro="" textlink="">
      <xdr:nvSpPr>
        <xdr:cNvPr id="90" name="円/楕円 89"/>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23582</xdr:rowOff>
    </xdr:from>
    <xdr:ext cx="762000" cy="259045"/>
    <xdr:sp macro="" textlink="">
      <xdr:nvSpPr>
        <xdr:cNvPr id="91" name="テキスト ボックス 90"/>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0.62</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81845</xdr:rowOff>
    </xdr:from>
    <xdr:to>
      <xdr:col>3</xdr:col>
      <xdr:colOff>330200</xdr:colOff>
      <xdr:row>43</xdr:row>
      <xdr:rowOff>11995</xdr:rowOff>
    </xdr:to>
    <xdr:sp macro="" textlink="">
      <xdr:nvSpPr>
        <xdr:cNvPr id="92" name="円/楕円 91"/>
        <xdr:cNvSpPr/>
      </xdr:nvSpPr>
      <xdr:spPr>
        <a:xfrm>
          <a:off x="2286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168222</xdr:rowOff>
    </xdr:from>
    <xdr:ext cx="762000" cy="259045"/>
    <xdr:sp macro="" textlink="">
      <xdr:nvSpPr>
        <xdr:cNvPr id="93" name="テキスト ボックス 92"/>
        <xdr:cNvSpPr txBox="1"/>
      </xdr:nvSpPr>
      <xdr:spPr>
        <a:xfrm>
          <a:off x="1955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94" name="円/楕円 93"/>
        <xdr:cNvSpPr/>
      </xdr:nvSpPr>
      <xdr:spPr>
        <a:xfrm>
          <a:off x="1397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95" name="テキスト ボックス 94"/>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定員管理や給与の適正化による人件費の削減や各種事務事業費の圧縮による歳出の抑制により、類似団体平均を</a:t>
          </a:r>
          <a:r>
            <a:rPr lang="ja-JP" altLang="en-US" sz="1100" b="0" i="0" baseline="0">
              <a:solidFill>
                <a:sysClr val="windowText" lastClr="000000"/>
              </a:solidFill>
              <a:effectLst/>
              <a:latin typeface="+mn-lt"/>
              <a:ea typeface="+mn-ea"/>
              <a:cs typeface="+mn-cs"/>
            </a:rPr>
            <a:t>８．７</a:t>
          </a:r>
          <a:r>
            <a:rPr lang="ja-JP" altLang="ja-JP" sz="1100" b="0" i="0" baseline="0">
              <a:solidFill>
                <a:sysClr val="windowText" lastClr="000000"/>
              </a:solidFill>
              <a:effectLst/>
              <a:latin typeface="+mn-lt"/>
              <a:ea typeface="+mn-ea"/>
              <a:cs typeface="+mn-cs"/>
            </a:rPr>
            <a:t>％下回る</a:t>
          </a:r>
          <a:r>
            <a:rPr lang="ja-JP" altLang="en-US" sz="1100" b="0" i="0" baseline="0">
              <a:solidFill>
                <a:sysClr val="windowText" lastClr="000000"/>
              </a:solidFill>
              <a:effectLst/>
              <a:latin typeface="+mn-lt"/>
              <a:ea typeface="+mn-ea"/>
              <a:cs typeface="+mn-cs"/>
            </a:rPr>
            <a:t>７９．７</a:t>
          </a:r>
          <a:r>
            <a:rPr lang="ja-JP" altLang="ja-JP" sz="1100" b="0" i="0" baseline="0">
              <a:solidFill>
                <a:sysClr val="windowText" lastClr="000000"/>
              </a:solidFill>
              <a:effectLst/>
              <a:latin typeface="+mn-lt"/>
              <a:ea typeface="+mn-ea"/>
              <a:cs typeface="+mn-cs"/>
            </a:rPr>
            <a:t>％となっている。今後は社会保障関係経費や公債費等の経常経費の増加が予想されるため、新たな財源確保や更なる歳出抑制に努め</a:t>
          </a:r>
          <a:r>
            <a:rPr lang="ja-JP" altLang="en-US" sz="1100" b="0" i="0" baseline="0">
              <a:solidFill>
                <a:sysClr val="windowText" lastClr="000000"/>
              </a:solidFill>
              <a:effectLst/>
              <a:latin typeface="+mn-lt"/>
              <a:ea typeface="+mn-ea"/>
              <a:cs typeface="+mn-cs"/>
            </a:rPr>
            <a:t>８０</a:t>
          </a:r>
          <a:r>
            <a:rPr lang="ja-JP" altLang="ja-JP" sz="1100" b="0" i="0" baseline="0">
              <a:solidFill>
                <a:sysClr val="windowText" lastClr="000000"/>
              </a:solidFill>
              <a:effectLst/>
              <a:latin typeface="+mn-lt"/>
              <a:ea typeface="+mn-ea"/>
              <a:cs typeface="+mn-cs"/>
            </a:rPr>
            <a:t>．０％以下の水準の維持する。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30226</xdr:rowOff>
    </xdr:from>
    <xdr:to>
      <xdr:col>7</xdr:col>
      <xdr:colOff>152400</xdr:colOff>
      <xdr:row>61</xdr:row>
      <xdr:rowOff>80772</xdr:rowOff>
    </xdr:to>
    <xdr:cxnSp macro="">
      <xdr:nvCxnSpPr>
        <xdr:cNvPr id="128" name="直線コネクタ 127"/>
        <xdr:cNvCxnSpPr/>
      </xdr:nvCxnSpPr>
      <xdr:spPr>
        <a:xfrm>
          <a:off x="4114800" y="10317226"/>
          <a:ext cx="8382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1270</xdr:rowOff>
    </xdr:from>
    <xdr:to>
      <xdr:col>6</xdr:col>
      <xdr:colOff>0</xdr:colOff>
      <xdr:row>60</xdr:row>
      <xdr:rowOff>30226</xdr:rowOff>
    </xdr:to>
    <xdr:cxnSp macro="">
      <xdr:nvCxnSpPr>
        <xdr:cNvPr id="131" name="直線コネクタ 130"/>
        <xdr:cNvCxnSpPr/>
      </xdr:nvCxnSpPr>
      <xdr:spPr>
        <a:xfrm>
          <a:off x="3225800" y="1028827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134112</xdr:rowOff>
    </xdr:from>
    <xdr:to>
      <xdr:col>4</xdr:col>
      <xdr:colOff>482600</xdr:colOff>
      <xdr:row>60</xdr:row>
      <xdr:rowOff>1270</xdr:rowOff>
    </xdr:to>
    <xdr:cxnSp macro="">
      <xdr:nvCxnSpPr>
        <xdr:cNvPr id="134" name="直線コネクタ 133"/>
        <xdr:cNvCxnSpPr/>
      </xdr:nvCxnSpPr>
      <xdr:spPr>
        <a:xfrm>
          <a:off x="2336800" y="1024966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136652</xdr:rowOff>
    </xdr:from>
    <xdr:to>
      <xdr:col>3</xdr:col>
      <xdr:colOff>279400</xdr:colOff>
      <xdr:row>59</xdr:row>
      <xdr:rowOff>134112</xdr:rowOff>
    </xdr:to>
    <xdr:cxnSp macro="">
      <xdr:nvCxnSpPr>
        <xdr:cNvPr id="137" name="直線コネクタ 136"/>
        <xdr:cNvCxnSpPr/>
      </xdr:nvCxnSpPr>
      <xdr:spPr>
        <a:xfrm>
          <a:off x="1447800" y="1008075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70866</xdr:rowOff>
    </xdr:from>
    <xdr:to>
      <xdr:col>2</xdr:col>
      <xdr:colOff>127000</xdr:colOff>
      <xdr:row>63</xdr:row>
      <xdr:rowOff>1016</xdr:rowOff>
    </xdr:to>
    <xdr:sp macro="" textlink="">
      <xdr:nvSpPr>
        <xdr:cNvPr id="140" name="フローチャート : 判断 139"/>
        <xdr:cNvSpPr/>
      </xdr:nvSpPr>
      <xdr:spPr>
        <a:xfrm>
          <a:off x="1397000" y="1070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157243</xdr:rowOff>
    </xdr:from>
    <xdr:ext cx="762000" cy="259045"/>
    <xdr:sp macro="" textlink="">
      <xdr:nvSpPr>
        <xdr:cNvPr id="141" name="テキスト ボックス 140"/>
        <xdr:cNvSpPr txBox="1"/>
      </xdr:nvSpPr>
      <xdr:spPr>
        <a:xfrm>
          <a:off x="1066800" y="107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29972</xdr:rowOff>
    </xdr:from>
    <xdr:to>
      <xdr:col>7</xdr:col>
      <xdr:colOff>203200</xdr:colOff>
      <xdr:row>61</xdr:row>
      <xdr:rowOff>131572</xdr:rowOff>
    </xdr:to>
    <xdr:sp macro="" textlink="">
      <xdr:nvSpPr>
        <xdr:cNvPr id="147" name="円/楕円 146"/>
        <xdr:cNvSpPr/>
      </xdr:nvSpPr>
      <xdr:spPr>
        <a:xfrm>
          <a:off x="49022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46499</xdr:rowOff>
    </xdr:from>
    <xdr:ext cx="762000" cy="259045"/>
    <xdr:sp macro="" textlink="">
      <xdr:nvSpPr>
        <xdr:cNvPr id="148" name="財政構造の弾力性該当値テキスト"/>
        <xdr:cNvSpPr txBox="1"/>
      </xdr:nvSpPr>
      <xdr:spPr>
        <a:xfrm>
          <a:off x="5041900" y="1033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150876</xdr:rowOff>
    </xdr:from>
    <xdr:to>
      <xdr:col>6</xdr:col>
      <xdr:colOff>50800</xdr:colOff>
      <xdr:row>60</xdr:row>
      <xdr:rowOff>81026</xdr:rowOff>
    </xdr:to>
    <xdr:sp macro="" textlink="">
      <xdr:nvSpPr>
        <xdr:cNvPr id="149" name="円/楕円 148"/>
        <xdr:cNvSpPr/>
      </xdr:nvSpPr>
      <xdr:spPr>
        <a:xfrm>
          <a:off x="4064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91203</xdr:rowOff>
    </xdr:from>
    <xdr:ext cx="736600" cy="259045"/>
    <xdr:sp macro="" textlink="">
      <xdr:nvSpPr>
        <xdr:cNvPr id="150" name="テキスト ボックス 149"/>
        <xdr:cNvSpPr txBox="1"/>
      </xdr:nvSpPr>
      <xdr:spPr>
        <a:xfrm>
          <a:off x="3733800" y="10035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1" name="円/楕円 150"/>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62247</xdr:rowOff>
    </xdr:from>
    <xdr:ext cx="762000" cy="259045"/>
    <xdr:sp macro="" textlink="">
      <xdr:nvSpPr>
        <xdr:cNvPr id="152" name="テキスト ボックス 151"/>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83312</xdr:rowOff>
    </xdr:from>
    <xdr:to>
      <xdr:col>3</xdr:col>
      <xdr:colOff>330200</xdr:colOff>
      <xdr:row>60</xdr:row>
      <xdr:rowOff>13462</xdr:rowOff>
    </xdr:to>
    <xdr:sp macro="" textlink="">
      <xdr:nvSpPr>
        <xdr:cNvPr id="153" name="円/楕円 152"/>
        <xdr:cNvSpPr/>
      </xdr:nvSpPr>
      <xdr:spPr>
        <a:xfrm>
          <a:off x="2286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23639</xdr:rowOff>
    </xdr:from>
    <xdr:ext cx="762000" cy="259045"/>
    <xdr:sp macro="" textlink="">
      <xdr:nvSpPr>
        <xdr:cNvPr id="154" name="テキスト ボックス 153"/>
        <xdr:cNvSpPr txBox="1"/>
      </xdr:nvSpPr>
      <xdr:spPr>
        <a:xfrm>
          <a:off x="1955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73.7</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85852</xdr:rowOff>
    </xdr:from>
    <xdr:to>
      <xdr:col>2</xdr:col>
      <xdr:colOff>127000</xdr:colOff>
      <xdr:row>59</xdr:row>
      <xdr:rowOff>16002</xdr:rowOff>
    </xdr:to>
    <xdr:sp macro="" textlink="">
      <xdr:nvSpPr>
        <xdr:cNvPr id="155" name="円/楕円 154"/>
        <xdr:cNvSpPr/>
      </xdr:nvSpPr>
      <xdr:spPr>
        <a:xfrm>
          <a:off x="13970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26179</xdr:rowOff>
    </xdr:from>
    <xdr:ext cx="762000" cy="259045"/>
    <xdr:sp macro="" textlink="">
      <xdr:nvSpPr>
        <xdr:cNvPr id="156" name="テキスト ボックス 155"/>
        <xdr:cNvSpPr txBox="1"/>
      </xdr:nvSpPr>
      <xdr:spPr>
        <a:xfrm>
          <a:off x="1066800" y="979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[96,328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119,135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人件費・物件費等の合計金額の人口</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人当たりの金額が類似団体平均を下回っている要因としては、ゴミ処理業務や消防業務を一部事務組合で行っていることが挙げられるが、一部事務組合の人件費・物件費等に充てる負担金を合計した場合、人口１人当たりの金額は増加することになる。今後は、事務事業の見直しによる民間活力の有効活用など経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89109</xdr:rowOff>
    </xdr:from>
    <xdr:to>
      <xdr:col>7</xdr:col>
      <xdr:colOff>152400</xdr:colOff>
      <xdr:row>82</xdr:row>
      <xdr:rowOff>114398</xdr:rowOff>
    </xdr:to>
    <xdr:cxnSp macro="">
      <xdr:nvCxnSpPr>
        <xdr:cNvPr id="191" name="直線コネクタ 190"/>
        <xdr:cNvCxnSpPr/>
      </xdr:nvCxnSpPr>
      <xdr:spPr>
        <a:xfrm>
          <a:off x="4114800" y="14148009"/>
          <a:ext cx="838200" cy="2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170031</xdr:rowOff>
    </xdr:from>
    <xdr:ext cx="762000" cy="259045"/>
    <xdr:sp macro="" textlink="">
      <xdr:nvSpPr>
        <xdr:cNvPr id="192" name="人件費・物件費等の状況平均値テキスト"/>
        <xdr:cNvSpPr txBox="1"/>
      </xdr:nvSpPr>
      <xdr:spPr>
        <a:xfrm>
          <a:off x="5041900" y="14228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89109</xdr:rowOff>
    </xdr:from>
    <xdr:to>
      <xdr:col>6</xdr:col>
      <xdr:colOff>0</xdr:colOff>
      <xdr:row>82</xdr:row>
      <xdr:rowOff>102913</xdr:rowOff>
    </xdr:to>
    <xdr:cxnSp macro="">
      <xdr:nvCxnSpPr>
        <xdr:cNvPr id="194" name="直線コネクタ 193"/>
        <xdr:cNvCxnSpPr/>
      </xdr:nvCxnSpPr>
      <xdr:spPr>
        <a:xfrm flipV="1">
          <a:off x="3225800" y="14148009"/>
          <a:ext cx="889000" cy="1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77072</xdr:rowOff>
    </xdr:from>
    <xdr:ext cx="736600" cy="259045"/>
    <xdr:sp macro="" textlink="">
      <xdr:nvSpPr>
        <xdr:cNvPr id="196" name="テキスト ボックス 195"/>
        <xdr:cNvSpPr txBox="1"/>
      </xdr:nvSpPr>
      <xdr:spPr>
        <a:xfrm>
          <a:off x="3733800" y="1430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78236</xdr:rowOff>
    </xdr:from>
    <xdr:to>
      <xdr:col>4</xdr:col>
      <xdr:colOff>482600</xdr:colOff>
      <xdr:row>82</xdr:row>
      <xdr:rowOff>102913</xdr:rowOff>
    </xdr:to>
    <xdr:cxnSp macro="">
      <xdr:nvCxnSpPr>
        <xdr:cNvPr id="197" name="直線コネクタ 196"/>
        <xdr:cNvCxnSpPr/>
      </xdr:nvCxnSpPr>
      <xdr:spPr>
        <a:xfrm>
          <a:off x="2336800" y="14137136"/>
          <a:ext cx="889000" cy="24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80466</xdr:rowOff>
    </xdr:from>
    <xdr:ext cx="762000" cy="259045"/>
    <xdr:sp macro="" textlink="">
      <xdr:nvSpPr>
        <xdr:cNvPr id="199" name="テキスト ボックス 198"/>
        <xdr:cNvSpPr txBox="1"/>
      </xdr:nvSpPr>
      <xdr:spPr>
        <a:xfrm>
          <a:off x="2844800" y="1431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45765</xdr:rowOff>
    </xdr:from>
    <xdr:to>
      <xdr:col>3</xdr:col>
      <xdr:colOff>279400</xdr:colOff>
      <xdr:row>82</xdr:row>
      <xdr:rowOff>78236</xdr:rowOff>
    </xdr:to>
    <xdr:cxnSp macro="">
      <xdr:nvCxnSpPr>
        <xdr:cNvPr id="200" name="直線コネクタ 199"/>
        <xdr:cNvCxnSpPr/>
      </xdr:nvCxnSpPr>
      <xdr:spPr>
        <a:xfrm>
          <a:off x="1447800" y="14104665"/>
          <a:ext cx="889000" cy="3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107396</xdr:rowOff>
    </xdr:from>
    <xdr:ext cx="762000" cy="259045"/>
    <xdr:sp macro="" textlink="">
      <xdr:nvSpPr>
        <xdr:cNvPr id="202" name="テキスト ボックス 201"/>
        <xdr:cNvSpPr txBox="1"/>
      </xdr:nvSpPr>
      <xdr:spPr>
        <a:xfrm>
          <a:off x="1955800" y="1433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76879</xdr:rowOff>
    </xdr:from>
    <xdr:to>
      <xdr:col>2</xdr:col>
      <xdr:colOff>127000</xdr:colOff>
      <xdr:row>84</xdr:row>
      <xdr:rowOff>7029</xdr:rowOff>
    </xdr:to>
    <xdr:sp macro="" textlink="">
      <xdr:nvSpPr>
        <xdr:cNvPr id="203" name="フローチャート : 判断 202"/>
        <xdr:cNvSpPr/>
      </xdr:nvSpPr>
      <xdr:spPr>
        <a:xfrm>
          <a:off x="1397000" y="14307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163256</xdr:rowOff>
    </xdr:from>
    <xdr:ext cx="762000" cy="259045"/>
    <xdr:sp macro="" textlink="">
      <xdr:nvSpPr>
        <xdr:cNvPr id="204" name="テキスト ボックス 203"/>
        <xdr:cNvSpPr txBox="1"/>
      </xdr:nvSpPr>
      <xdr:spPr>
        <a:xfrm>
          <a:off x="1066800" y="14393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119,295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63598</xdr:rowOff>
    </xdr:from>
    <xdr:to>
      <xdr:col>7</xdr:col>
      <xdr:colOff>203200</xdr:colOff>
      <xdr:row>82</xdr:row>
      <xdr:rowOff>165198</xdr:rowOff>
    </xdr:to>
    <xdr:sp macro="" textlink="">
      <xdr:nvSpPr>
        <xdr:cNvPr id="210" name="円/楕円 209"/>
        <xdr:cNvSpPr/>
      </xdr:nvSpPr>
      <xdr:spPr>
        <a:xfrm>
          <a:off x="4902200" y="1412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80125</xdr:rowOff>
    </xdr:from>
    <xdr:ext cx="762000" cy="259045"/>
    <xdr:sp macro="" textlink="">
      <xdr:nvSpPr>
        <xdr:cNvPr id="211" name="人件費・物件費等の状況該当値テキスト"/>
        <xdr:cNvSpPr txBox="1"/>
      </xdr:nvSpPr>
      <xdr:spPr>
        <a:xfrm>
          <a:off x="5041900" y="13967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96,328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38309</xdr:rowOff>
    </xdr:from>
    <xdr:to>
      <xdr:col>6</xdr:col>
      <xdr:colOff>50800</xdr:colOff>
      <xdr:row>82</xdr:row>
      <xdr:rowOff>139909</xdr:rowOff>
    </xdr:to>
    <xdr:sp macro="" textlink="">
      <xdr:nvSpPr>
        <xdr:cNvPr id="212" name="円/楕円 211"/>
        <xdr:cNvSpPr/>
      </xdr:nvSpPr>
      <xdr:spPr>
        <a:xfrm>
          <a:off x="4064000" y="1409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150086</xdr:rowOff>
    </xdr:from>
    <xdr:ext cx="736600" cy="259045"/>
    <xdr:sp macro="" textlink="">
      <xdr:nvSpPr>
        <xdr:cNvPr id="213" name="テキスト ボックス 212"/>
        <xdr:cNvSpPr txBox="1"/>
      </xdr:nvSpPr>
      <xdr:spPr>
        <a:xfrm>
          <a:off x="3733800" y="13866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93,184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52113</xdr:rowOff>
    </xdr:from>
    <xdr:to>
      <xdr:col>4</xdr:col>
      <xdr:colOff>533400</xdr:colOff>
      <xdr:row>82</xdr:row>
      <xdr:rowOff>153713</xdr:rowOff>
    </xdr:to>
    <xdr:sp macro="" textlink="">
      <xdr:nvSpPr>
        <xdr:cNvPr id="214" name="円/楕円 213"/>
        <xdr:cNvSpPr/>
      </xdr:nvSpPr>
      <xdr:spPr>
        <a:xfrm>
          <a:off x="3175000" y="1411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163890</xdr:rowOff>
    </xdr:from>
    <xdr:ext cx="762000" cy="259045"/>
    <xdr:sp macro="" textlink="">
      <xdr:nvSpPr>
        <xdr:cNvPr id="215" name="テキスト ボックス 214"/>
        <xdr:cNvSpPr txBox="1"/>
      </xdr:nvSpPr>
      <xdr:spPr>
        <a:xfrm>
          <a:off x="2844800" y="13879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94,900</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27436</xdr:rowOff>
    </xdr:from>
    <xdr:to>
      <xdr:col>3</xdr:col>
      <xdr:colOff>330200</xdr:colOff>
      <xdr:row>82</xdr:row>
      <xdr:rowOff>129036</xdr:rowOff>
    </xdr:to>
    <xdr:sp macro="" textlink="">
      <xdr:nvSpPr>
        <xdr:cNvPr id="216" name="円/楕円 215"/>
        <xdr:cNvSpPr/>
      </xdr:nvSpPr>
      <xdr:spPr>
        <a:xfrm>
          <a:off x="2286000" y="1408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139213</xdr:rowOff>
    </xdr:from>
    <xdr:ext cx="762000" cy="259045"/>
    <xdr:sp macro="" textlink="">
      <xdr:nvSpPr>
        <xdr:cNvPr id="217" name="テキスト ボックス 216"/>
        <xdr:cNvSpPr txBox="1"/>
      </xdr:nvSpPr>
      <xdr:spPr>
        <a:xfrm>
          <a:off x="1955800" y="1385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91,832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166415</xdr:rowOff>
    </xdr:from>
    <xdr:to>
      <xdr:col>2</xdr:col>
      <xdr:colOff>127000</xdr:colOff>
      <xdr:row>82</xdr:row>
      <xdr:rowOff>96565</xdr:rowOff>
    </xdr:to>
    <xdr:sp macro="" textlink="">
      <xdr:nvSpPr>
        <xdr:cNvPr id="218" name="円/楕円 217"/>
        <xdr:cNvSpPr/>
      </xdr:nvSpPr>
      <xdr:spPr>
        <a:xfrm>
          <a:off x="1397000" y="1405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106742</xdr:rowOff>
    </xdr:from>
    <xdr:ext cx="762000" cy="259045"/>
    <xdr:sp macro="" textlink="">
      <xdr:nvSpPr>
        <xdr:cNvPr id="219" name="テキスト ボックス 218"/>
        <xdr:cNvSpPr txBox="1"/>
      </xdr:nvSpPr>
      <xdr:spPr>
        <a:xfrm>
          <a:off x="1066800" y="1382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大野町行政改革大綱」に基づく給与の適正化により、類似団体平均を下回っている。今後も、引き続き類似団体・地域の民間企業平均給与、近隣団体との比較、各種手当ての点検などにより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4234</xdr:rowOff>
    </xdr:from>
    <xdr:to>
      <xdr:col>24</xdr:col>
      <xdr:colOff>558800</xdr:colOff>
      <xdr:row>88</xdr:row>
      <xdr:rowOff>45962</xdr:rowOff>
    </xdr:to>
    <xdr:cxnSp macro="">
      <xdr:nvCxnSpPr>
        <xdr:cNvPr id="250" name="直線コネクタ 249"/>
        <xdr:cNvCxnSpPr/>
      </xdr:nvCxnSpPr>
      <xdr:spPr>
        <a:xfrm flipV="1">
          <a:off x="17018000" y="13720234"/>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18039</xdr:rowOff>
    </xdr:from>
    <xdr:ext cx="762000" cy="259045"/>
    <xdr:sp macro="" textlink="">
      <xdr:nvSpPr>
        <xdr:cNvPr id="251" name="給与水準   （国との比較）最小値テキスト"/>
        <xdr:cNvSpPr txBox="1"/>
      </xdr:nvSpPr>
      <xdr:spPr>
        <a:xfrm>
          <a:off x="17106900" y="15105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88</xdr:row>
      <xdr:rowOff>45962</xdr:rowOff>
    </xdr:from>
    <xdr:to>
      <xdr:col>24</xdr:col>
      <xdr:colOff>647700</xdr:colOff>
      <xdr:row>88</xdr:row>
      <xdr:rowOff>45962</xdr:rowOff>
    </xdr:to>
    <xdr:cxnSp macro="">
      <xdr:nvCxnSpPr>
        <xdr:cNvPr id="252" name="直線コネクタ 251"/>
        <xdr:cNvCxnSpPr/>
      </xdr:nvCxnSpPr>
      <xdr:spPr>
        <a:xfrm>
          <a:off x="16929100" y="1513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90611</xdr:rowOff>
    </xdr:from>
    <xdr:ext cx="762000" cy="259045"/>
    <xdr:sp macro="" textlink="">
      <xdr:nvSpPr>
        <xdr:cNvPr id="253"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4234</xdr:rowOff>
    </xdr:from>
    <xdr:to>
      <xdr:col>24</xdr:col>
      <xdr:colOff>647700</xdr:colOff>
      <xdr:row>80</xdr:row>
      <xdr:rowOff>4234</xdr:rowOff>
    </xdr:to>
    <xdr:cxnSp macro="">
      <xdr:nvCxnSpPr>
        <xdr:cNvPr id="254" name="直線コネクタ 253"/>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131536</xdr:rowOff>
    </xdr:from>
    <xdr:to>
      <xdr:col>24</xdr:col>
      <xdr:colOff>558800</xdr:colOff>
      <xdr:row>82</xdr:row>
      <xdr:rowOff>74991</xdr:rowOff>
    </xdr:to>
    <xdr:cxnSp macro="">
      <xdr:nvCxnSpPr>
        <xdr:cNvPr id="255" name="直線コネクタ 254"/>
        <xdr:cNvCxnSpPr/>
      </xdr:nvCxnSpPr>
      <xdr:spPr>
        <a:xfrm>
          <a:off x="16179800" y="14018986"/>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6"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7" name="フローチャート : 判断 256"/>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131536</xdr:rowOff>
    </xdr:from>
    <xdr:to>
      <xdr:col>23</xdr:col>
      <xdr:colOff>406400</xdr:colOff>
      <xdr:row>86</xdr:row>
      <xdr:rowOff>32657</xdr:rowOff>
    </xdr:to>
    <xdr:cxnSp macro="">
      <xdr:nvCxnSpPr>
        <xdr:cNvPr id="258" name="直線コネクタ 257"/>
        <xdr:cNvCxnSpPr/>
      </xdr:nvCxnSpPr>
      <xdr:spPr>
        <a:xfrm flipV="1">
          <a:off x="15290800" y="14018986"/>
          <a:ext cx="889000" cy="75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60477</xdr:rowOff>
    </xdr:from>
    <xdr:to>
      <xdr:col>23</xdr:col>
      <xdr:colOff>457200</xdr:colOff>
      <xdr:row>84</xdr:row>
      <xdr:rowOff>162077</xdr:rowOff>
    </xdr:to>
    <xdr:sp macro="" textlink="">
      <xdr:nvSpPr>
        <xdr:cNvPr id="259" name="フローチャート : 判断 258"/>
        <xdr:cNvSpPr/>
      </xdr:nvSpPr>
      <xdr:spPr>
        <a:xfrm>
          <a:off x="16129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146854</xdr:rowOff>
    </xdr:from>
    <xdr:ext cx="736600" cy="259045"/>
    <xdr:sp macro="" textlink="">
      <xdr:nvSpPr>
        <xdr:cNvPr id="260" name="テキスト ボックス 259"/>
        <xdr:cNvSpPr txBox="1"/>
      </xdr:nvSpPr>
      <xdr:spPr>
        <a:xfrm>
          <a:off x="15798800" y="14548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123673</xdr:rowOff>
    </xdr:from>
    <xdr:to>
      <xdr:col>22</xdr:col>
      <xdr:colOff>203200</xdr:colOff>
      <xdr:row>86</xdr:row>
      <xdr:rowOff>32657</xdr:rowOff>
    </xdr:to>
    <xdr:cxnSp macro="">
      <xdr:nvCxnSpPr>
        <xdr:cNvPr id="261" name="直線コネクタ 260"/>
        <xdr:cNvCxnSpPr/>
      </xdr:nvCxnSpPr>
      <xdr:spPr>
        <a:xfrm>
          <a:off x="14401800" y="146969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2" name="フローチャート : 判断 261"/>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3" name="テキスト ボックス 262"/>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108555</xdr:rowOff>
    </xdr:from>
    <xdr:to>
      <xdr:col>21</xdr:col>
      <xdr:colOff>0</xdr:colOff>
      <xdr:row>85</xdr:row>
      <xdr:rowOff>123673</xdr:rowOff>
    </xdr:to>
    <xdr:cxnSp macro="">
      <xdr:nvCxnSpPr>
        <xdr:cNvPr id="264" name="直線コネクタ 263"/>
        <xdr:cNvCxnSpPr/>
      </xdr:nvCxnSpPr>
      <xdr:spPr>
        <a:xfrm>
          <a:off x="13512800" y="13996005"/>
          <a:ext cx="889000" cy="70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110973</xdr:rowOff>
    </xdr:from>
    <xdr:to>
      <xdr:col>21</xdr:col>
      <xdr:colOff>50800</xdr:colOff>
      <xdr:row>90</xdr:row>
      <xdr:rowOff>41123</xdr:rowOff>
    </xdr:to>
    <xdr:sp macro="" textlink="">
      <xdr:nvSpPr>
        <xdr:cNvPr id="265" name="フローチャート : 判断 264"/>
        <xdr:cNvSpPr/>
      </xdr:nvSpPr>
      <xdr:spPr>
        <a:xfrm>
          <a:off x="14351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25900</xdr:rowOff>
    </xdr:from>
    <xdr:ext cx="762000" cy="259045"/>
    <xdr:sp macro="" textlink="">
      <xdr:nvSpPr>
        <xdr:cNvPr id="266" name="テキスト ボックス 265"/>
        <xdr:cNvSpPr txBox="1"/>
      </xdr:nvSpPr>
      <xdr:spPr>
        <a:xfrm>
          <a:off x="14020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13607</xdr:rowOff>
    </xdr:from>
    <xdr:to>
      <xdr:col>19</xdr:col>
      <xdr:colOff>533400</xdr:colOff>
      <xdr:row>83</xdr:row>
      <xdr:rowOff>115207</xdr:rowOff>
    </xdr:to>
    <xdr:sp macro="" textlink="">
      <xdr:nvSpPr>
        <xdr:cNvPr id="267" name="フローチャート : 判断 266"/>
        <xdr:cNvSpPr/>
      </xdr:nvSpPr>
      <xdr:spPr>
        <a:xfrm>
          <a:off x="134620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99984</xdr:rowOff>
    </xdr:from>
    <xdr:ext cx="762000" cy="259045"/>
    <xdr:sp macro="" textlink="">
      <xdr:nvSpPr>
        <xdr:cNvPr id="268" name="テキスト ボックス 267"/>
        <xdr:cNvSpPr txBox="1"/>
      </xdr:nvSpPr>
      <xdr:spPr>
        <a:xfrm>
          <a:off x="13131800" y="1433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24191</xdr:rowOff>
    </xdr:from>
    <xdr:to>
      <xdr:col>24</xdr:col>
      <xdr:colOff>609600</xdr:colOff>
      <xdr:row>82</xdr:row>
      <xdr:rowOff>125791</xdr:rowOff>
    </xdr:to>
    <xdr:sp macro="" textlink="">
      <xdr:nvSpPr>
        <xdr:cNvPr id="274" name="円/楕円 273"/>
        <xdr:cNvSpPr/>
      </xdr:nvSpPr>
      <xdr:spPr>
        <a:xfrm>
          <a:off x="169672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40718</xdr:rowOff>
    </xdr:from>
    <xdr:ext cx="762000" cy="259045"/>
    <xdr:sp macro="" textlink="">
      <xdr:nvSpPr>
        <xdr:cNvPr id="275" name="給与水準   （国との比較）該当値テキスト"/>
        <xdr:cNvSpPr txBox="1"/>
      </xdr:nvSpPr>
      <xdr:spPr>
        <a:xfrm>
          <a:off x="17106900" y="13928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80736</xdr:rowOff>
    </xdr:from>
    <xdr:to>
      <xdr:col>23</xdr:col>
      <xdr:colOff>457200</xdr:colOff>
      <xdr:row>82</xdr:row>
      <xdr:rowOff>10886</xdr:rowOff>
    </xdr:to>
    <xdr:sp macro="" textlink="">
      <xdr:nvSpPr>
        <xdr:cNvPr id="276" name="円/楕円 275"/>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21063</xdr:rowOff>
    </xdr:from>
    <xdr:ext cx="736600" cy="259045"/>
    <xdr:sp macro="" textlink="">
      <xdr:nvSpPr>
        <xdr:cNvPr id="277" name="テキスト ボックス 276"/>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153307</xdr:rowOff>
    </xdr:from>
    <xdr:to>
      <xdr:col>22</xdr:col>
      <xdr:colOff>254000</xdr:colOff>
      <xdr:row>86</xdr:row>
      <xdr:rowOff>83457</xdr:rowOff>
    </xdr:to>
    <xdr:sp macro="" textlink="">
      <xdr:nvSpPr>
        <xdr:cNvPr id="278" name="円/楕円 277"/>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93634</xdr:rowOff>
    </xdr:from>
    <xdr:ext cx="762000" cy="259045"/>
    <xdr:sp macro="" textlink="">
      <xdr:nvSpPr>
        <xdr:cNvPr id="279" name="テキスト ボックス 278"/>
        <xdr:cNvSpPr txBox="1"/>
      </xdr:nvSpPr>
      <xdr:spPr>
        <a:xfrm>
          <a:off x="14909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72873</xdr:rowOff>
    </xdr:from>
    <xdr:to>
      <xdr:col>21</xdr:col>
      <xdr:colOff>50800</xdr:colOff>
      <xdr:row>86</xdr:row>
      <xdr:rowOff>3023</xdr:rowOff>
    </xdr:to>
    <xdr:sp macro="" textlink="">
      <xdr:nvSpPr>
        <xdr:cNvPr id="280" name="円/楕円 279"/>
        <xdr:cNvSpPr/>
      </xdr:nvSpPr>
      <xdr:spPr>
        <a:xfrm>
          <a:off x="14351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13200</xdr:rowOff>
    </xdr:from>
    <xdr:ext cx="762000" cy="259045"/>
    <xdr:sp macro="" textlink="">
      <xdr:nvSpPr>
        <xdr:cNvPr id="281" name="テキスト ボックス 280"/>
        <xdr:cNvSpPr txBox="1"/>
      </xdr:nvSpPr>
      <xdr:spPr>
        <a:xfrm>
          <a:off x="14020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57755</xdr:rowOff>
    </xdr:from>
    <xdr:to>
      <xdr:col>19</xdr:col>
      <xdr:colOff>533400</xdr:colOff>
      <xdr:row>81</xdr:row>
      <xdr:rowOff>159355</xdr:rowOff>
    </xdr:to>
    <xdr:sp macro="" textlink="">
      <xdr:nvSpPr>
        <xdr:cNvPr id="282" name="円/楕円 281"/>
        <xdr:cNvSpPr/>
      </xdr:nvSpPr>
      <xdr:spPr>
        <a:xfrm>
          <a:off x="13462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169532</xdr:rowOff>
    </xdr:from>
    <xdr:ext cx="762000" cy="259045"/>
    <xdr:sp macro="" textlink="">
      <xdr:nvSpPr>
        <xdr:cNvPr id="283" name="テキスト ボックス 282"/>
        <xdr:cNvSpPr txBox="1"/>
      </xdr:nvSpPr>
      <xdr:spPr>
        <a:xfrm>
          <a:off x="13131800" y="137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従前からの定員管理や新規採用抑制策及び大野町行政改革大綱（計画期間：平成１７年度～平成２１年度）に基づき、平成２１年度までに定数の５．８％削減するという目標を達成しており、類似団体平均を下回っている。今後も、事業の必要性、あり方等の見直しを行い、より適正な定数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5" name="直線コネクタ 314"/>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6"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7" name="直線コネクタ 316"/>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8"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9" name="直線コネクタ 318"/>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7015</xdr:rowOff>
    </xdr:from>
    <xdr:to>
      <xdr:col>24</xdr:col>
      <xdr:colOff>558800</xdr:colOff>
      <xdr:row>60</xdr:row>
      <xdr:rowOff>11612</xdr:rowOff>
    </xdr:to>
    <xdr:cxnSp macro="">
      <xdr:nvCxnSpPr>
        <xdr:cNvPr id="320" name="直線コネクタ 319"/>
        <xdr:cNvCxnSpPr/>
      </xdr:nvCxnSpPr>
      <xdr:spPr>
        <a:xfrm flipV="1">
          <a:off x="16179800" y="10294015"/>
          <a:ext cx="8382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167536</xdr:rowOff>
    </xdr:from>
    <xdr:ext cx="762000" cy="259045"/>
    <xdr:sp macro="" textlink="">
      <xdr:nvSpPr>
        <xdr:cNvPr id="321" name="定員管理の状況平均値テキスト"/>
        <xdr:cNvSpPr txBox="1"/>
      </xdr:nvSpPr>
      <xdr:spPr>
        <a:xfrm>
          <a:off x="17106900" y="10283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22" name="フローチャート : 判断 321"/>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11612</xdr:rowOff>
    </xdr:from>
    <xdr:to>
      <xdr:col>23</xdr:col>
      <xdr:colOff>406400</xdr:colOff>
      <xdr:row>60</xdr:row>
      <xdr:rowOff>21953</xdr:rowOff>
    </xdr:to>
    <xdr:cxnSp macro="">
      <xdr:nvCxnSpPr>
        <xdr:cNvPr id="323" name="直線コネクタ 322"/>
        <xdr:cNvCxnSpPr/>
      </xdr:nvCxnSpPr>
      <xdr:spPr>
        <a:xfrm flipV="1">
          <a:off x="15290800" y="10298612"/>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4" name="フローチャート : 判断 323"/>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111535</xdr:rowOff>
    </xdr:from>
    <xdr:ext cx="736600" cy="259045"/>
    <xdr:sp macro="" textlink="">
      <xdr:nvSpPr>
        <xdr:cNvPr id="325" name="テキスト ボックス 324"/>
        <xdr:cNvSpPr txBox="1"/>
      </xdr:nvSpPr>
      <xdr:spPr>
        <a:xfrm>
          <a:off x="15798800" y="1039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21953</xdr:rowOff>
    </xdr:from>
    <xdr:to>
      <xdr:col>22</xdr:col>
      <xdr:colOff>203200</xdr:colOff>
      <xdr:row>60</xdr:row>
      <xdr:rowOff>44934</xdr:rowOff>
    </xdr:to>
    <xdr:cxnSp macro="">
      <xdr:nvCxnSpPr>
        <xdr:cNvPr id="326" name="直線コネクタ 325"/>
        <xdr:cNvCxnSpPr/>
      </xdr:nvCxnSpPr>
      <xdr:spPr>
        <a:xfrm flipV="1">
          <a:off x="14401800" y="1030895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7" name="フローチャート : 判断 326"/>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111535</xdr:rowOff>
    </xdr:from>
    <xdr:ext cx="762000" cy="259045"/>
    <xdr:sp macro="" textlink="">
      <xdr:nvSpPr>
        <xdr:cNvPr id="328" name="テキスト ボックス 327"/>
        <xdr:cNvSpPr txBox="1"/>
      </xdr:nvSpPr>
      <xdr:spPr>
        <a:xfrm>
          <a:off x="14909800" y="1039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34592</xdr:rowOff>
    </xdr:from>
    <xdr:to>
      <xdr:col>21</xdr:col>
      <xdr:colOff>0</xdr:colOff>
      <xdr:row>60</xdr:row>
      <xdr:rowOff>44934</xdr:rowOff>
    </xdr:to>
    <xdr:cxnSp macro="">
      <xdr:nvCxnSpPr>
        <xdr:cNvPr id="329" name="直線コネクタ 328"/>
        <xdr:cNvCxnSpPr/>
      </xdr:nvCxnSpPr>
      <xdr:spPr>
        <a:xfrm>
          <a:off x="13512800" y="10321592"/>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30" name="フローチャート : 判断 329"/>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123026</xdr:rowOff>
    </xdr:from>
    <xdr:ext cx="762000" cy="259045"/>
    <xdr:sp macro="" textlink="">
      <xdr:nvSpPr>
        <xdr:cNvPr id="331" name="テキスト ボックス 330"/>
        <xdr:cNvSpPr txBox="1"/>
      </xdr:nvSpPr>
      <xdr:spPr>
        <a:xfrm>
          <a:off x="14020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28363</xdr:rowOff>
    </xdr:from>
    <xdr:to>
      <xdr:col>19</xdr:col>
      <xdr:colOff>533400</xdr:colOff>
      <xdr:row>61</xdr:row>
      <xdr:rowOff>129963</xdr:rowOff>
    </xdr:to>
    <xdr:sp macro="" textlink="">
      <xdr:nvSpPr>
        <xdr:cNvPr id="332" name="フローチャート : 判断 331"/>
        <xdr:cNvSpPr/>
      </xdr:nvSpPr>
      <xdr:spPr>
        <a:xfrm>
          <a:off x="13462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114740</xdr:rowOff>
    </xdr:from>
    <xdr:ext cx="762000" cy="259045"/>
    <xdr:sp macro="" textlink="">
      <xdr:nvSpPr>
        <xdr:cNvPr id="333" name="テキスト ボックス 332"/>
        <xdr:cNvSpPr txBox="1"/>
      </xdr:nvSpPr>
      <xdr:spPr>
        <a:xfrm>
          <a:off x="13131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127665</xdr:rowOff>
    </xdr:from>
    <xdr:to>
      <xdr:col>24</xdr:col>
      <xdr:colOff>609600</xdr:colOff>
      <xdr:row>60</xdr:row>
      <xdr:rowOff>57815</xdr:rowOff>
    </xdr:to>
    <xdr:sp macro="" textlink="">
      <xdr:nvSpPr>
        <xdr:cNvPr id="339" name="円/楕円 338"/>
        <xdr:cNvSpPr/>
      </xdr:nvSpPr>
      <xdr:spPr>
        <a:xfrm>
          <a:off x="169672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144192</xdr:rowOff>
    </xdr:from>
    <xdr:ext cx="762000" cy="259045"/>
    <xdr:sp macro="" textlink="">
      <xdr:nvSpPr>
        <xdr:cNvPr id="340" name="定員管理の状況該当値テキスト"/>
        <xdr:cNvSpPr txBox="1"/>
      </xdr:nvSpPr>
      <xdr:spPr>
        <a:xfrm>
          <a:off x="17106900" y="1008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132262</xdr:rowOff>
    </xdr:from>
    <xdr:to>
      <xdr:col>23</xdr:col>
      <xdr:colOff>457200</xdr:colOff>
      <xdr:row>60</xdr:row>
      <xdr:rowOff>62412</xdr:rowOff>
    </xdr:to>
    <xdr:sp macro="" textlink="">
      <xdr:nvSpPr>
        <xdr:cNvPr id="341" name="円/楕円 340"/>
        <xdr:cNvSpPr/>
      </xdr:nvSpPr>
      <xdr:spPr>
        <a:xfrm>
          <a:off x="16129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72589</xdr:rowOff>
    </xdr:from>
    <xdr:ext cx="736600" cy="259045"/>
    <xdr:sp macro="" textlink="">
      <xdr:nvSpPr>
        <xdr:cNvPr id="342" name="テキスト ボックス 341"/>
        <xdr:cNvSpPr txBox="1"/>
      </xdr:nvSpPr>
      <xdr:spPr>
        <a:xfrm>
          <a:off x="15798800" y="1001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142603</xdr:rowOff>
    </xdr:from>
    <xdr:to>
      <xdr:col>22</xdr:col>
      <xdr:colOff>254000</xdr:colOff>
      <xdr:row>60</xdr:row>
      <xdr:rowOff>72753</xdr:rowOff>
    </xdr:to>
    <xdr:sp macro="" textlink="">
      <xdr:nvSpPr>
        <xdr:cNvPr id="343" name="円/楕円 342"/>
        <xdr:cNvSpPr/>
      </xdr:nvSpPr>
      <xdr:spPr>
        <a:xfrm>
          <a:off x="15240000" y="102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82930</xdr:rowOff>
    </xdr:from>
    <xdr:ext cx="762000" cy="259045"/>
    <xdr:sp macro="" textlink="">
      <xdr:nvSpPr>
        <xdr:cNvPr id="344" name="テキスト ボックス 343"/>
        <xdr:cNvSpPr txBox="1"/>
      </xdr:nvSpPr>
      <xdr:spPr>
        <a:xfrm>
          <a:off x="14909800" y="1002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6.27</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165584</xdr:rowOff>
    </xdr:from>
    <xdr:to>
      <xdr:col>21</xdr:col>
      <xdr:colOff>50800</xdr:colOff>
      <xdr:row>60</xdr:row>
      <xdr:rowOff>95734</xdr:rowOff>
    </xdr:to>
    <xdr:sp macro="" textlink="">
      <xdr:nvSpPr>
        <xdr:cNvPr id="345" name="円/楕円 344"/>
        <xdr:cNvSpPr/>
      </xdr:nvSpPr>
      <xdr:spPr>
        <a:xfrm>
          <a:off x="14351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105911</xdr:rowOff>
    </xdr:from>
    <xdr:ext cx="762000" cy="259045"/>
    <xdr:sp macro="" textlink="">
      <xdr:nvSpPr>
        <xdr:cNvPr id="346" name="テキスト ボックス 345"/>
        <xdr:cNvSpPr txBox="1"/>
      </xdr:nvSpPr>
      <xdr:spPr>
        <a:xfrm>
          <a:off x="14020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155242</xdr:rowOff>
    </xdr:from>
    <xdr:to>
      <xdr:col>19</xdr:col>
      <xdr:colOff>533400</xdr:colOff>
      <xdr:row>60</xdr:row>
      <xdr:rowOff>85392</xdr:rowOff>
    </xdr:to>
    <xdr:sp macro="" textlink="">
      <xdr:nvSpPr>
        <xdr:cNvPr id="347" name="円/楕円 346"/>
        <xdr:cNvSpPr/>
      </xdr:nvSpPr>
      <xdr:spPr>
        <a:xfrm>
          <a:off x="13462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95569</xdr:rowOff>
    </xdr:from>
    <xdr:ext cx="762000" cy="259045"/>
    <xdr:sp macro="" textlink="">
      <xdr:nvSpPr>
        <xdr:cNvPr id="348" name="テキスト ボックス 347"/>
        <xdr:cNvSpPr txBox="1"/>
      </xdr:nvSpPr>
      <xdr:spPr>
        <a:xfrm>
          <a:off x="13131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大野町第五次総合計画のもと、大規模投資事業の適切な取捨選択の結果、類似団体平均を大きく</a:t>
          </a:r>
          <a:r>
            <a:rPr lang="ja-JP" altLang="ja-JP" sz="1100" b="0" i="0" baseline="0">
              <a:solidFill>
                <a:sysClr val="windowText" lastClr="000000"/>
              </a:solidFill>
              <a:effectLst/>
              <a:latin typeface="+mn-lt"/>
              <a:ea typeface="+mn-ea"/>
              <a:cs typeface="+mn-cs"/>
            </a:rPr>
            <a:t>下回り、０．</a:t>
          </a:r>
          <a:r>
            <a:rPr lang="ja-JP" altLang="en-US" sz="1100" b="0" i="0" baseline="0">
              <a:solidFill>
                <a:sysClr val="windowText" lastClr="000000"/>
              </a:solidFill>
              <a:effectLst/>
              <a:latin typeface="+mn-lt"/>
              <a:ea typeface="+mn-ea"/>
              <a:cs typeface="+mn-cs"/>
            </a:rPr>
            <a:t>２</a:t>
          </a:r>
          <a:r>
            <a:rPr lang="ja-JP" altLang="ja-JP" sz="1100" b="0" i="0" baseline="0">
              <a:solidFill>
                <a:sysClr val="windowText" lastClr="000000"/>
              </a:solidFill>
              <a:effectLst/>
              <a:latin typeface="+mn-lt"/>
              <a:ea typeface="+mn-ea"/>
              <a:cs typeface="+mn-cs"/>
            </a:rPr>
            <a:t>％となっている。引き続き、住民ニーズを的確に把握し緊急性のある事業を優先的に選択するなど地方債に大きく頼ることのない財政運営に努める。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6" name="直線コネクタ 375"/>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7"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8" name="直線コネクタ 377"/>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9"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80" name="直線コネクタ 379"/>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83820</xdr:rowOff>
    </xdr:from>
    <xdr:to>
      <xdr:col>24</xdr:col>
      <xdr:colOff>558800</xdr:colOff>
      <xdr:row>38</xdr:row>
      <xdr:rowOff>115994</xdr:rowOff>
    </xdr:to>
    <xdr:cxnSp macro="">
      <xdr:nvCxnSpPr>
        <xdr:cNvPr id="381" name="直線コネクタ 380"/>
        <xdr:cNvCxnSpPr/>
      </xdr:nvCxnSpPr>
      <xdr:spPr>
        <a:xfrm flipV="1">
          <a:off x="16179800" y="659892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82"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83" name="フローチャート : 判断 382"/>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115994</xdr:rowOff>
    </xdr:from>
    <xdr:to>
      <xdr:col>23</xdr:col>
      <xdr:colOff>406400</xdr:colOff>
      <xdr:row>38</xdr:row>
      <xdr:rowOff>140123</xdr:rowOff>
    </xdr:to>
    <xdr:cxnSp macro="">
      <xdr:nvCxnSpPr>
        <xdr:cNvPr id="384" name="直線コネクタ 383"/>
        <xdr:cNvCxnSpPr/>
      </xdr:nvCxnSpPr>
      <xdr:spPr>
        <a:xfrm flipV="1">
          <a:off x="15290800" y="66310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5" name="フローチャート : 判断 384"/>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6" name="テキスト ボックス 385"/>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140123</xdr:rowOff>
    </xdr:from>
    <xdr:to>
      <xdr:col>22</xdr:col>
      <xdr:colOff>203200</xdr:colOff>
      <xdr:row>39</xdr:row>
      <xdr:rowOff>97367</xdr:rowOff>
    </xdr:to>
    <xdr:cxnSp macro="">
      <xdr:nvCxnSpPr>
        <xdr:cNvPr id="387" name="直線コネクタ 386"/>
        <xdr:cNvCxnSpPr/>
      </xdr:nvCxnSpPr>
      <xdr:spPr>
        <a:xfrm flipV="1">
          <a:off x="14401800" y="665522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8" name="フローチャート : 判断 387"/>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9" name="テキスト ボックス 388"/>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97367</xdr:rowOff>
    </xdr:from>
    <xdr:to>
      <xdr:col>21</xdr:col>
      <xdr:colOff>0</xdr:colOff>
      <xdr:row>40</xdr:row>
      <xdr:rowOff>38523</xdr:rowOff>
    </xdr:to>
    <xdr:cxnSp macro="">
      <xdr:nvCxnSpPr>
        <xdr:cNvPr id="390" name="直線コネクタ 389"/>
        <xdr:cNvCxnSpPr/>
      </xdr:nvCxnSpPr>
      <xdr:spPr>
        <a:xfrm flipV="1">
          <a:off x="13512800" y="6783917"/>
          <a:ext cx="8890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91" name="フローチャート : 判断 390"/>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58437</xdr:rowOff>
    </xdr:from>
    <xdr:ext cx="762000" cy="259045"/>
    <xdr:sp macro="" textlink="">
      <xdr:nvSpPr>
        <xdr:cNvPr id="392" name="テキスト ボックス 391"/>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92710</xdr:rowOff>
    </xdr:from>
    <xdr:to>
      <xdr:col>19</xdr:col>
      <xdr:colOff>533400</xdr:colOff>
      <xdr:row>44</xdr:row>
      <xdr:rowOff>22860</xdr:rowOff>
    </xdr:to>
    <xdr:sp macro="" textlink="">
      <xdr:nvSpPr>
        <xdr:cNvPr id="393" name="フローチャート : 判断 392"/>
        <xdr:cNvSpPr/>
      </xdr:nvSpPr>
      <xdr:spPr>
        <a:xfrm>
          <a:off x="13462000" y="746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7637</xdr:rowOff>
    </xdr:from>
    <xdr:ext cx="762000" cy="259045"/>
    <xdr:sp macro="" textlink="">
      <xdr:nvSpPr>
        <xdr:cNvPr id="394" name="テキスト ボックス 393"/>
        <xdr:cNvSpPr txBox="1"/>
      </xdr:nvSpPr>
      <xdr:spPr>
        <a:xfrm>
          <a:off x="13131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33020</xdr:rowOff>
    </xdr:from>
    <xdr:to>
      <xdr:col>24</xdr:col>
      <xdr:colOff>609600</xdr:colOff>
      <xdr:row>38</xdr:row>
      <xdr:rowOff>134620</xdr:rowOff>
    </xdr:to>
    <xdr:sp macro="" textlink="">
      <xdr:nvSpPr>
        <xdr:cNvPr id="400" name="円/楕円 399"/>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49547</xdr:rowOff>
    </xdr:from>
    <xdr:ext cx="762000" cy="259045"/>
    <xdr:sp macro="" textlink="">
      <xdr:nvSpPr>
        <xdr:cNvPr id="401"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65194</xdr:rowOff>
    </xdr:from>
    <xdr:to>
      <xdr:col>23</xdr:col>
      <xdr:colOff>457200</xdr:colOff>
      <xdr:row>38</xdr:row>
      <xdr:rowOff>166794</xdr:rowOff>
    </xdr:to>
    <xdr:sp macro="" textlink="">
      <xdr:nvSpPr>
        <xdr:cNvPr id="402" name="円/楕円 401"/>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5520</xdr:rowOff>
    </xdr:from>
    <xdr:ext cx="736600" cy="259045"/>
    <xdr:sp macro="" textlink="">
      <xdr:nvSpPr>
        <xdr:cNvPr id="403" name="テキスト ボックス 402"/>
        <xdr:cNvSpPr txBox="1"/>
      </xdr:nvSpPr>
      <xdr:spPr>
        <a:xfrm>
          <a:off x="15798800" y="6349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89323</xdr:rowOff>
    </xdr:from>
    <xdr:to>
      <xdr:col>22</xdr:col>
      <xdr:colOff>254000</xdr:colOff>
      <xdr:row>39</xdr:row>
      <xdr:rowOff>19473</xdr:rowOff>
    </xdr:to>
    <xdr:sp macro="" textlink="">
      <xdr:nvSpPr>
        <xdr:cNvPr id="404" name="円/楕円 403"/>
        <xdr:cNvSpPr/>
      </xdr:nvSpPr>
      <xdr:spPr>
        <a:xfrm>
          <a:off x="15240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29650</xdr:rowOff>
    </xdr:from>
    <xdr:ext cx="762000" cy="259045"/>
    <xdr:sp macro="" textlink="">
      <xdr:nvSpPr>
        <xdr:cNvPr id="405" name="テキスト ボックス 404"/>
        <xdr:cNvSpPr txBox="1"/>
      </xdr:nvSpPr>
      <xdr:spPr>
        <a:xfrm>
          <a:off x="14909800" y="637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46567</xdr:rowOff>
    </xdr:from>
    <xdr:to>
      <xdr:col>21</xdr:col>
      <xdr:colOff>50800</xdr:colOff>
      <xdr:row>39</xdr:row>
      <xdr:rowOff>148167</xdr:rowOff>
    </xdr:to>
    <xdr:sp macro="" textlink="">
      <xdr:nvSpPr>
        <xdr:cNvPr id="406" name="円/楕円 405"/>
        <xdr:cNvSpPr/>
      </xdr:nvSpPr>
      <xdr:spPr>
        <a:xfrm>
          <a:off x="14351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158344</xdr:rowOff>
    </xdr:from>
    <xdr:ext cx="762000" cy="259045"/>
    <xdr:sp macro="" textlink="">
      <xdr:nvSpPr>
        <xdr:cNvPr id="407" name="テキスト ボックス 406"/>
        <xdr:cNvSpPr txBox="1"/>
      </xdr:nvSpPr>
      <xdr:spPr>
        <a:xfrm>
          <a:off x="14020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159173</xdr:rowOff>
    </xdr:from>
    <xdr:to>
      <xdr:col>19</xdr:col>
      <xdr:colOff>533400</xdr:colOff>
      <xdr:row>40</xdr:row>
      <xdr:rowOff>89323</xdr:rowOff>
    </xdr:to>
    <xdr:sp macro="" textlink="">
      <xdr:nvSpPr>
        <xdr:cNvPr id="408" name="円/楕円 407"/>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99500</xdr:rowOff>
    </xdr:from>
    <xdr:ext cx="762000" cy="259045"/>
    <xdr:sp macro="" textlink="">
      <xdr:nvSpPr>
        <xdr:cNvPr id="409" name="テキスト ボックス 408"/>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将来財政を圧迫する可能性の度合いは、地方債現在高などの将来負担額よりも、充当可能な基金額が多いため、「－」となっている。今後も後世への負担を少しでも軽減できるよう、新規事業の実施等についても精査を行い、財政の健全化を図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8" name="直線コネクタ 437"/>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9"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40" name="直線コネクタ 439"/>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3"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4" name="フローチャート : 判断 443"/>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5" name="フローチャート : 判断 444"/>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6" name="テキスト ボックス 445"/>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7" name="フローチャート : 判断 446"/>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106824</xdr:rowOff>
    </xdr:from>
    <xdr:ext cx="762000" cy="259045"/>
    <xdr:sp macro="" textlink="">
      <xdr:nvSpPr>
        <xdr:cNvPr id="448" name="テキスト ボックス 447"/>
        <xdr:cNvSpPr txBox="1"/>
      </xdr:nvSpPr>
      <xdr:spPr>
        <a:xfrm>
          <a:off x="14909800" y="233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9" name="フローチャート : 判断 448"/>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11786</xdr:rowOff>
    </xdr:from>
    <xdr:ext cx="762000" cy="259045"/>
    <xdr:sp macro="" textlink="">
      <xdr:nvSpPr>
        <xdr:cNvPr id="450" name="テキスト ボックス 449"/>
        <xdr:cNvSpPr txBox="1"/>
      </xdr:nvSpPr>
      <xdr:spPr>
        <a:xfrm>
          <a:off x="14020800" y="241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80984</xdr:rowOff>
    </xdr:from>
    <xdr:to>
      <xdr:col>19</xdr:col>
      <xdr:colOff>533400</xdr:colOff>
      <xdr:row>17</xdr:row>
      <xdr:rowOff>11134</xdr:rowOff>
    </xdr:to>
    <xdr:sp macro="" textlink="">
      <xdr:nvSpPr>
        <xdr:cNvPr id="451" name="フローチャート : 判断 450"/>
        <xdr:cNvSpPr/>
      </xdr:nvSpPr>
      <xdr:spPr>
        <a:xfrm>
          <a:off x="13462000" y="2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21311</xdr:rowOff>
    </xdr:from>
    <xdr:ext cx="762000" cy="259045"/>
    <xdr:sp macro="" textlink="">
      <xdr:nvSpPr>
        <xdr:cNvPr id="452" name="テキスト ボックス 451"/>
        <xdr:cNvSpPr txBox="1"/>
      </xdr:nvSpPr>
      <xdr:spPr>
        <a:xfrm>
          <a:off x="13131800" y="2593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岐阜県大野町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23,942
23,725
34.20
7,345,910
7,055,930
260,916
4,752,075
5,126,931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平均と比較すると、人件費に係る経常収支比率が低くなっているが、要因としてゴミ処理業務や消防業務を一部事務組合で行っていることがある。一部事務組合の人件費分に充てる負担金を合計した場合の人口１人当たりの歳出決算額は増加することになる。今後はこれらも含めた人件費関係経費全体について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17272</xdr:rowOff>
    </xdr:from>
    <xdr:to>
      <xdr:col>7</xdr:col>
      <xdr:colOff>15875</xdr:colOff>
      <xdr:row>36</xdr:row>
      <xdr:rowOff>49276</xdr:rowOff>
    </xdr:to>
    <xdr:cxnSp macro="">
      <xdr:nvCxnSpPr>
        <xdr:cNvPr id="62" name="直線コネクタ 61"/>
        <xdr:cNvCxnSpPr/>
      </xdr:nvCxnSpPr>
      <xdr:spPr>
        <a:xfrm>
          <a:off x="3987800" y="61894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98569</xdr:rowOff>
    </xdr:from>
    <xdr:ext cx="762000" cy="259045"/>
    <xdr:sp macro="" textlink="">
      <xdr:nvSpPr>
        <xdr:cNvPr id="63"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17272</xdr:rowOff>
    </xdr:from>
    <xdr:to>
      <xdr:col>5</xdr:col>
      <xdr:colOff>549275</xdr:colOff>
      <xdr:row>36</xdr:row>
      <xdr:rowOff>49276</xdr:rowOff>
    </xdr:to>
    <xdr:cxnSp macro="">
      <xdr:nvCxnSpPr>
        <xdr:cNvPr id="65" name="直線コネクタ 64"/>
        <xdr:cNvCxnSpPr/>
      </xdr:nvCxnSpPr>
      <xdr:spPr>
        <a:xfrm flipV="1">
          <a:off x="3098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41419</xdr:rowOff>
    </xdr:from>
    <xdr:ext cx="736600" cy="259045"/>
    <xdr:sp macro="" textlink="">
      <xdr:nvSpPr>
        <xdr:cNvPr id="67" name="テキスト ボックス 66"/>
        <xdr:cNvSpPr txBox="1"/>
      </xdr:nvSpPr>
      <xdr:spPr>
        <a:xfrm>
          <a:off x="3606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17272</xdr:rowOff>
    </xdr:from>
    <xdr:to>
      <xdr:col>4</xdr:col>
      <xdr:colOff>346075</xdr:colOff>
      <xdr:row>36</xdr:row>
      <xdr:rowOff>49276</xdr:rowOff>
    </xdr:to>
    <xdr:cxnSp macro="">
      <xdr:nvCxnSpPr>
        <xdr:cNvPr id="68" name="直線コネクタ 67"/>
        <xdr:cNvCxnSpPr/>
      </xdr:nvCxnSpPr>
      <xdr:spPr>
        <a:xfrm>
          <a:off x="2209800" y="6189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68851</xdr:rowOff>
    </xdr:from>
    <xdr:ext cx="762000" cy="259045"/>
    <xdr:sp macro="" textlink="">
      <xdr:nvSpPr>
        <xdr:cNvPr id="70" name="テキスト ボックス 69"/>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xdr:rowOff>
    </xdr:from>
    <xdr:to>
      <xdr:col>3</xdr:col>
      <xdr:colOff>142875</xdr:colOff>
      <xdr:row>36</xdr:row>
      <xdr:rowOff>17272</xdr:rowOff>
    </xdr:to>
    <xdr:cxnSp macro="">
      <xdr:nvCxnSpPr>
        <xdr:cNvPr id="71" name="直線コネクタ 70"/>
        <xdr:cNvCxnSpPr/>
      </xdr:nvCxnSpPr>
      <xdr:spPr>
        <a:xfrm>
          <a:off x="1320800" y="6175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87139</xdr:rowOff>
    </xdr:from>
    <xdr:ext cx="762000" cy="259045"/>
    <xdr:sp macro="" textlink="">
      <xdr:nvSpPr>
        <xdr:cNvPr id="73" name="テキスト ボックス 72"/>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108204</xdr:rowOff>
    </xdr:from>
    <xdr:to>
      <xdr:col>1</xdr:col>
      <xdr:colOff>676275</xdr:colOff>
      <xdr:row>37</xdr:row>
      <xdr:rowOff>38354</xdr:rowOff>
    </xdr:to>
    <xdr:sp macro="" textlink="">
      <xdr:nvSpPr>
        <xdr:cNvPr id="74" name="フローチャート : 判断 73"/>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23131</xdr:rowOff>
    </xdr:from>
    <xdr:ext cx="762000" cy="259045"/>
    <xdr:sp macro="" textlink="">
      <xdr:nvSpPr>
        <xdr:cNvPr id="75" name="テキスト ボックス 74"/>
        <xdr:cNvSpPr txBox="1"/>
      </xdr:nvSpPr>
      <xdr:spPr>
        <a:xfrm>
          <a:off x="939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169926</xdr:rowOff>
    </xdr:from>
    <xdr:to>
      <xdr:col>7</xdr:col>
      <xdr:colOff>66675</xdr:colOff>
      <xdr:row>36</xdr:row>
      <xdr:rowOff>100076</xdr:rowOff>
    </xdr:to>
    <xdr:sp macro="" textlink="">
      <xdr:nvSpPr>
        <xdr:cNvPr id="81" name="円/楕円 80"/>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15003</xdr:rowOff>
    </xdr:from>
    <xdr:ext cx="762000" cy="259045"/>
    <xdr:sp macro="" textlink="">
      <xdr:nvSpPr>
        <xdr:cNvPr id="82" name="人件費該当値テキスト"/>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137922</xdr:rowOff>
    </xdr:from>
    <xdr:to>
      <xdr:col>5</xdr:col>
      <xdr:colOff>600075</xdr:colOff>
      <xdr:row>36</xdr:row>
      <xdr:rowOff>68072</xdr:rowOff>
    </xdr:to>
    <xdr:sp macro="" textlink="">
      <xdr:nvSpPr>
        <xdr:cNvPr id="83" name="円/楕円 82"/>
        <xdr:cNvSpPr/>
      </xdr:nvSpPr>
      <xdr:spPr>
        <a:xfrm>
          <a:off x="3937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78249</xdr:rowOff>
    </xdr:from>
    <xdr:ext cx="736600" cy="259045"/>
    <xdr:sp macro="" textlink="">
      <xdr:nvSpPr>
        <xdr:cNvPr id="84" name="テキスト ボックス 83"/>
        <xdr:cNvSpPr txBox="1"/>
      </xdr:nvSpPr>
      <xdr:spPr>
        <a:xfrm>
          <a:off x="3606800" y="590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169926</xdr:rowOff>
    </xdr:from>
    <xdr:to>
      <xdr:col>4</xdr:col>
      <xdr:colOff>396875</xdr:colOff>
      <xdr:row>36</xdr:row>
      <xdr:rowOff>100076</xdr:rowOff>
    </xdr:to>
    <xdr:sp macro="" textlink="">
      <xdr:nvSpPr>
        <xdr:cNvPr id="85" name="円/楕円 84"/>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110253</xdr:rowOff>
    </xdr:from>
    <xdr:ext cx="762000" cy="259045"/>
    <xdr:sp macro="" textlink="">
      <xdr:nvSpPr>
        <xdr:cNvPr id="86" name="テキスト ボックス 85"/>
        <xdr:cNvSpPr txBox="1"/>
      </xdr:nvSpPr>
      <xdr:spPr>
        <a:xfrm>
          <a:off x="2717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137922</xdr:rowOff>
    </xdr:from>
    <xdr:to>
      <xdr:col>3</xdr:col>
      <xdr:colOff>193675</xdr:colOff>
      <xdr:row>36</xdr:row>
      <xdr:rowOff>68072</xdr:rowOff>
    </xdr:to>
    <xdr:sp macro="" textlink="">
      <xdr:nvSpPr>
        <xdr:cNvPr id="87" name="円/楕円 86"/>
        <xdr:cNvSpPr/>
      </xdr:nvSpPr>
      <xdr:spPr>
        <a:xfrm>
          <a:off x="2159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78249</xdr:rowOff>
    </xdr:from>
    <xdr:ext cx="762000" cy="259045"/>
    <xdr:sp macro="" textlink="">
      <xdr:nvSpPr>
        <xdr:cNvPr id="88" name="テキスト ボックス 87"/>
        <xdr:cNvSpPr txBox="1"/>
      </xdr:nvSpPr>
      <xdr:spPr>
        <a:xfrm>
          <a:off x="1828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89" name="円/楕円 88"/>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0" name="テキスト ボックス 89"/>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ysClr val="windowText" lastClr="000000"/>
              </a:solidFill>
              <a:effectLst/>
              <a:latin typeface="+mn-lt"/>
              <a:ea typeface="+mn-ea"/>
              <a:cs typeface="+mn-cs"/>
            </a:rPr>
            <a:t>昨年度</a:t>
          </a:r>
          <a:r>
            <a:rPr lang="ja-JP" altLang="ja-JP" sz="1100" b="0" i="0" baseline="0">
              <a:solidFill>
                <a:sysClr val="windowText" lastClr="000000"/>
              </a:solidFill>
              <a:effectLst/>
              <a:latin typeface="+mn-lt"/>
              <a:ea typeface="+mn-ea"/>
              <a:cs typeface="+mn-cs"/>
            </a:rPr>
            <a:t>までは、業務の民間委託化の推進や臨時職員による対応による人件費からの物件費への移行による増加がみられたが、経費削減に努めることにより経常収支比率は類似団体平均を下回ってい</a:t>
          </a:r>
          <a:r>
            <a:rPr lang="ja-JP" altLang="en-US" sz="1100" b="0" i="0" baseline="0">
              <a:solidFill>
                <a:sysClr val="windowText" lastClr="000000"/>
              </a:solidFill>
              <a:effectLst/>
              <a:latin typeface="+mn-lt"/>
              <a:ea typeface="+mn-ea"/>
              <a:cs typeface="+mn-cs"/>
            </a:rPr>
            <a:t>た。しかし今年度については企画費等の増により</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と同率となった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今後</a:t>
          </a:r>
          <a:r>
            <a:rPr lang="ja-JP" altLang="en-US" sz="1100" b="0" i="0" baseline="0">
              <a:solidFill>
                <a:sysClr val="windowText" lastClr="000000"/>
              </a:solidFill>
              <a:effectLst/>
              <a:latin typeface="+mn-lt"/>
              <a:ea typeface="+mn-ea"/>
              <a:cs typeface="+mn-cs"/>
            </a:rPr>
            <a:t>については</a:t>
          </a:r>
          <a:r>
            <a:rPr lang="ja-JP" altLang="ja-JP" sz="1100" b="0" i="0" baseline="0">
              <a:solidFill>
                <a:sysClr val="windowText" lastClr="000000"/>
              </a:solidFill>
              <a:effectLst/>
              <a:latin typeface="+mn-lt"/>
              <a:ea typeface="+mn-ea"/>
              <a:cs typeface="+mn-cs"/>
            </a:rPr>
            <a:t>、優先度の低い委託事業について計画的に廃止・縮小を進め、経費の縮減に努める</a:t>
          </a:r>
          <a:r>
            <a:rPr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24130</xdr:rowOff>
    </xdr:from>
    <xdr:to>
      <xdr:col>24</xdr:col>
      <xdr:colOff>31750</xdr:colOff>
      <xdr:row>17</xdr:row>
      <xdr:rowOff>110998</xdr:rowOff>
    </xdr:to>
    <xdr:cxnSp macro="">
      <xdr:nvCxnSpPr>
        <xdr:cNvPr id="120" name="直線コネクタ 119"/>
        <xdr:cNvCxnSpPr/>
      </xdr:nvCxnSpPr>
      <xdr:spPr>
        <a:xfrm>
          <a:off x="15671800" y="2938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14986</xdr:rowOff>
    </xdr:from>
    <xdr:to>
      <xdr:col>22</xdr:col>
      <xdr:colOff>565150</xdr:colOff>
      <xdr:row>17</xdr:row>
      <xdr:rowOff>24130</xdr:rowOff>
    </xdr:to>
    <xdr:cxnSp macro="">
      <xdr:nvCxnSpPr>
        <xdr:cNvPr id="123" name="直線コネクタ 122"/>
        <xdr:cNvCxnSpPr/>
      </xdr:nvCxnSpPr>
      <xdr:spPr>
        <a:xfrm>
          <a:off x="14782800" y="29296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119143</xdr:rowOff>
    </xdr:from>
    <xdr:ext cx="736600" cy="259045"/>
    <xdr:sp macro="" textlink="">
      <xdr:nvSpPr>
        <xdr:cNvPr id="125" name="テキスト ボックス 124"/>
        <xdr:cNvSpPr txBox="1"/>
      </xdr:nvSpPr>
      <xdr:spPr>
        <a:xfrm>
          <a:off x="15290800" y="30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14986</xdr:rowOff>
    </xdr:from>
    <xdr:to>
      <xdr:col>21</xdr:col>
      <xdr:colOff>361950</xdr:colOff>
      <xdr:row>17</xdr:row>
      <xdr:rowOff>28702</xdr:rowOff>
    </xdr:to>
    <xdr:cxnSp macro="">
      <xdr:nvCxnSpPr>
        <xdr:cNvPr id="126" name="直線コネクタ 125"/>
        <xdr:cNvCxnSpPr/>
      </xdr:nvCxnSpPr>
      <xdr:spPr>
        <a:xfrm flipV="1">
          <a:off x="13893800" y="292963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96283</xdr:rowOff>
    </xdr:from>
    <xdr:ext cx="762000" cy="259045"/>
    <xdr:sp macro="" textlink="">
      <xdr:nvSpPr>
        <xdr:cNvPr id="128" name="テキスト ボックス 127"/>
        <xdr:cNvSpPr txBox="1"/>
      </xdr:nvSpPr>
      <xdr:spPr>
        <a:xfrm>
          <a:off x="14401800" y="301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127000</xdr:rowOff>
    </xdr:from>
    <xdr:to>
      <xdr:col>20</xdr:col>
      <xdr:colOff>158750</xdr:colOff>
      <xdr:row>17</xdr:row>
      <xdr:rowOff>28702</xdr:rowOff>
    </xdr:to>
    <xdr:cxnSp macro="">
      <xdr:nvCxnSpPr>
        <xdr:cNvPr id="129" name="直線コネクタ 128"/>
        <xdr:cNvCxnSpPr/>
      </xdr:nvCxnSpPr>
      <xdr:spPr>
        <a:xfrm>
          <a:off x="13004800" y="28702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82567</xdr:rowOff>
    </xdr:from>
    <xdr:ext cx="762000" cy="259045"/>
    <xdr:sp macro="" textlink="">
      <xdr:nvSpPr>
        <xdr:cNvPr id="131" name="テキスト ボックス 130"/>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2" name="フローチャート : 判断 131"/>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7383</xdr:rowOff>
    </xdr:from>
    <xdr:ext cx="762000" cy="259045"/>
    <xdr:sp macro="" textlink="">
      <xdr:nvSpPr>
        <xdr:cNvPr id="133" name="テキスト ボックス 132"/>
        <xdr:cNvSpPr txBox="1"/>
      </xdr:nvSpPr>
      <xdr:spPr>
        <a:xfrm>
          <a:off x="12623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39" name="円/楕円 138"/>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32275</xdr:rowOff>
    </xdr:from>
    <xdr:ext cx="762000" cy="259045"/>
    <xdr:sp macro="" textlink="">
      <xdr:nvSpPr>
        <xdr:cNvPr id="140" name="物件費該当値テキスト"/>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144780</xdr:rowOff>
    </xdr:from>
    <xdr:to>
      <xdr:col>22</xdr:col>
      <xdr:colOff>615950</xdr:colOff>
      <xdr:row>17</xdr:row>
      <xdr:rowOff>74930</xdr:rowOff>
    </xdr:to>
    <xdr:sp macro="" textlink="">
      <xdr:nvSpPr>
        <xdr:cNvPr id="141" name="円/楕円 140"/>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85107</xdr:rowOff>
    </xdr:from>
    <xdr:ext cx="736600" cy="259045"/>
    <xdr:sp macro="" textlink="">
      <xdr:nvSpPr>
        <xdr:cNvPr id="142" name="テキスト ボックス 141"/>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135636</xdr:rowOff>
    </xdr:from>
    <xdr:to>
      <xdr:col>21</xdr:col>
      <xdr:colOff>412750</xdr:colOff>
      <xdr:row>17</xdr:row>
      <xdr:rowOff>65786</xdr:rowOff>
    </xdr:to>
    <xdr:sp macro="" textlink="">
      <xdr:nvSpPr>
        <xdr:cNvPr id="143" name="円/楕円 142"/>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44" name="テキスト ボックス 143"/>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149352</xdr:rowOff>
    </xdr:from>
    <xdr:to>
      <xdr:col>20</xdr:col>
      <xdr:colOff>209550</xdr:colOff>
      <xdr:row>17</xdr:row>
      <xdr:rowOff>79502</xdr:rowOff>
    </xdr:to>
    <xdr:sp macro="" textlink="">
      <xdr:nvSpPr>
        <xdr:cNvPr id="145" name="円/楕円 144"/>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89679</xdr:rowOff>
    </xdr:from>
    <xdr:ext cx="762000" cy="259045"/>
    <xdr:sp macro="" textlink="">
      <xdr:nvSpPr>
        <xdr:cNvPr id="146" name="テキスト ボックス 145"/>
        <xdr:cNvSpPr txBox="1"/>
      </xdr:nvSpPr>
      <xdr:spPr>
        <a:xfrm>
          <a:off x="13512800" y="266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76200</xdr:rowOff>
    </xdr:from>
    <xdr:to>
      <xdr:col>19</xdr:col>
      <xdr:colOff>6350</xdr:colOff>
      <xdr:row>17</xdr:row>
      <xdr:rowOff>6350</xdr:rowOff>
    </xdr:to>
    <xdr:sp macro="" textlink="">
      <xdr:nvSpPr>
        <xdr:cNvPr id="147" name="円/楕円 146"/>
        <xdr:cNvSpPr/>
      </xdr:nvSpPr>
      <xdr:spPr>
        <a:xfrm>
          <a:off x="12954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162577</xdr:rowOff>
    </xdr:from>
    <xdr:ext cx="762000" cy="259045"/>
    <xdr:sp macro="" textlink="">
      <xdr:nvSpPr>
        <xdr:cNvPr id="148" name="テキスト ボックス 147"/>
        <xdr:cNvSpPr txBox="1"/>
      </xdr:nvSpPr>
      <xdr:spPr>
        <a:xfrm>
          <a:off x="12623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が類似団体平均を上回る要因として、中学３年生までの医療費助成や公立保育園の民営化などが挙げられる。今後は、町単独で行う事業について給付水準、対象要件の見直しなど扶助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6350</xdr:rowOff>
    </xdr:from>
    <xdr:to>
      <xdr:col>7</xdr:col>
      <xdr:colOff>15875</xdr:colOff>
      <xdr:row>57</xdr:row>
      <xdr:rowOff>57150</xdr:rowOff>
    </xdr:to>
    <xdr:cxnSp macro="">
      <xdr:nvCxnSpPr>
        <xdr:cNvPr id="181" name="直線コネクタ 180"/>
        <xdr:cNvCxnSpPr/>
      </xdr:nvCxnSpPr>
      <xdr:spPr>
        <a:xfrm>
          <a:off x="3987800" y="97790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2"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127000</xdr:rowOff>
    </xdr:from>
    <xdr:to>
      <xdr:col>5</xdr:col>
      <xdr:colOff>549275</xdr:colOff>
      <xdr:row>57</xdr:row>
      <xdr:rowOff>6350</xdr:rowOff>
    </xdr:to>
    <xdr:cxnSp macro="">
      <xdr:nvCxnSpPr>
        <xdr:cNvPr id="184" name="直線コネクタ 183"/>
        <xdr:cNvCxnSpPr/>
      </xdr:nvCxnSpPr>
      <xdr:spPr>
        <a:xfrm>
          <a:off x="3098800" y="9728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114300</xdr:rowOff>
    </xdr:from>
    <xdr:to>
      <xdr:col>4</xdr:col>
      <xdr:colOff>346075</xdr:colOff>
      <xdr:row>56</xdr:row>
      <xdr:rowOff>127000</xdr:rowOff>
    </xdr:to>
    <xdr:cxnSp macro="">
      <xdr:nvCxnSpPr>
        <xdr:cNvPr id="187" name="直線コネクタ 186"/>
        <xdr:cNvCxnSpPr/>
      </xdr:nvCxnSpPr>
      <xdr:spPr>
        <a:xfrm>
          <a:off x="2209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88900</xdr:rowOff>
    </xdr:from>
    <xdr:to>
      <xdr:col>3</xdr:col>
      <xdr:colOff>142875</xdr:colOff>
      <xdr:row>56</xdr:row>
      <xdr:rowOff>114300</xdr:rowOff>
    </xdr:to>
    <xdr:cxnSp macro="">
      <xdr:nvCxnSpPr>
        <xdr:cNvPr id="190" name="直線コネクタ 189"/>
        <xdr:cNvCxnSpPr/>
      </xdr:nvCxnSpPr>
      <xdr:spPr>
        <a:xfrm>
          <a:off x="1320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139700</xdr:rowOff>
    </xdr:from>
    <xdr:to>
      <xdr:col>1</xdr:col>
      <xdr:colOff>676275</xdr:colOff>
      <xdr:row>55</xdr:row>
      <xdr:rowOff>69850</xdr:rowOff>
    </xdr:to>
    <xdr:sp macro="" textlink="">
      <xdr:nvSpPr>
        <xdr:cNvPr id="193" name="フローチャート : 判断 192"/>
        <xdr:cNvSpPr/>
      </xdr:nvSpPr>
      <xdr:spPr>
        <a:xfrm>
          <a:off x="1270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80027</xdr:rowOff>
    </xdr:from>
    <xdr:ext cx="762000" cy="259045"/>
    <xdr:sp macro="" textlink="">
      <xdr:nvSpPr>
        <xdr:cNvPr id="194" name="テキスト ボックス 193"/>
        <xdr:cNvSpPr txBox="1"/>
      </xdr:nvSpPr>
      <xdr:spPr>
        <a:xfrm>
          <a:off x="939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57</xdr:row>
      <xdr:rowOff>6350</xdr:rowOff>
    </xdr:from>
    <xdr:to>
      <xdr:col>7</xdr:col>
      <xdr:colOff>66675</xdr:colOff>
      <xdr:row>57</xdr:row>
      <xdr:rowOff>107950</xdr:rowOff>
    </xdr:to>
    <xdr:sp macro="" textlink="">
      <xdr:nvSpPr>
        <xdr:cNvPr id="200" name="円/楕円 199"/>
        <xdr:cNvSpPr/>
      </xdr:nvSpPr>
      <xdr:spPr>
        <a:xfrm>
          <a:off x="47752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149877</xdr:rowOff>
    </xdr:from>
    <xdr:ext cx="762000" cy="259045"/>
    <xdr:sp macro="" textlink="">
      <xdr:nvSpPr>
        <xdr:cNvPr id="201" name="扶助費該当値テキスト"/>
        <xdr:cNvSpPr txBox="1"/>
      </xdr:nvSpPr>
      <xdr:spPr>
        <a:xfrm>
          <a:off x="49149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127000</xdr:rowOff>
    </xdr:from>
    <xdr:to>
      <xdr:col>5</xdr:col>
      <xdr:colOff>600075</xdr:colOff>
      <xdr:row>57</xdr:row>
      <xdr:rowOff>57150</xdr:rowOff>
    </xdr:to>
    <xdr:sp macro="" textlink="">
      <xdr:nvSpPr>
        <xdr:cNvPr id="202" name="円/楕円 201"/>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41927</xdr:rowOff>
    </xdr:from>
    <xdr:ext cx="736600" cy="259045"/>
    <xdr:sp macro="" textlink="">
      <xdr:nvSpPr>
        <xdr:cNvPr id="203" name="テキスト ボックス 202"/>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76200</xdr:rowOff>
    </xdr:from>
    <xdr:to>
      <xdr:col>4</xdr:col>
      <xdr:colOff>396875</xdr:colOff>
      <xdr:row>57</xdr:row>
      <xdr:rowOff>6350</xdr:rowOff>
    </xdr:to>
    <xdr:sp macro="" textlink="">
      <xdr:nvSpPr>
        <xdr:cNvPr id="204" name="円/楕円 203"/>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162577</xdr:rowOff>
    </xdr:from>
    <xdr:ext cx="762000" cy="259045"/>
    <xdr:sp macro="" textlink="">
      <xdr:nvSpPr>
        <xdr:cNvPr id="205" name="テキスト ボックス 204"/>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63500</xdr:rowOff>
    </xdr:from>
    <xdr:to>
      <xdr:col>3</xdr:col>
      <xdr:colOff>193675</xdr:colOff>
      <xdr:row>56</xdr:row>
      <xdr:rowOff>165100</xdr:rowOff>
    </xdr:to>
    <xdr:sp macro="" textlink="">
      <xdr:nvSpPr>
        <xdr:cNvPr id="206" name="円/楕円 205"/>
        <xdr:cNvSpPr/>
      </xdr:nvSpPr>
      <xdr:spPr>
        <a:xfrm>
          <a:off x="2159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149877</xdr:rowOff>
    </xdr:from>
    <xdr:ext cx="762000" cy="259045"/>
    <xdr:sp macro="" textlink="">
      <xdr:nvSpPr>
        <xdr:cNvPr id="207" name="テキスト ボックス 206"/>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38100</xdr:rowOff>
    </xdr:from>
    <xdr:to>
      <xdr:col>1</xdr:col>
      <xdr:colOff>676275</xdr:colOff>
      <xdr:row>56</xdr:row>
      <xdr:rowOff>139700</xdr:rowOff>
    </xdr:to>
    <xdr:sp macro="" textlink="">
      <xdr:nvSpPr>
        <xdr:cNvPr id="208" name="円/楕円 207"/>
        <xdr:cNvSpPr/>
      </xdr:nvSpPr>
      <xdr:spPr>
        <a:xfrm>
          <a:off x="1270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124477</xdr:rowOff>
    </xdr:from>
    <xdr:ext cx="762000" cy="259045"/>
    <xdr:sp macro="" textlink="">
      <xdr:nvSpPr>
        <xdr:cNvPr id="209" name="テキスト ボックス 208"/>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その他に係る経常収支比率は類似団体平均を下回って</a:t>
          </a:r>
          <a:r>
            <a:rPr lang="ja-JP" altLang="en-US" sz="1100" b="0" i="0" baseline="0">
              <a:solidFill>
                <a:sysClr val="windowText" lastClr="000000"/>
              </a:solidFill>
              <a:effectLst/>
              <a:latin typeface="+mn-lt"/>
              <a:ea typeface="+mn-ea"/>
              <a:cs typeface="+mn-cs"/>
            </a:rPr>
            <a:t>いるが</a:t>
          </a:r>
          <a:r>
            <a:rPr lang="ja-JP" altLang="ja-JP" sz="1100" b="0" i="0" baseline="0">
              <a:solidFill>
                <a:sysClr val="windowText" lastClr="000000"/>
              </a:solidFill>
              <a:effectLst/>
              <a:latin typeface="+mn-lt"/>
              <a:ea typeface="+mn-ea"/>
              <a:cs typeface="+mn-cs"/>
            </a:rPr>
            <a:t>、前年度から</a:t>
          </a:r>
          <a:r>
            <a:rPr lang="ja-JP" altLang="en-US" sz="1100" b="0" i="0" baseline="0">
              <a:solidFill>
                <a:sysClr val="windowText" lastClr="000000"/>
              </a:solidFill>
              <a:effectLst/>
              <a:latin typeface="+mn-lt"/>
              <a:ea typeface="+mn-ea"/>
              <a:cs typeface="+mn-cs"/>
            </a:rPr>
            <a:t>は</a:t>
          </a:r>
          <a:r>
            <a:rPr lang="ja-JP" altLang="ja-JP" sz="1100" b="0" i="0" baseline="0">
              <a:solidFill>
                <a:sysClr val="windowText" lastClr="000000"/>
              </a:solidFill>
              <a:effectLst/>
              <a:latin typeface="+mn-lt"/>
              <a:ea typeface="+mn-ea"/>
              <a:cs typeface="+mn-cs"/>
            </a:rPr>
            <a:t>０．</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増加</a:t>
          </a:r>
          <a:r>
            <a:rPr lang="ja-JP" altLang="ja-JP" sz="1100" b="0" i="0" baseline="0">
              <a:solidFill>
                <a:sysClr val="windowText" lastClr="000000"/>
              </a:solidFill>
              <a:effectLst/>
              <a:latin typeface="+mn-lt"/>
              <a:ea typeface="+mn-ea"/>
              <a:cs typeface="+mn-cs"/>
            </a:rPr>
            <a:t>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今後も保険料の適正化</a:t>
          </a:r>
          <a:r>
            <a:rPr lang="ja-JP" altLang="ja-JP" sz="1100" b="0" i="0" baseline="0">
              <a:solidFill>
                <a:schemeClr val="dk1"/>
              </a:solidFill>
              <a:effectLst/>
              <a:latin typeface="+mn-lt"/>
              <a:ea typeface="+mn-ea"/>
              <a:cs typeface="+mn-cs"/>
            </a:rPr>
            <a:t>を図ることにより健全運営を行い、国民健康保険事業会計への繰出金の圧縮を諮るなど、普通会計の負担額を減らすよう努める。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131572</xdr:rowOff>
    </xdr:from>
    <xdr:to>
      <xdr:col>24</xdr:col>
      <xdr:colOff>31750</xdr:colOff>
      <xdr:row>56</xdr:row>
      <xdr:rowOff>145288</xdr:rowOff>
    </xdr:to>
    <xdr:cxnSp macro="">
      <xdr:nvCxnSpPr>
        <xdr:cNvPr id="239" name="直線コネクタ 238"/>
        <xdr:cNvCxnSpPr/>
      </xdr:nvCxnSpPr>
      <xdr:spPr>
        <a:xfrm>
          <a:off x="15671800" y="97327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131572</xdr:rowOff>
    </xdr:from>
    <xdr:to>
      <xdr:col>22</xdr:col>
      <xdr:colOff>565150</xdr:colOff>
      <xdr:row>56</xdr:row>
      <xdr:rowOff>136144</xdr:rowOff>
    </xdr:to>
    <xdr:cxnSp macro="">
      <xdr:nvCxnSpPr>
        <xdr:cNvPr id="242" name="直線コネクタ 241"/>
        <xdr:cNvCxnSpPr/>
      </xdr:nvCxnSpPr>
      <xdr:spPr>
        <a:xfrm flipV="1">
          <a:off x="14782800" y="9732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113284</xdr:rowOff>
    </xdr:from>
    <xdr:to>
      <xdr:col>21</xdr:col>
      <xdr:colOff>361950</xdr:colOff>
      <xdr:row>56</xdr:row>
      <xdr:rowOff>136144</xdr:rowOff>
    </xdr:to>
    <xdr:cxnSp macro="">
      <xdr:nvCxnSpPr>
        <xdr:cNvPr id="245" name="直線コネクタ 244"/>
        <xdr:cNvCxnSpPr/>
      </xdr:nvCxnSpPr>
      <xdr:spPr>
        <a:xfrm>
          <a:off x="13893800" y="97144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113284</xdr:rowOff>
    </xdr:to>
    <xdr:cxnSp macro="">
      <xdr:nvCxnSpPr>
        <xdr:cNvPr id="248" name="直線コネクタ 247"/>
        <xdr:cNvCxnSpPr/>
      </xdr:nvCxnSpPr>
      <xdr:spPr>
        <a:xfrm>
          <a:off x="13004800" y="96504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1" name="フローチャート : 判断 250"/>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52" name="テキスト ボックス 251"/>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94488</xdr:rowOff>
    </xdr:from>
    <xdr:to>
      <xdr:col>24</xdr:col>
      <xdr:colOff>82550</xdr:colOff>
      <xdr:row>57</xdr:row>
      <xdr:rowOff>24638</xdr:rowOff>
    </xdr:to>
    <xdr:sp macro="" textlink="">
      <xdr:nvSpPr>
        <xdr:cNvPr id="258" name="円/楕円 257"/>
        <xdr:cNvSpPr/>
      </xdr:nvSpPr>
      <xdr:spPr>
        <a:xfrm>
          <a:off x="164592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111015</xdr:rowOff>
    </xdr:from>
    <xdr:ext cx="762000" cy="259045"/>
    <xdr:sp macro="" textlink="">
      <xdr:nvSpPr>
        <xdr:cNvPr id="259" name="その他該当値テキスト"/>
        <xdr:cNvSpPr txBox="1"/>
      </xdr:nvSpPr>
      <xdr:spPr>
        <a:xfrm>
          <a:off x="16598900" y="954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80772</xdr:rowOff>
    </xdr:from>
    <xdr:to>
      <xdr:col>22</xdr:col>
      <xdr:colOff>615950</xdr:colOff>
      <xdr:row>57</xdr:row>
      <xdr:rowOff>10922</xdr:rowOff>
    </xdr:to>
    <xdr:sp macro="" textlink="">
      <xdr:nvSpPr>
        <xdr:cNvPr id="260" name="円/楕円 259"/>
        <xdr:cNvSpPr/>
      </xdr:nvSpPr>
      <xdr:spPr>
        <a:xfrm>
          <a:off x="15621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21099</xdr:rowOff>
    </xdr:from>
    <xdr:ext cx="736600" cy="259045"/>
    <xdr:sp macro="" textlink="">
      <xdr:nvSpPr>
        <xdr:cNvPr id="261" name="テキスト ボックス 260"/>
        <xdr:cNvSpPr txBox="1"/>
      </xdr:nvSpPr>
      <xdr:spPr>
        <a:xfrm>
          <a:off x="15290800" y="945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85344</xdr:rowOff>
    </xdr:from>
    <xdr:to>
      <xdr:col>21</xdr:col>
      <xdr:colOff>412750</xdr:colOff>
      <xdr:row>57</xdr:row>
      <xdr:rowOff>15494</xdr:rowOff>
    </xdr:to>
    <xdr:sp macro="" textlink="">
      <xdr:nvSpPr>
        <xdr:cNvPr id="262" name="円/楕円 261"/>
        <xdr:cNvSpPr/>
      </xdr:nvSpPr>
      <xdr:spPr>
        <a:xfrm>
          <a:off x="14732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63" name="テキスト ボックス 262"/>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62484</xdr:rowOff>
    </xdr:from>
    <xdr:to>
      <xdr:col>20</xdr:col>
      <xdr:colOff>209550</xdr:colOff>
      <xdr:row>56</xdr:row>
      <xdr:rowOff>164084</xdr:rowOff>
    </xdr:to>
    <xdr:sp macro="" textlink="">
      <xdr:nvSpPr>
        <xdr:cNvPr id="264" name="円/楕円 263"/>
        <xdr:cNvSpPr/>
      </xdr:nvSpPr>
      <xdr:spPr>
        <a:xfrm>
          <a:off x="13843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2811</xdr:rowOff>
    </xdr:from>
    <xdr:ext cx="762000" cy="259045"/>
    <xdr:sp macro="" textlink="">
      <xdr:nvSpPr>
        <xdr:cNvPr id="265" name="テキスト ボックス 264"/>
        <xdr:cNvSpPr txBox="1"/>
      </xdr:nvSpPr>
      <xdr:spPr>
        <a:xfrm>
          <a:off x="13512800" y="943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169926</xdr:rowOff>
    </xdr:from>
    <xdr:to>
      <xdr:col>19</xdr:col>
      <xdr:colOff>6350</xdr:colOff>
      <xdr:row>56</xdr:row>
      <xdr:rowOff>100076</xdr:rowOff>
    </xdr:to>
    <xdr:sp macro="" textlink="">
      <xdr:nvSpPr>
        <xdr:cNvPr id="266" name="円/楕円 265"/>
        <xdr:cNvSpPr/>
      </xdr:nvSpPr>
      <xdr:spPr>
        <a:xfrm>
          <a:off x="12954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110253</xdr:rowOff>
    </xdr:from>
    <xdr:ext cx="762000" cy="259045"/>
    <xdr:sp macro="" textlink="">
      <xdr:nvSpPr>
        <xdr:cNvPr id="267" name="テキスト ボックス 266"/>
        <xdr:cNvSpPr txBox="1"/>
      </xdr:nvSpPr>
      <xdr:spPr>
        <a:xfrm>
          <a:off x="12623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前年</a:t>
          </a:r>
          <a:r>
            <a:rPr lang="ja-JP" altLang="en-US" sz="1100" b="0" i="0" baseline="0">
              <a:solidFill>
                <a:sysClr val="windowText" lastClr="000000"/>
              </a:solidFill>
              <a:effectLst/>
              <a:latin typeface="+mn-lt"/>
              <a:ea typeface="+mn-ea"/>
              <a:cs typeface="+mn-cs"/>
            </a:rPr>
            <a:t>度は</a:t>
          </a:r>
          <a:r>
            <a:rPr lang="ja-JP" altLang="ja-JP" sz="1100" b="0" i="0" baseline="0">
              <a:solidFill>
                <a:sysClr val="windowText" lastClr="000000"/>
              </a:solidFill>
              <a:effectLst/>
              <a:latin typeface="+mn-lt"/>
              <a:ea typeface="+mn-ea"/>
              <a:cs typeface="+mn-cs"/>
            </a:rPr>
            <a:t>類似団体平均値</a:t>
          </a:r>
          <a:r>
            <a:rPr lang="ja-JP" altLang="en-US" sz="1100" b="0" i="0" baseline="0">
              <a:solidFill>
                <a:sysClr val="windowText" lastClr="000000"/>
              </a:solidFill>
              <a:effectLst/>
              <a:latin typeface="+mn-lt"/>
              <a:ea typeface="+mn-ea"/>
              <a:cs typeface="+mn-cs"/>
            </a:rPr>
            <a:t>を下回っていたものの、今年度は</a:t>
          </a:r>
          <a:r>
            <a:rPr lang="ja-JP" altLang="ja-JP" sz="1100" b="0" i="0" baseline="0">
              <a:solidFill>
                <a:sysClr val="windowText" lastClr="000000"/>
              </a:solidFill>
              <a:effectLst/>
              <a:latin typeface="+mn-lt"/>
              <a:ea typeface="+mn-ea"/>
              <a:cs typeface="+mn-cs"/>
            </a:rPr>
            <a:t>児童福祉費の増により</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補助費等に係る経常収支比率は類似団体平均値を上回った。今後は、補助金対象事業の見直しや一部事務組合の事業内容についても改善・効率化</a:t>
          </a:r>
          <a:r>
            <a:rPr lang="ja-JP" altLang="ja-JP" sz="1100" b="0" i="0" baseline="0">
              <a:solidFill>
                <a:schemeClr val="dk1"/>
              </a:solidFill>
              <a:effectLst/>
              <a:latin typeface="+mn-lt"/>
              <a:ea typeface="+mn-ea"/>
              <a:cs typeface="+mn-cs"/>
            </a:rPr>
            <a:t>に努める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149860</xdr:rowOff>
    </xdr:from>
    <xdr:to>
      <xdr:col>24</xdr:col>
      <xdr:colOff>31750</xdr:colOff>
      <xdr:row>37</xdr:row>
      <xdr:rowOff>14986</xdr:rowOff>
    </xdr:to>
    <xdr:cxnSp macro="">
      <xdr:nvCxnSpPr>
        <xdr:cNvPr id="297" name="直線コネクタ 296"/>
        <xdr:cNvCxnSpPr/>
      </xdr:nvCxnSpPr>
      <xdr:spPr>
        <a:xfrm>
          <a:off x="15671800" y="63220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8"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131572</xdr:rowOff>
    </xdr:from>
    <xdr:to>
      <xdr:col>22</xdr:col>
      <xdr:colOff>565150</xdr:colOff>
      <xdr:row>36</xdr:row>
      <xdr:rowOff>149860</xdr:rowOff>
    </xdr:to>
    <xdr:cxnSp macro="">
      <xdr:nvCxnSpPr>
        <xdr:cNvPr id="300" name="直線コネクタ 299"/>
        <xdr:cNvCxnSpPr/>
      </xdr:nvCxnSpPr>
      <xdr:spPr>
        <a:xfrm>
          <a:off x="14782800" y="63037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25671</xdr:rowOff>
    </xdr:from>
    <xdr:ext cx="736600" cy="259045"/>
    <xdr:sp macro="" textlink="">
      <xdr:nvSpPr>
        <xdr:cNvPr id="302" name="テキスト ボックス 301"/>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131572</xdr:rowOff>
    </xdr:to>
    <xdr:cxnSp macro="">
      <xdr:nvCxnSpPr>
        <xdr:cNvPr id="303" name="直線コネクタ 302"/>
        <xdr:cNvCxnSpPr/>
      </xdr:nvCxnSpPr>
      <xdr:spPr>
        <a:xfrm>
          <a:off x="13893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21099</xdr:rowOff>
    </xdr:from>
    <xdr:ext cx="762000" cy="259045"/>
    <xdr:sp macro="" textlink="">
      <xdr:nvSpPr>
        <xdr:cNvPr id="305" name="テキスト ボックス 304"/>
        <xdr:cNvSpPr txBox="1"/>
      </xdr:nvSpPr>
      <xdr:spPr>
        <a:xfrm>
          <a:off x="14401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117856</xdr:rowOff>
    </xdr:from>
    <xdr:to>
      <xdr:col>20</xdr:col>
      <xdr:colOff>158750</xdr:colOff>
      <xdr:row>36</xdr:row>
      <xdr:rowOff>131572</xdr:rowOff>
    </xdr:to>
    <xdr:cxnSp macro="">
      <xdr:nvCxnSpPr>
        <xdr:cNvPr id="306" name="直線コネクタ 305"/>
        <xdr:cNvCxnSpPr/>
      </xdr:nvCxnSpPr>
      <xdr:spPr>
        <a:xfrm flipV="1">
          <a:off x="13004800" y="62900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103632</xdr:rowOff>
    </xdr:from>
    <xdr:to>
      <xdr:col>19</xdr:col>
      <xdr:colOff>6350</xdr:colOff>
      <xdr:row>37</xdr:row>
      <xdr:rowOff>33782</xdr:rowOff>
    </xdr:to>
    <xdr:sp macro="" textlink="">
      <xdr:nvSpPr>
        <xdr:cNvPr id="309" name="フローチャート : 判断 308"/>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18559</xdr:rowOff>
    </xdr:from>
    <xdr:ext cx="762000" cy="259045"/>
    <xdr:sp macro="" textlink="">
      <xdr:nvSpPr>
        <xdr:cNvPr id="310" name="テキスト ボックス 309"/>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135636</xdr:rowOff>
    </xdr:from>
    <xdr:to>
      <xdr:col>24</xdr:col>
      <xdr:colOff>82550</xdr:colOff>
      <xdr:row>37</xdr:row>
      <xdr:rowOff>65786</xdr:rowOff>
    </xdr:to>
    <xdr:sp macro="" textlink="">
      <xdr:nvSpPr>
        <xdr:cNvPr id="316" name="円/楕円 315"/>
        <xdr:cNvSpPr/>
      </xdr:nvSpPr>
      <xdr:spPr>
        <a:xfrm>
          <a:off x="164592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107713</xdr:rowOff>
    </xdr:from>
    <xdr:ext cx="762000" cy="259045"/>
    <xdr:sp macro="" textlink="">
      <xdr:nvSpPr>
        <xdr:cNvPr id="317" name="補助費等該当値テキスト"/>
        <xdr:cNvSpPr txBox="1"/>
      </xdr:nvSpPr>
      <xdr:spPr>
        <a:xfrm>
          <a:off x="165989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99060</xdr:rowOff>
    </xdr:from>
    <xdr:to>
      <xdr:col>22</xdr:col>
      <xdr:colOff>615950</xdr:colOff>
      <xdr:row>37</xdr:row>
      <xdr:rowOff>29210</xdr:rowOff>
    </xdr:to>
    <xdr:sp macro="" textlink="">
      <xdr:nvSpPr>
        <xdr:cNvPr id="318" name="円/楕円 317"/>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9" name="テキスト ボックス 318"/>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80772</xdr:rowOff>
    </xdr:from>
    <xdr:to>
      <xdr:col>21</xdr:col>
      <xdr:colOff>412750</xdr:colOff>
      <xdr:row>37</xdr:row>
      <xdr:rowOff>10922</xdr:rowOff>
    </xdr:to>
    <xdr:sp macro="" textlink="">
      <xdr:nvSpPr>
        <xdr:cNvPr id="320" name="円/楕円 319"/>
        <xdr:cNvSpPr/>
      </xdr:nvSpPr>
      <xdr:spPr>
        <a:xfrm>
          <a:off x="14732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21" name="テキスト ボックス 320"/>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2" name="円/楕円 321"/>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23" name="テキスト ボックス 322"/>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24" name="円/楕円 323"/>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21099</xdr:rowOff>
    </xdr:from>
    <xdr:ext cx="762000" cy="259045"/>
    <xdr:sp macro="" textlink="">
      <xdr:nvSpPr>
        <xdr:cNvPr id="325" name="テキスト ボックス 324"/>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公債費に係る経常収支比率は類似団体平均を下回っているが、基準財政需要額の公債費の増（元金償還開始）により、</a:t>
          </a:r>
          <a:r>
            <a:rPr lang="ja-JP" altLang="ja-JP" sz="1100" b="0" i="0" baseline="0">
              <a:solidFill>
                <a:sysClr val="windowText" lastClr="000000"/>
              </a:solidFill>
              <a:effectLst/>
              <a:latin typeface="+mn-lt"/>
              <a:ea typeface="+mn-ea"/>
              <a:cs typeface="+mn-cs"/>
            </a:rPr>
            <a:t>前年より０．</a:t>
          </a:r>
          <a:r>
            <a:rPr lang="ja-JP" altLang="en-US" sz="1100" b="0" i="0" baseline="0">
              <a:solidFill>
                <a:sysClr val="windowText" lastClr="000000"/>
              </a:solidFill>
              <a:effectLst/>
              <a:latin typeface="+mn-lt"/>
              <a:ea typeface="+mn-ea"/>
              <a:cs typeface="+mn-cs"/>
            </a:rPr>
            <a:t>５ポイント増加</a:t>
          </a:r>
          <a:r>
            <a:rPr lang="ja-JP" altLang="ja-JP" sz="1100" b="0" i="0" baseline="0">
              <a:solidFill>
                <a:sysClr val="windowText" lastClr="000000"/>
              </a:solidFill>
              <a:effectLst/>
              <a:latin typeface="+mn-lt"/>
              <a:ea typeface="+mn-ea"/>
              <a:cs typeface="+mn-cs"/>
            </a:rPr>
            <a:t>となって</a:t>
          </a:r>
          <a:r>
            <a:rPr lang="ja-JP" altLang="ja-JP" sz="1100" b="0" i="0" baseline="0">
              <a:solidFill>
                <a:schemeClr val="dk1"/>
              </a:solidFill>
              <a:effectLst/>
              <a:latin typeface="+mn-lt"/>
              <a:ea typeface="+mn-ea"/>
              <a:cs typeface="+mn-cs"/>
            </a:rPr>
            <a:t>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今後は長期財政計画を考慮し、地方債に大きく頼ることのない財政運営に努める。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138430</xdr:rowOff>
    </xdr:from>
    <xdr:to>
      <xdr:col>7</xdr:col>
      <xdr:colOff>15875</xdr:colOff>
      <xdr:row>74</xdr:row>
      <xdr:rowOff>5080</xdr:rowOff>
    </xdr:to>
    <xdr:cxnSp macro="">
      <xdr:nvCxnSpPr>
        <xdr:cNvPr id="358" name="直線コネクタ 357"/>
        <xdr:cNvCxnSpPr/>
      </xdr:nvCxnSpPr>
      <xdr:spPr>
        <a:xfrm>
          <a:off x="3987800" y="126542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107950</xdr:rowOff>
    </xdr:from>
    <xdr:to>
      <xdr:col>5</xdr:col>
      <xdr:colOff>549275</xdr:colOff>
      <xdr:row>73</xdr:row>
      <xdr:rowOff>138430</xdr:rowOff>
    </xdr:to>
    <xdr:cxnSp macro="">
      <xdr:nvCxnSpPr>
        <xdr:cNvPr id="361" name="直線コネクタ 360"/>
        <xdr:cNvCxnSpPr/>
      </xdr:nvCxnSpPr>
      <xdr:spPr>
        <a:xfrm>
          <a:off x="3098800" y="12623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107950</xdr:rowOff>
    </xdr:from>
    <xdr:to>
      <xdr:col>4</xdr:col>
      <xdr:colOff>346075</xdr:colOff>
      <xdr:row>73</xdr:row>
      <xdr:rowOff>146050</xdr:rowOff>
    </xdr:to>
    <xdr:cxnSp macro="">
      <xdr:nvCxnSpPr>
        <xdr:cNvPr id="364" name="直線コネクタ 363"/>
        <xdr:cNvCxnSpPr/>
      </xdr:nvCxnSpPr>
      <xdr:spPr>
        <a:xfrm flipV="1">
          <a:off x="2209800" y="12623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73</xdr:row>
      <xdr:rowOff>123190</xdr:rowOff>
    </xdr:from>
    <xdr:to>
      <xdr:col>3</xdr:col>
      <xdr:colOff>142875</xdr:colOff>
      <xdr:row>73</xdr:row>
      <xdr:rowOff>146050</xdr:rowOff>
    </xdr:to>
    <xdr:cxnSp macro="">
      <xdr:nvCxnSpPr>
        <xdr:cNvPr id="367" name="直線コネクタ 366"/>
        <xdr:cNvCxnSpPr/>
      </xdr:nvCxnSpPr>
      <xdr:spPr>
        <a:xfrm>
          <a:off x="1320800" y="126390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140970</xdr:rowOff>
    </xdr:from>
    <xdr:to>
      <xdr:col>1</xdr:col>
      <xdr:colOff>676275</xdr:colOff>
      <xdr:row>78</xdr:row>
      <xdr:rowOff>71120</xdr:rowOff>
    </xdr:to>
    <xdr:sp macro="" textlink="">
      <xdr:nvSpPr>
        <xdr:cNvPr id="370" name="フローチャート : 判断 369"/>
        <xdr:cNvSpPr/>
      </xdr:nvSpPr>
      <xdr:spPr>
        <a:xfrm>
          <a:off x="1270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55897</xdr:rowOff>
    </xdr:from>
    <xdr:ext cx="762000" cy="259045"/>
    <xdr:sp macro="" textlink="">
      <xdr:nvSpPr>
        <xdr:cNvPr id="371" name="テキスト ボックス 370"/>
        <xdr:cNvSpPr txBox="1"/>
      </xdr:nvSpPr>
      <xdr:spPr>
        <a:xfrm>
          <a:off x="939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73</xdr:row>
      <xdr:rowOff>125730</xdr:rowOff>
    </xdr:from>
    <xdr:to>
      <xdr:col>7</xdr:col>
      <xdr:colOff>66675</xdr:colOff>
      <xdr:row>74</xdr:row>
      <xdr:rowOff>55880</xdr:rowOff>
    </xdr:to>
    <xdr:sp macro="" textlink="">
      <xdr:nvSpPr>
        <xdr:cNvPr id="377" name="円/楕円 376"/>
        <xdr:cNvSpPr/>
      </xdr:nvSpPr>
      <xdr:spPr>
        <a:xfrm>
          <a:off x="4775200" y="1264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142257</xdr:rowOff>
    </xdr:from>
    <xdr:ext cx="762000" cy="259045"/>
    <xdr:sp macro="" textlink="">
      <xdr:nvSpPr>
        <xdr:cNvPr id="378" name="公債費該当値テキスト"/>
        <xdr:cNvSpPr txBox="1"/>
      </xdr:nvSpPr>
      <xdr:spPr>
        <a:xfrm>
          <a:off x="49149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87630</xdr:rowOff>
    </xdr:from>
    <xdr:to>
      <xdr:col>5</xdr:col>
      <xdr:colOff>600075</xdr:colOff>
      <xdr:row>74</xdr:row>
      <xdr:rowOff>17780</xdr:rowOff>
    </xdr:to>
    <xdr:sp macro="" textlink="">
      <xdr:nvSpPr>
        <xdr:cNvPr id="379" name="円/楕円 378"/>
        <xdr:cNvSpPr/>
      </xdr:nvSpPr>
      <xdr:spPr>
        <a:xfrm>
          <a:off x="3937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27957</xdr:rowOff>
    </xdr:from>
    <xdr:ext cx="736600" cy="259045"/>
    <xdr:sp macro="" textlink="">
      <xdr:nvSpPr>
        <xdr:cNvPr id="380" name="テキスト ボックス 379"/>
        <xdr:cNvSpPr txBox="1"/>
      </xdr:nvSpPr>
      <xdr:spPr>
        <a:xfrm>
          <a:off x="3606800" y="1237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57150</xdr:rowOff>
    </xdr:from>
    <xdr:to>
      <xdr:col>4</xdr:col>
      <xdr:colOff>396875</xdr:colOff>
      <xdr:row>73</xdr:row>
      <xdr:rowOff>158750</xdr:rowOff>
    </xdr:to>
    <xdr:sp macro="" textlink="">
      <xdr:nvSpPr>
        <xdr:cNvPr id="381" name="円/楕円 380"/>
        <xdr:cNvSpPr/>
      </xdr:nvSpPr>
      <xdr:spPr>
        <a:xfrm>
          <a:off x="3048000" y="1257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71</xdr:row>
      <xdr:rowOff>168927</xdr:rowOff>
    </xdr:from>
    <xdr:ext cx="762000" cy="259045"/>
    <xdr:sp macro="" textlink="">
      <xdr:nvSpPr>
        <xdr:cNvPr id="382" name="テキスト ボックス 381"/>
        <xdr:cNvSpPr txBox="1"/>
      </xdr:nvSpPr>
      <xdr:spPr>
        <a:xfrm>
          <a:off x="2717800" y="1234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3</xdr:col>
      <xdr:colOff>92075</xdr:colOff>
      <xdr:row>73</xdr:row>
      <xdr:rowOff>95250</xdr:rowOff>
    </xdr:from>
    <xdr:to>
      <xdr:col>3</xdr:col>
      <xdr:colOff>193675</xdr:colOff>
      <xdr:row>74</xdr:row>
      <xdr:rowOff>25400</xdr:rowOff>
    </xdr:to>
    <xdr:sp macro="" textlink="">
      <xdr:nvSpPr>
        <xdr:cNvPr id="383" name="円/楕円 382"/>
        <xdr:cNvSpPr/>
      </xdr:nvSpPr>
      <xdr:spPr>
        <a:xfrm>
          <a:off x="21590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35577</xdr:rowOff>
    </xdr:from>
    <xdr:ext cx="762000" cy="259045"/>
    <xdr:sp macro="" textlink="">
      <xdr:nvSpPr>
        <xdr:cNvPr id="384" name="テキスト ボックス 383"/>
        <xdr:cNvSpPr txBox="1"/>
      </xdr:nvSpPr>
      <xdr:spPr>
        <a:xfrm>
          <a:off x="1828800" y="1237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73</xdr:row>
      <xdr:rowOff>72390</xdr:rowOff>
    </xdr:from>
    <xdr:to>
      <xdr:col>1</xdr:col>
      <xdr:colOff>676275</xdr:colOff>
      <xdr:row>74</xdr:row>
      <xdr:rowOff>2540</xdr:rowOff>
    </xdr:to>
    <xdr:sp macro="" textlink="">
      <xdr:nvSpPr>
        <xdr:cNvPr id="385" name="円/楕円 384"/>
        <xdr:cNvSpPr/>
      </xdr:nvSpPr>
      <xdr:spPr>
        <a:xfrm>
          <a:off x="1270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12717</xdr:rowOff>
    </xdr:from>
    <xdr:ext cx="762000" cy="259045"/>
    <xdr:sp macro="" textlink="">
      <xdr:nvSpPr>
        <xdr:cNvPr id="386" name="テキスト ボックス 385"/>
        <xdr:cNvSpPr txBox="1"/>
      </xdr:nvSpPr>
      <xdr:spPr>
        <a:xfrm>
          <a:off x="939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岐阜県平均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公債費以外の経常収支比率に占める割合は、類似団体平均を下回る水準で推移しているが、</a:t>
          </a:r>
          <a:r>
            <a:rPr lang="ja-JP" altLang="ja-JP" sz="1100" b="0" i="0" baseline="0">
              <a:solidFill>
                <a:sysClr val="windowText" lastClr="000000"/>
              </a:solidFill>
              <a:effectLst/>
              <a:latin typeface="+mn-lt"/>
              <a:ea typeface="+mn-ea"/>
              <a:cs typeface="+mn-cs"/>
            </a:rPr>
            <a:t>前年度から</a:t>
          </a:r>
          <a:r>
            <a:rPr lang="ja-JP" altLang="en-US" sz="1100" b="0" i="0" baseline="0">
              <a:solidFill>
                <a:sysClr val="windowText" lastClr="000000"/>
              </a:solidFill>
              <a:effectLst/>
              <a:latin typeface="+mn-lt"/>
              <a:ea typeface="+mn-ea"/>
              <a:cs typeface="+mn-cs"/>
            </a:rPr>
            <a:t>４．１</a:t>
          </a:r>
          <a:r>
            <a:rPr lang="ja-JP" altLang="ja-JP" sz="1100" b="0" i="0" baseline="0">
              <a:solidFill>
                <a:sysClr val="windowText" lastClr="000000"/>
              </a:solidFill>
              <a:effectLst/>
              <a:latin typeface="+mn-lt"/>
              <a:ea typeface="+mn-ea"/>
              <a:cs typeface="+mn-cs"/>
            </a:rPr>
            <a:t>ポイント増加している。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主な要因は</a:t>
          </a:r>
          <a:r>
            <a:rPr lang="ja-JP" altLang="en-US" sz="1100" b="0" i="0" baseline="0">
              <a:solidFill>
                <a:sysClr val="windowText" lastClr="000000"/>
              </a:solidFill>
              <a:effectLst/>
              <a:latin typeface="+mn-lt"/>
              <a:ea typeface="+mn-ea"/>
              <a:cs typeface="+mn-cs"/>
            </a:rPr>
            <a:t>物件</a:t>
          </a:r>
          <a:r>
            <a:rPr lang="ja-JP" altLang="ja-JP" sz="1100" b="0" i="0" baseline="0">
              <a:solidFill>
                <a:sysClr val="windowText" lastClr="000000"/>
              </a:solidFill>
              <a:effectLst/>
              <a:latin typeface="+mn-lt"/>
              <a:ea typeface="+mn-ea"/>
              <a:cs typeface="+mn-cs"/>
            </a:rPr>
            <a:t>費の増であるが、今後は公債費以外についても、引き続き義務的経費の抑制や、新たな財源確保などにより比率の減少に努める。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101854</xdr:rowOff>
    </xdr:from>
    <xdr:to>
      <xdr:col>24</xdr:col>
      <xdr:colOff>31750</xdr:colOff>
      <xdr:row>76</xdr:row>
      <xdr:rowOff>117856</xdr:rowOff>
    </xdr:to>
    <xdr:cxnSp macro="">
      <xdr:nvCxnSpPr>
        <xdr:cNvPr id="417" name="直線コネクタ 416"/>
        <xdr:cNvCxnSpPr/>
      </xdr:nvCxnSpPr>
      <xdr:spPr>
        <a:xfrm>
          <a:off x="15671800" y="12960604"/>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75</xdr:row>
      <xdr:rowOff>101854</xdr:rowOff>
    </xdr:to>
    <xdr:cxnSp macro="">
      <xdr:nvCxnSpPr>
        <xdr:cNvPr id="420" name="直線コネクタ 419"/>
        <xdr:cNvCxnSpPr/>
      </xdr:nvCxnSpPr>
      <xdr:spPr>
        <a:xfrm>
          <a:off x="14782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22" name="テキスト ボックス 421"/>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33274</xdr:rowOff>
    </xdr:from>
    <xdr:to>
      <xdr:col>21</xdr:col>
      <xdr:colOff>361950</xdr:colOff>
      <xdr:row>75</xdr:row>
      <xdr:rowOff>92710</xdr:rowOff>
    </xdr:to>
    <xdr:cxnSp macro="">
      <xdr:nvCxnSpPr>
        <xdr:cNvPr id="423" name="直線コネクタ 422"/>
        <xdr:cNvCxnSpPr/>
      </xdr:nvCxnSpPr>
      <xdr:spPr>
        <a:xfrm>
          <a:off x="13893800" y="128920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148862</xdr:rowOff>
    </xdr:from>
    <xdr:ext cx="762000" cy="259045"/>
    <xdr:sp macro="" textlink="">
      <xdr:nvSpPr>
        <xdr:cNvPr id="425" name="テキスト ボックス 424"/>
        <xdr:cNvSpPr txBox="1"/>
      </xdr:nvSpPr>
      <xdr:spPr>
        <a:xfrm>
          <a:off x="14401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58420</xdr:rowOff>
    </xdr:from>
    <xdr:to>
      <xdr:col>20</xdr:col>
      <xdr:colOff>158750</xdr:colOff>
      <xdr:row>75</xdr:row>
      <xdr:rowOff>33274</xdr:rowOff>
    </xdr:to>
    <xdr:cxnSp macro="">
      <xdr:nvCxnSpPr>
        <xdr:cNvPr id="426" name="直線コネクタ 425"/>
        <xdr:cNvCxnSpPr/>
      </xdr:nvCxnSpPr>
      <xdr:spPr>
        <a:xfrm>
          <a:off x="13004800" y="127457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116857</xdr:rowOff>
    </xdr:from>
    <xdr:ext cx="762000" cy="259045"/>
    <xdr:sp macro="" textlink="">
      <xdr:nvSpPr>
        <xdr:cNvPr id="428" name="テキスト ボックス 42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29" name="フローチャート : 判断 428"/>
        <xdr:cNvSpPr/>
      </xdr:nvSpPr>
      <xdr:spPr>
        <a:xfrm>
          <a:off x="12954000" y="1287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30" name="テキスト ボックス 429"/>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36" name="円/楕円 435"/>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37"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51054</xdr:rowOff>
    </xdr:from>
    <xdr:to>
      <xdr:col>22</xdr:col>
      <xdr:colOff>615950</xdr:colOff>
      <xdr:row>75</xdr:row>
      <xdr:rowOff>152654</xdr:rowOff>
    </xdr:to>
    <xdr:sp macro="" textlink="">
      <xdr:nvSpPr>
        <xdr:cNvPr id="438" name="円/楕円 437"/>
        <xdr:cNvSpPr/>
      </xdr:nvSpPr>
      <xdr:spPr>
        <a:xfrm>
          <a:off x="15621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162831</xdr:rowOff>
    </xdr:from>
    <xdr:ext cx="736600" cy="259045"/>
    <xdr:sp macro="" textlink="">
      <xdr:nvSpPr>
        <xdr:cNvPr id="439" name="テキスト ボックス 438"/>
        <xdr:cNvSpPr txBox="1"/>
      </xdr:nvSpPr>
      <xdr:spPr>
        <a:xfrm>
          <a:off x="15290800" y="12678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0" name="円/楕円 439"/>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41" name="テキスト ボックス 440"/>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153924</xdr:rowOff>
    </xdr:from>
    <xdr:to>
      <xdr:col>20</xdr:col>
      <xdr:colOff>209550</xdr:colOff>
      <xdr:row>75</xdr:row>
      <xdr:rowOff>84074</xdr:rowOff>
    </xdr:to>
    <xdr:sp macro="" textlink="">
      <xdr:nvSpPr>
        <xdr:cNvPr id="442" name="円/楕円 441"/>
        <xdr:cNvSpPr/>
      </xdr:nvSpPr>
      <xdr:spPr>
        <a:xfrm>
          <a:off x="13843000" y="1284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94251</xdr:rowOff>
    </xdr:from>
    <xdr:ext cx="762000" cy="259045"/>
    <xdr:sp macro="" textlink="">
      <xdr:nvSpPr>
        <xdr:cNvPr id="443" name="テキスト ボックス 442"/>
        <xdr:cNvSpPr txBox="1"/>
      </xdr:nvSpPr>
      <xdr:spPr>
        <a:xfrm>
          <a:off x="13512800" y="1261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xdr:rowOff>
    </xdr:from>
    <xdr:to>
      <xdr:col>19</xdr:col>
      <xdr:colOff>6350</xdr:colOff>
      <xdr:row>74</xdr:row>
      <xdr:rowOff>109220</xdr:rowOff>
    </xdr:to>
    <xdr:sp macro="" textlink="">
      <xdr:nvSpPr>
        <xdr:cNvPr id="444" name="円/楕円 443"/>
        <xdr:cNvSpPr/>
      </xdr:nvSpPr>
      <xdr:spPr>
        <a:xfrm>
          <a:off x="12954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119397</xdr:rowOff>
    </xdr:from>
    <xdr:ext cx="762000" cy="259045"/>
    <xdr:sp macro="" textlink="">
      <xdr:nvSpPr>
        <xdr:cNvPr id="445" name="テキスト ボックス 444"/>
        <xdr:cNvSpPr txBox="1"/>
      </xdr:nvSpPr>
      <xdr:spPr>
        <a:xfrm>
          <a:off x="12623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岐阜県大野町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130484</xdr:rowOff>
    </xdr:from>
    <xdr:to>
      <xdr:col>4</xdr:col>
      <xdr:colOff>1117600</xdr:colOff>
      <xdr:row>18</xdr:row>
      <xdr:rowOff>146834</xdr:rowOff>
    </xdr:to>
    <xdr:cxnSp macro="">
      <xdr:nvCxnSpPr>
        <xdr:cNvPr id="52" name="直線コネクタ 51"/>
        <xdr:cNvCxnSpPr/>
      </xdr:nvCxnSpPr>
      <xdr:spPr bwMode="auto">
        <a:xfrm flipV="1">
          <a:off x="5003800" y="3264209"/>
          <a:ext cx="647700" cy="16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170832</xdr:rowOff>
    </xdr:from>
    <xdr:ext cx="762000" cy="259045"/>
    <xdr:sp macro="" textlink="">
      <xdr:nvSpPr>
        <xdr:cNvPr id="53" name="人口1人当たり決算額の推移平均値テキスト130"/>
        <xdr:cNvSpPr txBox="1"/>
      </xdr:nvSpPr>
      <xdr:spPr>
        <a:xfrm>
          <a:off x="57404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140934</xdr:rowOff>
    </xdr:from>
    <xdr:to>
      <xdr:col>4</xdr:col>
      <xdr:colOff>469900</xdr:colOff>
      <xdr:row>18</xdr:row>
      <xdr:rowOff>146834</xdr:rowOff>
    </xdr:to>
    <xdr:cxnSp macro="">
      <xdr:nvCxnSpPr>
        <xdr:cNvPr id="55" name="直線コネクタ 54"/>
        <xdr:cNvCxnSpPr/>
      </xdr:nvCxnSpPr>
      <xdr:spPr bwMode="auto">
        <a:xfrm>
          <a:off x="4305300" y="3274659"/>
          <a:ext cx="698500" cy="5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108609</xdr:rowOff>
    </xdr:from>
    <xdr:ext cx="736600" cy="259045"/>
    <xdr:sp macro="" textlink="">
      <xdr:nvSpPr>
        <xdr:cNvPr id="57" name="テキスト ボックス 56"/>
        <xdr:cNvSpPr txBox="1"/>
      </xdr:nvSpPr>
      <xdr:spPr>
        <a:xfrm>
          <a:off x="4622800" y="289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140934</xdr:rowOff>
    </xdr:from>
    <xdr:to>
      <xdr:col>3</xdr:col>
      <xdr:colOff>904875</xdr:colOff>
      <xdr:row>18</xdr:row>
      <xdr:rowOff>155945</xdr:rowOff>
    </xdr:to>
    <xdr:cxnSp macro="">
      <xdr:nvCxnSpPr>
        <xdr:cNvPr id="58" name="直線コネクタ 57"/>
        <xdr:cNvCxnSpPr/>
      </xdr:nvCxnSpPr>
      <xdr:spPr bwMode="auto">
        <a:xfrm flipV="1">
          <a:off x="3606800" y="3274659"/>
          <a:ext cx="698500" cy="15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97713</xdr:rowOff>
    </xdr:from>
    <xdr:ext cx="762000" cy="259045"/>
    <xdr:sp macro="" textlink="">
      <xdr:nvSpPr>
        <xdr:cNvPr id="60" name="テキスト ボックス 59"/>
        <xdr:cNvSpPr txBox="1"/>
      </xdr:nvSpPr>
      <xdr:spPr>
        <a:xfrm>
          <a:off x="3924300" y="288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155945</xdr:rowOff>
    </xdr:from>
    <xdr:to>
      <xdr:col>3</xdr:col>
      <xdr:colOff>206375</xdr:colOff>
      <xdr:row>19</xdr:row>
      <xdr:rowOff>7714</xdr:rowOff>
    </xdr:to>
    <xdr:cxnSp macro="">
      <xdr:nvCxnSpPr>
        <xdr:cNvPr id="61" name="直線コネクタ 60"/>
        <xdr:cNvCxnSpPr/>
      </xdr:nvCxnSpPr>
      <xdr:spPr bwMode="auto">
        <a:xfrm flipV="1">
          <a:off x="2908300" y="3289670"/>
          <a:ext cx="698500" cy="23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80339</xdr:rowOff>
    </xdr:from>
    <xdr:ext cx="762000" cy="259045"/>
    <xdr:sp macro="" textlink="">
      <xdr:nvSpPr>
        <xdr:cNvPr id="63" name="テキスト ボックス 62"/>
        <xdr:cNvSpPr txBox="1"/>
      </xdr:nvSpPr>
      <xdr:spPr>
        <a:xfrm>
          <a:off x="3225800" y="287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14619</xdr:rowOff>
    </xdr:from>
    <xdr:to>
      <xdr:col>2</xdr:col>
      <xdr:colOff>692150</xdr:colOff>
      <xdr:row>17</xdr:row>
      <xdr:rowOff>116219</xdr:rowOff>
    </xdr:to>
    <xdr:sp macro="" textlink="">
      <xdr:nvSpPr>
        <xdr:cNvPr id="64" name="フローチャート : 判断 63"/>
        <xdr:cNvSpPr/>
      </xdr:nvSpPr>
      <xdr:spPr bwMode="auto">
        <a:xfrm>
          <a:off x="2857500" y="297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126396</xdr:rowOff>
    </xdr:from>
    <xdr:ext cx="762000" cy="259045"/>
    <xdr:sp macro="" textlink="">
      <xdr:nvSpPr>
        <xdr:cNvPr id="65" name="テキスト ボックス 64"/>
        <xdr:cNvSpPr txBox="1"/>
      </xdr:nvSpPr>
      <xdr:spPr>
        <a:xfrm>
          <a:off x="2527300" y="274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79684</xdr:rowOff>
    </xdr:from>
    <xdr:to>
      <xdr:col>5</xdr:col>
      <xdr:colOff>34925</xdr:colOff>
      <xdr:row>19</xdr:row>
      <xdr:rowOff>9834</xdr:rowOff>
    </xdr:to>
    <xdr:sp macro="" textlink="">
      <xdr:nvSpPr>
        <xdr:cNvPr id="71" name="円/楕円 70"/>
        <xdr:cNvSpPr/>
      </xdr:nvSpPr>
      <xdr:spPr bwMode="auto">
        <a:xfrm>
          <a:off x="5600700" y="3213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51761</xdr:rowOff>
    </xdr:from>
    <xdr:ext cx="762000" cy="259045"/>
    <xdr:sp macro="" textlink="">
      <xdr:nvSpPr>
        <xdr:cNvPr id="72" name="人口1人当たり決算額の推移該当値テキスト130"/>
        <xdr:cNvSpPr txBox="1"/>
      </xdr:nvSpPr>
      <xdr:spPr>
        <a:xfrm>
          <a:off x="5740400" y="318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61,805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96034</xdr:rowOff>
    </xdr:from>
    <xdr:to>
      <xdr:col>4</xdr:col>
      <xdr:colOff>520700</xdr:colOff>
      <xdr:row>19</xdr:row>
      <xdr:rowOff>26184</xdr:rowOff>
    </xdr:to>
    <xdr:sp macro="" textlink="">
      <xdr:nvSpPr>
        <xdr:cNvPr id="73" name="円/楕円 72"/>
        <xdr:cNvSpPr/>
      </xdr:nvSpPr>
      <xdr:spPr bwMode="auto">
        <a:xfrm>
          <a:off x="4953000" y="322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10961</xdr:rowOff>
    </xdr:from>
    <xdr:ext cx="736600" cy="259045"/>
    <xdr:sp macro="" textlink="">
      <xdr:nvSpPr>
        <xdr:cNvPr id="74" name="テキスト ボックス 73"/>
        <xdr:cNvSpPr txBox="1"/>
      </xdr:nvSpPr>
      <xdr:spPr>
        <a:xfrm>
          <a:off x="4622800" y="3316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60,303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90134</xdr:rowOff>
    </xdr:from>
    <xdr:to>
      <xdr:col>3</xdr:col>
      <xdr:colOff>955675</xdr:colOff>
      <xdr:row>19</xdr:row>
      <xdr:rowOff>20284</xdr:rowOff>
    </xdr:to>
    <xdr:sp macro="" textlink="">
      <xdr:nvSpPr>
        <xdr:cNvPr id="75" name="円/楕円 74"/>
        <xdr:cNvSpPr/>
      </xdr:nvSpPr>
      <xdr:spPr bwMode="auto">
        <a:xfrm>
          <a:off x="4254500" y="3223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5061</xdr:rowOff>
    </xdr:from>
    <xdr:ext cx="762000" cy="259045"/>
    <xdr:sp macro="" textlink="">
      <xdr:nvSpPr>
        <xdr:cNvPr id="76" name="テキスト ボックス 75"/>
        <xdr:cNvSpPr txBox="1"/>
      </xdr:nvSpPr>
      <xdr:spPr>
        <a:xfrm>
          <a:off x="3924300" y="3310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60,845</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105145</xdr:rowOff>
    </xdr:from>
    <xdr:to>
      <xdr:col>3</xdr:col>
      <xdr:colOff>257175</xdr:colOff>
      <xdr:row>19</xdr:row>
      <xdr:rowOff>35295</xdr:rowOff>
    </xdr:to>
    <xdr:sp macro="" textlink="">
      <xdr:nvSpPr>
        <xdr:cNvPr id="77" name="円/楕円 76"/>
        <xdr:cNvSpPr/>
      </xdr:nvSpPr>
      <xdr:spPr bwMode="auto">
        <a:xfrm>
          <a:off x="3556000" y="32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20072</xdr:rowOff>
    </xdr:from>
    <xdr:ext cx="762000" cy="259045"/>
    <xdr:sp macro="" textlink="">
      <xdr:nvSpPr>
        <xdr:cNvPr id="78" name="テキスト ボックス 77"/>
        <xdr:cNvSpPr txBox="1"/>
      </xdr:nvSpPr>
      <xdr:spPr>
        <a:xfrm>
          <a:off x="3225800" y="33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59,466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128364</xdr:rowOff>
    </xdr:from>
    <xdr:to>
      <xdr:col>2</xdr:col>
      <xdr:colOff>692150</xdr:colOff>
      <xdr:row>19</xdr:row>
      <xdr:rowOff>58514</xdr:rowOff>
    </xdr:to>
    <xdr:sp macro="" textlink="">
      <xdr:nvSpPr>
        <xdr:cNvPr id="79" name="円/楕円 78"/>
        <xdr:cNvSpPr/>
      </xdr:nvSpPr>
      <xdr:spPr bwMode="auto">
        <a:xfrm>
          <a:off x="2857500" y="3262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43291</xdr:rowOff>
    </xdr:from>
    <xdr:ext cx="762000" cy="259045"/>
    <xdr:sp macro="" textlink="">
      <xdr:nvSpPr>
        <xdr:cNvPr id="80" name="テキスト ボックス 79"/>
        <xdr:cNvSpPr txBox="1"/>
      </xdr:nvSpPr>
      <xdr:spPr>
        <a:xfrm>
          <a:off x="2527300" y="334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57,333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128110</xdr:rowOff>
    </xdr:from>
    <xdr:to>
      <xdr:col>4</xdr:col>
      <xdr:colOff>1117600</xdr:colOff>
      <xdr:row>37</xdr:row>
      <xdr:rowOff>165013</xdr:rowOff>
    </xdr:to>
    <xdr:cxnSp macro="">
      <xdr:nvCxnSpPr>
        <xdr:cNvPr id="115" name="直線コネクタ 114"/>
        <xdr:cNvCxnSpPr/>
      </xdr:nvCxnSpPr>
      <xdr:spPr bwMode="auto">
        <a:xfrm>
          <a:off x="5003800" y="7252810"/>
          <a:ext cx="647700" cy="36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128110</xdr:rowOff>
    </xdr:from>
    <xdr:to>
      <xdr:col>4</xdr:col>
      <xdr:colOff>469900</xdr:colOff>
      <xdr:row>37</xdr:row>
      <xdr:rowOff>139050</xdr:rowOff>
    </xdr:to>
    <xdr:cxnSp macro="">
      <xdr:nvCxnSpPr>
        <xdr:cNvPr id="118" name="直線コネクタ 117"/>
        <xdr:cNvCxnSpPr/>
      </xdr:nvCxnSpPr>
      <xdr:spPr bwMode="auto">
        <a:xfrm flipV="1">
          <a:off x="4305300" y="7252810"/>
          <a:ext cx="698500" cy="10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89738</xdr:rowOff>
    </xdr:from>
    <xdr:to>
      <xdr:col>3</xdr:col>
      <xdr:colOff>904875</xdr:colOff>
      <xdr:row>37</xdr:row>
      <xdr:rowOff>139050</xdr:rowOff>
    </xdr:to>
    <xdr:cxnSp macro="">
      <xdr:nvCxnSpPr>
        <xdr:cNvPr id="121" name="直線コネクタ 120"/>
        <xdr:cNvCxnSpPr/>
      </xdr:nvCxnSpPr>
      <xdr:spPr bwMode="auto">
        <a:xfrm>
          <a:off x="3606800" y="7214438"/>
          <a:ext cx="698500" cy="49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85231</xdr:rowOff>
    </xdr:from>
    <xdr:to>
      <xdr:col>3</xdr:col>
      <xdr:colOff>206375</xdr:colOff>
      <xdr:row>37</xdr:row>
      <xdr:rowOff>89738</xdr:rowOff>
    </xdr:to>
    <xdr:cxnSp macro="">
      <xdr:nvCxnSpPr>
        <xdr:cNvPr id="124" name="直線コネクタ 123"/>
        <xdr:cNvCxnSpPr/>
      </xdr:nvCxnSpPr>
      <xdr:spPr bwMode="auto">
        <a:xfrm>
          <a:off x="2908300" y="7209931"/>
          <a:ext cx="698500" cy="4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187202</xdr:rowOff>
    </xdr:from>
    <xdr:to>
      <xdr:col>2</xdr:col>
      <xdr:colOff>692150</xdr:colOff>
      <xdr:row>34</xdr:row>
      <xdr:rowOff>288802</xdr:rowOff>
    </xdr:to>
    <xdr:sp macro="" textlink="">
      <xdr:nvSpPr>
        <xdr:cNvPr id="127" name="フローチャート : 判断 126"/>
        <xdr:cNvSpPr/>
      </xdr:nvSpPr>
      <xdr:spPr bwMode="auto">
        <a:xfrm>
          <a:off x="2857500" y="6454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298979</xdr:rowOff>
    </xdr:from>
    <xdr:ext cx="762000" cy="259045"/>
    <xdr:sp macro="" textlink="">
      <xdr:nvSpPr>
        <xdr:cNvPr id="128" name="テキスト ボックス 127"/>
        <xdr:cNvSpPr txBox="1"/>
      </xdr:nvSpPr>
      <xdr:spPr>
        <a:xfrm>
          <a:off x="2527300" y="622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23,851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114213</xdr:rowOff>
    </xdr:from>
    <xdr:to>
      <xdr:col>5</xdr:col>
      <xdr:colOff>34925</xdr:colOff>
      <xdr:row>37</xdr:row>
      <xdr:rowOff>215813</xdr:rowOff>
    </xdr:to>
    <xdr:sp macro="" textlink="">
      <xdr:nvSpPr>
        <xdr:cNvPr id="134" name="円/楕円 133"/>
        <xdr:cNvSpPr/>
      </xdr:nvSpPr>
      <xdr:spPr bwMode="auto">
        <a:xfrm>
          <a:off x="5600700" y="72389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86290</xdr:rowOff>
    </xdr:from>
    <xdr:ext cx="762000" cy="259045"/>
    <xdr:sp macro="" textlink="">
      <xdr:nvSpPr>
        <xdr:cNvPr id="135" name="人口1人当たり決算額の推移該当値テキスト445"/>
        <xdr:cNvSpPr txBox="1"/>
      </xdr:nvSpPr>
      <xdr:spPr>
        <a:xfrm>
          <a:off x="5740400" y="721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77310</xdr:rowOff>
    </xdr:from>
    <xdr:to>
      <xdr:col>4</xdr:col>
      <xdr:colOff>520700</xdr:colOff>
      <xdr:row>37</xdr:row>
      <xdr:rowOff>178910</xdr:rowOff>
    </xdr:to>
    <xdr:sp macro="" textlink="">
      <xdr:nvSpPr>
        <xdr:cNvPr id="136" name="円/楕円 135"/>
        <xdr:cNvSpPr/>
      </xdr:nvSpPr>
      <xdr:spPr bwMode="auto">
        <a:xfrm>
          <a:off x="4953000" y="7202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163687</xdr:rowOff>
    </xdr:from>
    <xdr:ext cx="736600" cy="259045"/>
    <xdr:sp macro="" textlink="">
      <xdr:nvSpPr>
        <xdr:cNvPr id="137" name="テキスト ボックス 136"/>
        <xdr:cNvSpPr txBox="1"/>
      </xdr:nvSpPr>
      <xdr:spPr>
        <a:xfrm>
          <a:off x="4622800" y="7288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88250</xdr:rowOff>
    </xdr:from>
    <xdr:to>
      <xdr:col>3</xdr:col>
      <xdr:colOff>955675</xdr:colOff>
      <xdr:row>37</xdr:row>
      <xdr:rowOff>189850</xdr:rowOff>
    </xdr:to>
    <xdr:sp macro="" textlink="">
      <xdr:nvSpPr>
        <xdr:cNvPr id="138" name="円/楕円 137"/>
        <xdr:cNvSpPr/>
      </xdr:nvSpPr>
      <xdr:spPr bwMode="auto">
        <a:xfrm>
          <a:off x="4254500" y="7212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174627</xdr:rowOff>
    </xdr:from>
    <xdr:ext cx="762000" cy="259045"/>
    <xdr:sp macro="" textlink="">
      <xdr:nvSpPr>
        <xdr:cNvPr id="139" name="テキスト ボックス 138"/>
        <xdr:cNvSpPr txBox="1"/>
      </xdr:nvSpPr>
      <xdr:spPr>
        <a:xfrm>
          <a:off x="3924300" y="729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38938</xdr:rowOff>
    </xdr:from>
    <xdr:to>
      <xdr:col>3</xdr:col>
      <xdr:colOff>257175</xdr:colOff>
      <xdr:row>37</xdr:row>
      <xdr:rowOff>140538</xdr:rowOff>
    </xdr:to>
    <xdr:sp macro="" textlink="">
      <xdr:nvSpPr>
        <xdr:cNvPr id="140" name="円/楕円 139"/>
        <xdr:cNvSpPr/>
      </xdr:nvSpPr>
      <xdr:spPr bwMode="auto">
        <a:xfrm>
          <a:off x="3556000" y="71636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125315</xdr:rowOff>
    </xdr:from>
    <xdr:ext cx="762000" cy="259045"/>
    <xdr:sp macro="" textlink="">
      <xdr:nvSpPr>
        <xdr:cNvPr id="141" name="テキスト ボックス 140"/>
        <xdr:cNvSpPr txBox="1"/>
      </xdr:nvSpPr>
      <xdr:spPr>
        <a:xfrm>
          <a:off x="3225800" y="7250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34431</xdr:rowOff>
    </xdr:from>
    <xdr:to>
      <xdr:col>2</xdr:col>
      <xdr:colOff>692150</xdr:colOff>
      <xdr:row>37</xdr:row>
      <xdr:rowOff>136031</xdr:rowOff>
    </xdr:to>
    <xdr:sp macro="" textlink="">
      <xdr:nvSpPr>
        <xdr:cNvPr id="142" name="円/楕円 141"/>
        <xdr:cNvSpPr/>
      </xdr:nvSpPr>
      <xdr:spPr bwMode="auto">
        <a:xfrm>
          <a:off x="2857500" y="7159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120808</xdr:rowOff>
    </xdr:from>
    <xdr:ext cx="762000" cy="259045"/>
    <xdr:sp macro="" textlink="">
      <xdr:nvSpPr>
        <xdr:cNvPr id="143" name="テキスト ボックス 142"/>
        <xdr:cNvSpPr txBox="1"/>
      </xdr:nvSpPr>
      <xdr:spPr>
        <a:xfrm>
          <a:off x="2527300" y="724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900" b="0" i="0" baseline="0">
              <a:solidFill>
                <a:sysClr val="windowText" lastClr="000000"/>
              </a:solidFill>
              <a:effectLst/>
              <a:latin typeface="+mn-lt"/>
              <a:ea typeface="+mn-ea"/>
              <a:cs typeface="+mn-cs"/>
            </a:rPr>
            <a:t>○財政調整基金残高</a:t>
          </a:r>
          <a:endParaRPr lang="ja-JP" altLang="ja-JP" sz="900">
            <a:solidFill>
              <a:sysClr val="windowText" lastClr="000000"/>
            </a:solidFill>
            <a:effectLst/>
          </a:endParaRPr>
        </a:p>
        <a:p>
          <a:pPr rtl="0" fontAlgn="base"/>
          <a:r>
            <a:rPr lang="ja-JP" altLang="ja-JP" sz="900" b="0" i="0" baseline="0">
              <a:solidFill>
                <a:sysClr val="windowText" lastClr="000000"/>
              </a:solidFill>
              <a:effectLst/>
              <a:latin typeface="+mn-lt"/>
              <a:ea typeface="+mn-ea"/>
              <a:cs typeface="+mn-cs"/>
            </a:rPr>
            <a:t>後年度の財政需要を見込</a:t>
          </a:r>
          <a:r>
            <a:rPr lang="ja-JP" altLang="en-US" sz="900" b="0" i="0" baseline="0">
              <a:solidFill>
                <a:sysClr val="windowText" lastClr="000000"/>
              </a:solidFill>
              <a:effectLst/>
              <a:latin typeface="+mn-lt"/>
              <a:ea typeface="+mn-ea"/>
              <a:cs typeface="+mn-cs"/>
            </a:rPr>
            <a:t>み、</a:t>
          </a:r>
          <a:r>
            <a:rPr lang="ja-JP" altLang="ja-JP" sz="900" b="0" i="0" baseline="0">
              <a:solidFill>
                <a:sysClr val="windowText" lastClr="000000"/>
              </a:solidFill>
              <a:effectLst/>
              <a:latin typeface="+mn-lt"/>
              <a:ea typeface="+mn-ea"/>
              <a:cs typeface="+mn-cs"/>
            </a:rPr>
            <a:t>継続的な積立を行い年々</a:t>
          </a:r>
          <a:r>
            <a:rPr lang="ja-JP" altLang="en-US" sz="900" b="0" i="0" baseline="0">
              <a:solidFill>
                <a:sysClr val="windowText" lastClr="000000"/>
              </a:solidFill>
              <a:effectLst/>
              <a:latin typeface="+mn-lt"/>
              <a:ea typeface="+mn-ea"/>
              <a:cs typeface="+mn-cs"/>
            </a:rPr>
            <a:t>残高は</a:t>
          </a:r>
          <a:r>
            <a:rPr lang="ja-JP" altLang="ja-JP" sz="900" b="0" i="0" baseline="0">
              <a:solidFill>
                <a:sysClr val="windowText" lastClr="000000"/>
              </a:solidFill>
              <a:effectLst/>
              <a:latin typeface="+mn-lt"/>
              <a:ea typeface="+mn-ea"/>
              <a:cs typeface="+mn-cs"/>
            </a:rPr>
            <a:t>増加して</a:t>
          </a:r>
          <a:r>
            <a:rPr lang="ja-JP" altLang="en-US" sz="900" b="0" i="0" baseline="0">
              <a:solidFill>
                <a:sysClr val="windowText" lastClr="000000"/>
              </a:solidFill>
              <a:effectLst/>
              <a:latin typeface="+mn-lt"/>
              <a:ea typeface="+mn-ea"/>
              <a:cs typeface="+mn-cs"/>
            </a:rPr>
            <a:t>きたが、今年度は積立額よりも取崩額が上回った。</a:t>
          </a:r>
          <a:r>
            <a:rPr lang="ja-JP" altLang="ja-JP" sz="900" b="0" i="0" baseline="0">
              <a:solidFill>
                <a:sysClr val="windowText" lastClr="000000"/>
              </a:solidFill>
              <a:effectLst/>
              <a:latin typeface="+mn-lt"/>
              <a:ea typeface="+mn-ea"/>
              <a:cs typeface="+mn-cs"/>
            </a:rPr>
            <a:t>今後は道の駅整備</a:t>
          </a:r>
          <a:r>
            <a:rPr lang="ja-JP" altLang="en-US" sz="900" b="0" i="0" baseline="0">
              <a:solidFill>
                <a:sysClr val="windowText" lastClr="000000"/>
              </a:solidFill>
              <a:effectLst/>
              <a:latin typeface="+mn-lt"/>
              <a:ea typeface="+mn-ea"/>
              <a:cs typeface="+mn-cs"/>
            </a:rPr>
            <a:t>、名鉄廃線敷地整備、共同給食センター整備</a:t>
          </a:r>
          <a:r>
            <a:rPr lang="ja-JP" altLang="ja-JP" sz="900" b="0" i="0" baseline="0">
              <a:solidFill>
                <a:sysClr val="windowText" lastClr="000000"/>
              </a:solidFill>
              <a:effectLst/>
              <a:latin typeface="+mn-lt"/>
              <a:ea typeface="+mn-ea"/>
              <a:cs typeface="+mn-cs"/>
            </a:rPr>
            <a:t>等大型投資事業が控えているが、過剰な基金依存とならないよう健全財政に努め一定の基金残高を維持する。</a:t>
          </a:r>
          <a:endParaRPr lang="ja-JP" altLang="ja-JP" sz="900">
            <a:solidFill>
              <a:sysClr val="windowText" lastClr="000000"/>
            </a:solidFill>
            <a:effectLst/>
          </a:endParaRPr>
        </a:p>
        <a:p>
          <a:pPr rtl="0" fontAlgn="base"/>
          <a:r>
            <a:rPr lang="ja-JP" altLang="ja-JP" sz="900" b="0" i="0" baseline="0">
              <a:solidFill>
                <a:sysClr val="windowText" lastClr="000000"/>
              </a:solidFill>
              <a:effectLst/>
              <a:latin typeface="+mn-lt"/>
              <a:ea typeface="+mn-ea"/>
              <a:cs typeface="+mn-cs"/>
            </a:rPr>
            <a:t>○実質収支額</a:t>
          </a:r>
          <a:endParaRPr lang="ja-JP" altLang="ja-JP" sz="900">
            <a:solidFill>
              <a:sysClr val="windowText" lastClr="000000"/>
            </a:solidFill>
            <a:effectLst/>
          </a:endParaRPr>
        </a:p>
        <a:p>
          <a:pPr rtl="0"/>
          <a:r>
            <a:rPr lang="ja-JP" altLang="ja-JP" sz="900" b="0" i="0" baseline="0">
              <a:solidFill>
                <a:sysClr val="windowText" lastClr="000000"/>
              </a:solidFill>
              <a:effectLst/>
              <a:latin typeface="+mn-lt"/>
              <a:ea typeface="+mn-ea"/>
              <a:cs typeface="+mn-cs"/>
            </a:rPr>
            <a:t>平年６～８％を推移し、平成２３年度は工事請負差金による繰越明許費の不用額増により１０．８２％となったが、平成２</a:t>
          </a:r>
          <a:r>
            <a:rPr lang="ja-JP" altLang="en-US" sz="900" b="0" i="0" baseline="0">
              <a:solidFill>
                <a:sysClr val="windowText" lastClr="000000"/>
              </a:solidFill>
              <a:effectLst/>
              <a:latin typeface="+mn-lt"/>
              <a:ea typeface="+mn-ea"/>
              <a:cs typeface="+mn-cs"/>
            </a:rPr>
            <a:t>６</a:t>
          </a:r>
          <a:r>
            <a:rPr lang="ja-JP" altLang="ja-JP" sz="900" b="0" i="0" baseline="0">
              <a:solidFill>
                <a:sysClr val="windowText" lastClr="000000"/>
              </a:solidFill>
              <a:effectLst/>
              <a:latin typeface="+mn-lt"/>
              <a:ea typeface="+mn-ea"/>
              <a:cs typeface="+mn-cs"/>
            </a:rPr>
            <a:t>年度は平成２</a:t>
          </a:r>
          <a:r>
            <a:rPr lang="ja-JP" altLang="en-US" sz="900" b="0" i="0" baseline="0">
              <a:solidFill>
                <a:sysClr val="windowText" lastClr="000000"/>
              </a:solidFill>
              <a:effectLst/>
              <a:latin typeface="+mn-lt"/>
              <a:ea typeface="+mn-ea"/>
              <a:cs typeface="+mn-cs"/>
            </a:rPr>
            <a:t>５</a:t>
          </a:r>
          <a:r>
            <a:rPr lang="ja-JP" altLang="ja-JP" sz="900" b="0" i="0" baseline="0">
              <a:solidFill>
                <a:sysClr val="windowText" lastClr="000000"/>
              </a:solidFill>
              <a:effectLst/>
              <a:latin typeface="+mn-lt"/>
              <a:ea typeface="+mn-ea"/>
              <a:cs typeface="+mn-cs"/>
            </a:rPr>
            <a:t>年度に引き続き不用額圧縮等により５．</a:t>
          </a:r>
          <a:r>
            <a:rPr lang="ja-JP" altLang="en-US" sz="900" b="0" i="0" baseline="0">
              <a:solidFill>
                <a:sysClr val="windowText" lastClr="000000"/>
              </a:solidFill>
              <a:effectLst/>
              <a:latin typeface="+mn-lt"/>
              <a:ea typeface="+mn-ea"/>
              <a:cs typeface="+mn-cs"/>
            </a:rPr>
            <a:t>４</a:t>
          </a:r>
          <a:r>
            <a:rPr lang="ja-JP" altLang="ja-JP" sz="900" b="0" i="0" baseline="0">
              <a:solidFill>
                <a:sysClr val="windowText" lastClr="000000"/>
              </a:solidFill>
              <a:effectLst/>
              <a:latin typeface="+mn-lt"/>
              <a:ea typeface="+mn-ea"/>
              <a:cs typeface="+mn-cs"/>
            </a:rPr>
            <a:t>９％となった。</a:t>
          </a:r>
          <a:endParaRPr lang="ja-JP" altLang="ja-JP" sz="900">
            <a:solidFill>
              <a:sysClr val="windowText" lastClr="000000"/>
            </a:solidFill>
            <a:effectLst/>
          </a:endParaRPr>
        </a:p>
        <a:p>
          <a:pPr rtl="0" fontAlgn="base"/>
          <a:r>
            <a:rPr lang="ja-JP" altLang="ja-JP" sz="900" b="0" i="0" baseline="0">
              <a:solidFill>
                <a:sysClr val="windowText" lastClr="000000"/>
              </a:solidFill>
              <a:effectLst/>
              <a:latin typeface="+mn-lt"/>
              <a:ea typeface="+mn-ea"/>
              <a:cs typeface="+mn-cs"/>
            </a:rPr>
            <a:t>○実質単年度収支</a:t>
          </a:r>
          <a:endParaRPr lang="ja-JP" altLang="ja-JP" sz="900">
            <a:solidFill>
              <a:sysClr val="windowText" lastClr="000000"/>
            </a:solidFill>
            <a:effectLst/>
          </a:endParaRPr>
        </a:p>
        <a:p>
          <a:pPr rtl="0"/>
          <a:r>
            <a:rPr lang="ja-JP" altLang="en-US" sz="900" b="0" i="0" baseline="0">
              <a:solidFill>
                <a:sysClr val="windowText" lastClr="000000"/>
              </a:solidFill>
              <a:effectLst/>
              <a:latin typeface="+mn-lt"/>
              <a:ea typeface="+mn-ea"/>
              <a:cs typeface="+mn-cs"/>
            </a:rPr>
            <a:t>財政調整</a:t>
          </a:r>
          <a:r>
            <a:rPr lang="ja-JP" altLang="ja-JP" sz="900" b="0" i="0" baseline="0">
              <a:solidFill>
                <a:sysClr val="windowText" lastClr="000000"/>
              </a:solidFill>
              <a:effectLst/>
              <a:latin typeface="+mn-lt"/>
              <a:ea typeface="+mn-ea"/>
              <a:cs typeface="+mn-cs"/>
            </a:rPr>
            <a:t>基金の取崩により、▲</a:t>
          </a:r>
          <a:r>
            <a:rPr lang="ja-JP" altLang="en-US" sz="900" b="0" i="0" baseline="0">
              <a:solidFill>
                <a:sysClr val="windowText" lastClr="000000"/>
              </a:solidFill>
              <a:effectLst/>
              <a:latin typeface="+mn-lt"/>
              <a:ea typeface="+mn-ea"/>
              <a:cs typeface="+mn-cs"/>
            </a:rPr>
            <a:t>５</a:t>
          </a:r>
          <a:r>
            <a:rPr lang="ja-JP" altLang="ja-JP" sz="900" b="0" i="0" baseline="0">
              <a:solidFill>
                <a:sysClr val="windowText" lastClr="000000"/>
              </a:solidFill>
              <a:effectLst/>
              <a:latin typeface="+mn-lt"/>
              <a:ea typeface="+mn-ea"/>
              <a:cs typeface="+mn-cs"/>
            </a:rPr>
            <a:t>．</a:t>
          </a:r>
          <a:r>
            <a:rPr lang="ja-JP" altLang="en-US" sz="900" b="0" i="0" baseline="0">
              <a:solidFill>
                <a:sysClr val="windowText" lastClr="000000"/>
              </a:solidFill>
              <a:effectLst/>
              <a:latin typeface="+mn-lt"/>
              <a:ea typeface="+mn-ea"/>
              <a:cs typeface="+mn-cs"/>
            </a:rPr>
            <a:t>３６</a:t>
          </a:r>
          <a:r>
            <a:rPr lang="ja-JP" altLang="ja-JP" sz="900" b="0" i="0" baseline="0">
              <a:solidFill>
                <a:sysClr val="windowText" lastClr="000000"/>
              </a:solidFill>
              <a:effectLst/>
              <a:latin typeface="+mn-lt"/>
              <a:ea typeface="+mn-ea"/>
              <a:cs typeface="+mn-cs"/>
            </a:rPr>
            <a:t>％と</a:t>
          </a:r>
          <a:r>
            <a:rPr lang="ja-JP" altLang="ja-JP" sz="900" b="0" i="0" baseline="0">
              <a:solidFill>
                <a:schemeClr val="dk1"/>
              </a:solidFill>
              <a:effectLst/>
              <a:latin typeface="+mn-lt"/>
              <a:ea typeface="+mn-ea"/>
              <a:cs typeface="+mn-cs"/>
            </a:rPr>
            <a:t>なった。</a:t>
          </a:r>
          <a:endParaRPr lang="ja-JP" altLang="ja-JP" sz="9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○上水道事業会計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黒字を維持しており、黒字額も一定の水準を維持し平成２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年度は１</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○一般会計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平年６～８％を推移し、平成２３年度は工事請負差金による繰越明許費の不用額増により１０．８２％となったが、平成２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年度は、不用額圧縮等により５．</a:t>
          </a:r>
          <a:r>
            <a:rPr lang="ja-JP" altLang="en-US" sz="1100" b="0" i="0" baseline="0">
              <a:solidFill>
                <a:sysClr val="windowText" lastClr="000000"/>
              </a:solidFill>
              <a:effectLst/>
              <a:latin typeface="+mn-lt"/>
              <a:ea typeface="+mn-ea"/>
              <a:cs typeface="+mn-cs"/>
            </a:rPr>
            <a:t>４</a:t>
          </a:r>
          <a:r>
            <a:rPr lang="ja-JP" altLang="ja-JP" sz="1100" b="0" i="0" baseline="0">
              <a:solidFill>
                <a:sysClr val="windowText" lastClr="000000"/>
              </a:solidFill>
              <a:effectLst/>
              <a:latin typeface="+mn-lt"/>
              <a:ea typeface="+mn-ea"/>
              <a:cs typeface="+mn-cs"/>
            </a:rPr>
            <a:t>９％となった。</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○国民健康保険事業会計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 </a:t>
          </a:r>
          <a:r>
            <a:rPr lang="ja-JP" altLang="en-US" sz="1100" b="0" i="0" baseline="0">
              <a:solidFill>
                <a:sysClr val="windowText" lastClr="000000"/>
              </a:solidFill>
              <a:effectLst/>
              <a:latin typeface="+mn-lt"/>
              <a:ea typeface="+mn-ea"/>
              <a:cs typeface="+mn-cs"/>
            </a:rPr>
            <a:t>国民健康保険税率の改訂</a:t>
          </a:r>
          <a:r>
            <a:rPr lang="ja-JP" altLang="ja-JP" sz="1100" b="0" i="0" baseline="0">
              <a:solidFill>
                <a:sysClr val="windowText" lastClr="000000"/>
              </a:solidFill>
              <a:effectLst/>
              <a:latin typeface="+mn-lt"/>
              <a:ea typeface="+mn-ea"/>
              <a:cs typeface="+mn-cs"/>
            </a:rPr>
            <a:t>により、今年度は</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７３ポイント</a:t>
          </a:r>
          <a:r>
            <a:rPr lang="ja-JP" altLang="ja-JP" sz="1100" b="0" i="0" baseline="0">
              <a:solidFill>
                <a:sysClr val="windowText" lastClr="000000"/>
              </a:solidFill>
              <a:effectLst/>
              <a:latin typeface="+mn-lt"/>
              <a:ea typeface="+mn-ea"/>
              <a:cs typeface="+mn-cs"/>
            </a:rPr>
            <a:t>の</a:t>
          </a:r>
          <a:r>
            <a:rPr lang="ja-JP" altLang="en-US" sz="1100" b="0" i="0" baseline="0">
              <a:solidFill>
                <a:sysClr val="windowText" lastClr="000000"/>
              </a:solidFill>
              <a:effectLst/>
              <a:latin typeface="+mn-lt"/>
              <a:ea typeface="+mn-ea"/>
              <a:cs typeface="+mn-cs"/>
            </a:rPr>
            <a:t>増</a:t>
          </a:r>
          <a:r>
            <a:rPr lang="ja-JP" altLang="ja-JP" sz="1100" b="0" i="0" baseline="0">
              <a:solidFill>
                <a:sysClr val="windowText" lastClr="000000"/>
              </a:solidFill>
              <a:effectLst/>
              <a:latin typeface="+mn-lt"/>
              <a:ea typeface="+mn-ea"/>
              <a:cs typeface="+mn-cs"/>
            </a:rPr>
            <a:t>となった。財政状況が厳しい状況であり、一般会計からの繰入により黒字を維持している。今後は適正</a:t>
          </a:r>
          <a:r>
            <a:rPr lang="ja-JP" altLang="en-US" sz="1100" b="0" i="0" baseline="0">
              <a:solidFill>
                <a:sysClr val="windowText" lastClr="000000"/>
              </a:solidFill>
              <a:effectLst/>
              <a:latin typeface="+mn-lt"/>
              <a:ea typeface="+mn-ea"/>
              <a:cs typeface="+mn-cs"/>
            </a:rPr>
            <a:t>な賦課・徴収</a:t>
          </a:r>
          <a:r>
            <a:rPr lang="ja-JP" altLang="ja-JP" sz="1100" b="0" i="0" baseline="0">
              <a:solidFill>
                <a:sysClr val="windowText" lastClr="000000"/>
              </a:solidFill>
              <a:effectLst/>
              <a:latin typeface="+mn-lt"/>
              <a:ea typeface="+mn-ea"/>
              <a:cs typeface="+mn-cs"/>
            </a:rPr>
            <a:t>や歳出の整理合理化を行い、より健全な事業運営を行う必要がある。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○後期高齢者医療特別会計</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一般会計からの繰入で財政運営を行っていることから０．１</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a:t>
          </a:r>
          <a:r>
            <a:rPr lang="ja-JP" altLang="ja-JP" sz="1100" b="0" i="0" baseline="0">
              <a:solidFill>
                <a:schemeClr val="dk1"/>
              </a:solidFill>
              <a:effectLst/>
              <a:latin typeface="+mn-lt"/>
              <a:ea typeface="+mn-ea"/>
              <a:cs typeface="+mn-cs"/>
            </a:rPr>
            <a:t>に留まっている。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ysClr val="windowText" lastClr="000000"/>
              </a:solidFill>
              <a:effectLst/>
              <a:latin typeface="+mn-lt"/>
              <a:ea typeface="+mn-ea"/>
              <a:cs typeface="+mn-cs"/>
            </a:rPr>
            <a:t>○元利償還金</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臨時財政対策債の増により</a:t>
          </a:r>
          <a:r>
            <a:rPr lang="ja-JP" altLang="en-US" sz="1100" b="0" i="0" baseline="0">
              <a:solidFill>
                <a:sysClr val="windowText" lastClr="000000"/>
              </a:solidFill>
              <a:effectLst/>
              <a:latin typeface="+mn-lt"/>
              <a:ea typeface="+mn-ea"/>
              <a:cs typeface="+mn-cs"/>
            </a:rPr>
            <a:t>１５</a:t>
          </a:r>
          <a:r>
            <a:rPr lang="ja-JP" altLang="ja-JP" sz="1100" b="0" i="0" baseline="0">
              <a:solidFill>
                <a:sysClr val="windowText" lastClr="000000"/>
              </a:solidFill>
              <a:effectLst/>
              <a:latin typeface="+mn-lt"/>
              <a:ea typeface="+mn-ea"/>
              <a:cs typeface="+mn-cs"/>
            </a:rPr>
            <a:t>百万円増加している。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○公営企業債の元利償還金に対する繰入金</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平成２０年度以降上水道事業会計に対する繰入金は減少し現在の水準を維持している。</a:t>
          </a:r>
          <a:endParaRPr lang="ja-JP" altLang="ja-JP" sz="1400">
            <a:solidFill>
              <a:sysClr val="windowText" lastClr="000000"/>
            </a:solidFill>
            <a:effectLst/>
          </a:endParaRPr>
        </a:p>
        <a:p>
          <a:pPr rtl="0" eaLnBrk="1" fontAlgn="auto" latinLnBrk="0" hangingPunct="1"/>
          <a:r>
            <a:rPr lang="ja-JP" altLang="ja-JP" sz="1100" b="0" i="0" baseline="0">
              <a:solidFill>
                <a:sysClr val="windowText" lastClr="000000"/>
              </a:solidFill>
              <a:effectLst/>
              <a:latin typeface="+mn-lt"/>
              <a:ea typeface="+mn-ea"/>
              <a:cs typeface="+mn-cs"/>
            </a:rPr>
            <a:t>○組合等が起こした地方債の元利償還金に対する負担金等</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大垣衛生施設組合等の負担金であり、平成２１年度を最大値としている。平成２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年度は平年並の金額となっている。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○算入公債費</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a:t>
          </a:r>
          <a:r>
            <a:rPr lang="ja-JP" altLang="en-US" sz="1100" b="0" i="0" baseline="0">
              <a:solidFill>
                <a:sysClr val="windowText" lastClr="000000"/>
              </a:solidFill>
              <a:effectLst/>
              <a:latin typeface="+mn-lt"/>
              <a:ea typeface="+mn-ea"/>
              <a:cs typeface="+mn-cs"/>
            </a:rPr>
            <a:t>地域活性化事業債</a:t>
          </a:r>
          <a:r>
            <a:rPr lang="ja-JP" altLang="ja-JP" sz="1100" b="0" i="0" baseline="0">
              <a:solidFill>
                <a:sysClr val="windowText" lastClr="000000"/>
              </a:solidFill>
              <a:effectLst/>
              <a:latin typeface="+mn-lt"/>
              <a:ea typeface="+mn-ea"/>
              <a:cs typeface="+mn-cs"/>
            </a:rPr>
            <a:t>の増により、</a:t>
          </a:r>
          <a:r>
            <a:rPr lang="ja-JP" altLang="en-US" sz="1100" b="0" i="0" baseline="0">
              <a:solidFill>
                <a:sysClr val="windowText" lastClr="000000"/>
              </a:solidFill>
              <a:effectLst/>
              <a:latin typeface="+mn-lt"/>
              <a:ea typeface="+mn-ea"/>
              <a:cs typeface="+mn-cs"/>
            </a:rPr>
            <a:t>４２</a:t>
          </a:r>
          <a:r>
            <a:rPr lang="ja-JP" altLang="ja-JP" sz="1100" b="0" i="0" baseline="0">
              <a:solidFill>
                <a:sysClr val="windowText" lastClr="000000"/>
              </a:solidFill>
              <a:effectLst/>
              <a:latin typeface="+mn-lt"/>
              <a:ea typeface="+mn-ea"/>
              <a:cs typeface="+mn-cs"/>
            </a:rPr>
            <a:t>百万円の増となった。</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岐阜県大野町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a:t>
          </a:r>
          <a:r>
            <a:rPr lang="ja-JP" altLang="ja-JP" sz="1100" b="0" i="0" baseline="0">
              <a:solidFill>
                <a:sysClr val="windowText" lastClr="000000"/>
              </a:solidFill>
              <a:effectLst/>
              <a:latin typeface="+mn-lt"/>
              <a:ea typeface="+mn-ea"/>
              <a:cs typeface="+mn-cs"/>
            </a:rPr>
            <a:t>一般会計等に係る地方債の現在高</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平成２１年度最小値３，９２８百万円から臨時財政対策債の発行増額により年々増加している。　</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○組合等負担等見込額</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大垣衛生施設組合等の負担金であり平成２４年度の処理量増により微増傾向に転じたが、平成２</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年度は一部組合への負担金の減により、</a:t>
          </a:r>
          <a:r>
            <a:rPr lang="ja-JP" altLang="en-US" sz="1100" b="0" i="0" baseline="0">
              <a:solidFill>
                <a:sysClr val="windowText" lastClr="000000"/>
              </a:solidFill>
              <a:effectLst/>
              <a:latin typeface="+mn-lt"/>
              <a:ea typeface="+mn-ea"/>
              <a:cs typeface="+mn-cs"/>
            </a:rPr>
            <a:t>前年に引き続き</a:t>
          </a:r>
          <a:r>
            <a:rPr lang="ja-JP" altLang="ja-JP" sz="1100" b="0" i="0" baseline="0">
              <a:solidFill>
                <a:sysClr val="windowText" lastClr="000000"/>
              </a:solidFill>
              <a:effectLst/>
              <a:latin typeface="+mn-lt"/>
              <a:ea typeface="+mn-ea"/>
              <a:cs typeface="+mn-cs"/>
            </a:rPr>
            <a:t>減少に</a:t>
          </a:r>
          <a:r>
            <a:rPr lang="ja-JP" altLang="en-US" sz="1100" b="0" i="0" baseline="0">
              <a:solidFill>
                <a:sysClr val="windowText" lastClr="000000"/>
              </a:solidFill>
              <a:effectLst/>
              <a:latin typeface="+mn-lt"/>
              <a:ea typeface="+mn-ea"/>
              <a:cs typeface="+mn-cs"/>
            </a:rPr>
            <a:t>となった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○退職手当負担見込額</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対象者数の減少により昨年比減となっている。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○充当可能基金</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財政調整基金積立金等により</a:t>
          </a:r>
          <a:r>
            <a:rPr lang="ja-JP" altLang="en-US" sz="1100" b="0" i="0" baseline="0">
              <a:solidFill>
                <a:sysClr val="windowText" lastClr="000000"/>
              </a:solidFill>
              <a:effectLst/>
              <a:latin typeface="+mn-lt"/>
              <a:ea typeface="+mn-ea"/>
              <a:cs typeface="+mn-cs"/>
            </a:rPr>
            <a:t>年々増加し</a:t>
          </a:r>
          <a:r>
            <a:rPr lang="ja-JP" altLang="ja-JP" sz="1100" b="0" i="0" baseline="0">
              <a:solidFill>
                <a:sysClr val="windowText" lastClr="000000"/>
              </a:solidFill>
              <a:effectLst/>
              <a:latin typeface="+mn-lt"/>
              <a:ea typeface="+mn-ea"/>
              <a:cs typeface="+mn-cs"/>
            </a:rPr>
            <a:t>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○充当可能特定財源</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町営住宅使用料であるが年々微減傾向となっている。</a:t>
          </a:r>
          <a:endParaRPr lang="ja-JP" altLang="ja-JP" sz="1400">
            <a:solidFill>
              <a:sysClr val="windowText" lastClr="000000"/>
            </a:solidFill>
            <a:effectLst/>
          </a:endParaRPr>
        </a:p>
        <a:p>
          <a:pPr rtl="0" fontAlgn="base"/>
          <a:r>
            <a:rPr lang="ja-JP" altLang="ja-JP" sz="1100" b="0" i="0" baseline="0">
              <a:solidFill>
                <a:sysClr val="windowText" lastClr="000000"/>
              </a:solidFill>
              <a:effectLst/>
              <a:latin typeface="+mn-lt"/>
              <a:ea typeface="+mn-ea"/>
              <a:cs typeface="+mn-cs"/>
            </a:rPr>
            <a:t>○基準財政需要額算見込額</a:t>
          </a:r>
          <a:endParaRPr lang="ja-JP" altLang="ja-JP" sz="1400">
            <a:solidFill>
              <a:sysClr val="windowText" lastClr="000000"/>
            </a:solidFill>
            <a:effectLst/>
          </a:endParaRPr>
        </a:p>
        <a:p>
          <a:r>
            <a:rPr lang="ja-JP" altLang="ja-JP" sz="1100" b="0" i="0" baseline="0">
              <a:solidFill>
                <a:sysClr val="windowText" lastClr="000000"/>
              </a:solidFill>
              <a:effectLst/>
              <a:latin typeface="+mn-lt"/>
              <a:ea typeface="+mn-ea"/>
              <a:cs typeface="+mn-cs"/>
            </a:rPr>
            <a:t>臨時財政対策債の発行により年々</a:t>
          </a:r>
          <a:r>
            <a:rPr lang="ja-JP" altLang="ja-JP" sz="1100" b="0" i="0" baseline="0">
              <a:solidFill>
                <a:schemeClr val="dk1"/>
              </a:solidFill>
              <a:effectLst/>
              <a:latin typeface="+mn-lt"/>
              <a:ea typeface="+mn-ea"/>
              <a:cs typeface="+mn-cs"/>
            </a:rPr>
            <a:t>増加している</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7345910</v>
      </c>
      <c r="BO4" s="349"/>
      <c r="BP4" s="349"/>
      <c r="BQ4" s="349"/>
      <c r="BR4" s="349"/>
      <c r="BS4" s="349"/>
      <c r="BT4" s="349"/>
      <c r="BU4" s="350"/>
      <c r="BV4" s="348">
        <v>7156521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5.5</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7055930</v>
      </c>
      <c r="BO5" s="386"/>
      <c r="BP5" s="386"/>
      <c r="BQ5" s="386"/>
      <c r="BR5" s="386"/>
      <c r="BS5" s="386"/>
      <c r="BT5" s="386"/>
      <c r="BU5" s="387"/>
      <c r="BV5" s="385">
        <v>6896461</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79.7</v>
      </c>
      <c r="CU5" s="383"/>
      <c r="CV5" s="383"/>
      <c r="CW5" s="383"/>
      <c r="CX5" s="383"/>
      <c r="CY5" s="383"/>
      <c r="CZ5" s="383"/>
      <c r="DA5" s="384"/>
      <c r="DB5" s="382">
        <v>75.099999999999994</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289980</v>
      </c>
      <c r="BO6" s="386"/>
      <c r="BP6" s="386"/>
      <c r="BQ6" s="386"/>
      <c r="BR6" s="386"/>
      <c r="BS6" s="386"/>
      <c r="BT6" s="386"/>
      <c r="BU6" s="387"/>
      <c r="BV6" s="385">
        <v>260060</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86.9</v>
      </c>
      <c r="CU6" s="423"/>
      <c r="CV6" s="423"/>
      <c r="CW6" s="423"/>
      <c r="CX6" s="423"/>
      <c r="CY6" s="423"/>
      <c r="CZ6" s="423"/>
      <c r="DA6" s="424"/>
      <c r="DB6" s="422">
        <v>82.6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29064</v>
      </c>
      <c r="BO7" s="386"/>
      <c r="BP7" s="386"/>
      <c r="BQ7" s="386"/>
      <c r="BR7" s="386"/>
      <c r="BS7" s="386"/>
      <c r="BT7" s="386"/>
      <c r="BU7" s="387"/>
      <c r="BV7" s="385">
        <v>6867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4752075</v>
      </c>
      <c r="CU7" s="386"/>
      <c r="CV7" s="386"/>
      <c r="CW7" s="386"/>
      <c r="CX7" s="386"/>
      <c r="CY7" s="386"/>
      <c r="CZ7" s="386"/>
      <c r="DA7" s="387"/>
      <c r="DB7" s="385">
        <v>4785923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260916</v>
      </c>
      <c r="BO8" s="386"/>
      <c r="BP8" s="386"/>
      <c r="BQ8" s="386"/>
      <c r="BR8" s="386"/>
      <c r="BS8" s="386"/>
      <c r="BT8" s="386"/>
      <c r="BU8" s="387"/>
      <c r="BV8" s="385">
        <v>253193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0.62</v>
      </c>
      <c r="CU8" s="426"/>
      <c r="CV8" s="426"/>
      <c r="CW8" s="426"/>
      <c r="CX8" s="426"/>
      <c r="CY8" s="426"/>
      <c r="CZ8" s="426"/>
      <c r="DA8" s="427"/>
      <c r="DB8" s="425">
        <v>0.61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23859</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7723</v>
      </c>
      <c r="BO9" s="386"/>
      <c r="BP9" s="386"/>
      <c r="BQ9" s="386"/>
      <c r="BR9" s="386"/>
      <c r="BS9" s="386"/>
      <c r="BT9" s="386"/>
      <c r="BU9" s="387"/>
      <c r="BV9" s="385">
        <v>-29149</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6.5</v>
      </c>
      <c r="CU9" s="383"/>
      <c r="CV9" s="383"/>
      <c r="CW9" s="383"/>
      <c r="CX9" s="383"/>
      <c r="CY9" s="383"/>
      <c r="CZ9" s="383"/>
      <c r="DA9" s="384"/>
      <c r="DB9" s="382">
        <v>6.3</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103</v>
      </c>
      <c r="M10" s="415"/>
      <c r="N10" s="415"/>
      <c r="O10" s="415"/>
      <c r="P10" s="415"/>
      <c r="Q10" s="416"/>
      <c r="R10" s="436">
        <v>23788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7585</v>
      </c>
      <c r="BO10" s="386"/>
      <c r="BP10" s="386"/>
      <c r="BQ10" s="386"/>
      <c r="BR10" s="386"/>
      <c r="BS10" s="386"/>
      <c r="BT10" s="386"/>
      <c r="BU10" s="387"/>
      <c r="BV10" s="385">
        <v>7421</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23942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270000</v>
      </c>
      <c r="BO12" s="386"/>
      <c r="BP12" s="386"/>
      <c r="BQ12" s="386"/>
      <c r="BR12" s="386"/>
      <c r="BS12" s="386"/>
      <c r="BT12" s="386"/>
      <c r="BU12" s="387"/>
      <c r="BV12" s="385">
        <v>70000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23725</v>
      </c>
      <c r="S13" s="467"/>
      <c r="T13" s="467"/>
      <c r="U13" s="467"/>
      <c r="V13" s="468"/>
      <c r="W13" s="401" t="s">
        <v>124</v>
      </c>
      <c r="X13" s="402"/>
      <c r="Y13" s="402"/>
      <c r="Z13" s="402"/>
      <c r="AA13" s="402"/>
      <c r="AB13" s="392"/>
      <c r="AC13" s="436">
        <v>769</v>
      </c>
      <c r="AD13" s="437"/>
      <c r="AE13" s="437"/>
      <c r="AF13" s="437"/>
      <c r="AG13" s="476"/>
      <c r="AH13" s="436">
        <v>1077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-254692</v>
      </c>
      <c r="BO13" s="386"/>
      <c r="BP13" s="386"/>
      <c r="BQ13" s="386"/>
      <c r="BR13" s="386"/>
      <c r="BS13" s="386"/>
      <c r="BT13" s="386"/>
      <c r="BU13" s="387"/>
      <c r="BV13" s="385">
        <v>-91728</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0.2</v>
      </c>
      <c r="CU13" s="383"/>
      <c r="CV13" s="383"/>
      <c r="CW13" s="383"/>
      <c r="CX13" s="383"/>
      <c r="CY13" s="383"/>
      <c r="CZ13" s="383"/>
      <c r="DA13" s="384"/>
      <c r="DB13" s="382">
        <v>0.6</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24096</v>
      </c>
      <c r="S14" s="467"/>
      <c r="T14" s="467"/>
      <c r="U14" s="467"/>
      <c r="V14" s="468"/>
      <c r="W14" s="375"/>
      <c r="X14" s="376"/>
      <c r="Y14" s="376"/>
      <c r="Z14" s="376"/>
      <c r="AA14" s="376"/>
      <c r="AB14" s="365"/>
      <c r="AC14" s="469">
        <v>6.7</v>
      </c>
      <c r="AD14" s="470"/>
      <c r="AE14" s="470"/>
      <c r="AF14" s="470"/>
      <c r="AG14" s="471"/>
      <c r="AH14" s="469">
        <v>8.6999999999999993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23882</v>
      </c>
      <c r="S15" s="467"/>
      <c r="T15" s="467"/>
      <c r="U15" s="467"/>
      <c r="V15" s="468"/>
      <c r="W15" s="401" t="s">
        <v>131</v>
      </c>
      <c r="X15" s="402"/>
      <c r="Y15" s="402"/>
      <c r="Z15" s="402"/>
      <c r="AA15" s="402"/>
      <c r="AB15" s="392"/>
      <c r="AC15" s="436">
        <v>3985</v>
      </c>
      <c r="AD15" s="437"/>
      <c r="AE15" s="437"/>
      <c r="AF15" s="437"/>
      <c r="AG15" s="476"/>
      <c r="AH15" s="436">
        <v>4431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2362034</v>
      </c>
      <c r="BO15" s="349"/>
      <c r="BP15" s="349"/>
      <c r="BQ15" s="349"/>
      <c r="BR15" s="349"/>
      <c r="BS15" s="349"/>
      <c r="BT15" s="349"/>
      <c r="BU15" s="350"/>
      <c r="BV15" s="348">
        <v>2283345</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34.700000000000003</v>
      </c>
      <c r="AD16" s="470"/>
      <c r="AE16" s="470"/>
      <c r="AF16" s="470"/>
      <c r="AG16" s="471"/>
      <c r="AH16" s="469">
        <v>35.799999999999997</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3715328</v>
      </c>
      <c r="BO16" s="386"/>
      <c r="BP16" s="386"/>
      <c r="BQ16" s="386"/>
      <c r="BR16" s="386"/>
      <c r="BS16" s="386"/>
      <c r="BT16" s="386"/>
      <c r="BU16" s="387"/>
      <c r="BV16" s="385">
        <v>3711146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6728</v>
      </c>
      <c r="AD17" s="437"/>
      <c r="AE17" s="437"/>
      <c r="AF17" s="437"/>
      <c r="AG17" s="476"/>
      <c r="AH17" s="436">
        <v>6812</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3006646</v>
      </c>
      <c r="BO17" s="386"/>
      <c r="BP17" s="386"/>
      <c r="BQ17" s="386"/>
      <c r="BR17" s="386"/>
      <c r="BS17" s="386"/>
      <c r="BT17" s="386"/>
      <c r="BU17" s="387"/>
      <c r="BV17" s="385">
        <v>2924134</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34.200000000000003</v>
      </c>
      <c r="M18" s="498"/>
      <c r="N18" s="498"/>
      <c r="O18" s="498"/>
      <c r="P18" s="498"/>
      <c r="Q18" s="498"/>
      <c r="R18" s="499"/>
      <c r="S18" s="499"/>
      <c r="T18" s="499"/>
      <c r="U18" s="499"/>
      <c r="V18" s="500"/>
      <c r="W18" s="403"/>
      <c r="X18" s="404"/>
      <c r="Y18" s="404"/>
      <c r="Z18" s="404"/>
      <c r="AA18" s="404"/>
      <c r="AB18" s="395"/>
      <c r="AC18" s="501">
        <v>58.6</v>
      </c>
      <c r="AD18" s="502"/>
      <c r="AE18" s="502"/>
      <c r="AF18" s="502"/>
      <c r="AG18" s="503"/>
      <c r="AH18" s="501">
        <v>55</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3783810</v>
      </c>
      <c r="BO18" s="386"/>
      <c r="BP18" s="386"/>
      <c r="BQ18" s="386"/>
      <c r="BR18" s="386"/>
      <c r="BS18" s="386"/>
      <c r="BT18" s="386"/>
      <c r="BU18" s="387"/>
      <c r="BV18" s="385">
        <v>3628042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698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5359035</v>
      </c>
      <c r="BO19" s="386"/>
      <c r="BP19" s="386"/>
      <c r="BQ19" s="386"/>
      <c r="BR19" s="386"/>
      <c r="BS19" s="386"/>
      <c r="BT19" s="386"/>
      <c r="BU19" s="387"/>
      <c r="BV19" s="385">
        <v>5299431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7231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5126931</v>
      </c>
      <c r="BO23" s="386"/>
      <c r="BP23" s="386"/>
      <c r="BQ23" s="386"/>
      <c r="BR23" s="386"/>
      <c r="BS23" s="386"/>
      <c r="BT23" s="386"/>
      <c r="BU23" s="387"/>
      <c r="BV23" s="385">
        <v>4952677</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7200</v>
      </c>
      <c r="R24" s="437"/>
      <c r="S24" s="437"/>
      <c r="T24" s="437"/>
      <c r="U24" s="437"/>
      <c r="V24" s="476"/>
      <c r="W24" s="531"/>
      <c r="X24" s="519"/>
      <c r="Y24" s="520"/>
      <c r="Z24" s="435" t="s">
        <v>155</v>
      </c>
      <c r="AA24" s="415"/>
      <c r="AB24" s="415"/>
      <c r="AC24" s="415"/>
      <c r="AD24" s="415"/>
      <c r="AE24" s="415"/>
      <c r="AF24" s="415"/>
      <c r="AG24" s="416"/>
      <c r="AH24" s="436">
        <v>147</v>
      </c>
      <c r="AI24" s="437"/>
      <c r="AJ24" s="437"/>
      <c r="AK24" s="437"/>
      <c r="AL24" s="476"/>
      <c r="AM24" s="436">
        <v>413364</v>
      </c>
      <c r="AN24" s="437"/>
      <c r="AO24" s="437"/>
      <c r="AP24" s="437"/>
      <c r="AQ24" s="437"/>
      <c r="AR24" s="476"/>
      <c r="AS24" s="436">
        <v>2812</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4689237</v>
      </c>
      <c r="BO24" s="386"/>
      <c r="BP24" s="386"/>
      <c r="BQ24" s="386"/>
      <c r="BR24" s="386"/>
      <c r="BS24" s="386"/>
      <c r="BT24" s="386"/>
      <c r="BU24" s="387"/>
      <c r="BV24" s="385">
        <v>4565290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5800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228923</v>
      </c>
      <c r="BO25" s="349"/>
      <c r="BP25" s="349"/>
      <c r="BQ25" s="349"/>
      <c r="BR25" s="349"/>
      <c r="BS25" s="349"/>
      <c r="BT25" s="349"/>
      <c r="BU25" s="350"/>
      <c r="BV25" s="348">
        <v>297992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5400</v>
      </c>
      <c r="R26" s="437"/>
      <c r="S26" s="437"/>
      <c r="T26" s="437"/>
      <c r="U26" s="437"/>
      <c r="V26" s="476"/>
      <c r="W26" s="531"/>
      <c r="X26" s="519"/>
      <c r="Y26" s="520"/>
      <c r="Z26" s="435" t="s">
        <v>161</v>
      </c>
      <c r="AA26" s="541"/>
      <c r="AB26" s="541"/>
      <c r="AC26" s="541"/>
      <c r="AD26" s="541"/>
      <c r="AE26" s="541"/>
      <c r="AF26" s="541"/>
      <c r="AG26" s="542"/>
      <c r="AH26" s="436">
        <v>18</v>
      </c>
      <c r="AI26" s="437"/>
      <c r="AJ26" s="437"/>
      <c r="AK26" s="437"/>
      <c r="AL26" s="476"/>
      <c r="AM26" s="436">
        <v>42660</v>
      </c>
      <c r="AN26" s="437"/>
      <c r="AO26" s="437"/>
      <c r="AP26" s="437"/>
      <c r="AQ26" s="437"/>
      <c r="AR26" s="476"/>
      <c r="AS26" s="436">
        <v>2370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3100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200000</v>
      </c>
      <c r="BO27" s="555"/>
      <c r="BP27" s="555"/>
      <c r="BQ27" s="555"/>
      <c r="BR27" s="555"/>
      <c r="BS27" s="555"/>
      <c r="BT27" s="555"/>
      <c r="BU27" s="556"/>
      <c r="BV27" s="554">
        <v>200000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2720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3027916</v>
      </c>
      <c r="BO28" s="349"/>
      <c r="BP28" s="349"/>
      <c r="BQ28" s="349"/>
      <c r="BR28" s="349"/>
      <c r="BS28" s="349"/>
      <c r="BT28" s="349"/>
      <c r="BU28" s="350"/>
      <c r="BV28" s="348">
        <v>3160331</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8</v>
      </c>
      <c r="M29" s="437"/>
      <c r="N29" s="437"/>
      <c r="O29" s="437"/>
      <c r="P29" s="476"/>
      <c r="Q29" s="436">
        <v>2560</v>
      </c>
      <c r="R29" s="437"/>
      <c r="S29" s="437"/>
      <c r="T29" s="437"/>
      <c r="U29" s="437"/>
      <c r="V29" s="476"/>
      <c r="W29" s="532"/>
      <c r="X29" s="533"/>
      <c r="Y29" s="534"/>
      <c r="Z29" s="435" t="s">
        <v>171</v>
      </c>
      <c r="AA29" s="415"/>
      <c r="AB29" s="415"/>
      <c r="AC29" s="415"/>
      <c r="AD29" s="415"/>
      <c r="AE29" s="415"/>
      <c r="AF29" s="415"/>
      <c r="AG29" s="416"/>
      <c r="AH29" s="436">
        <v>147</v>
      </c>
      <c r="AI29" s="437"/>
      <c r="AJ29" s="437"/>
      <c r="AK29" s="437"/>
      <c r="AL29" s="476"/>
      <c r="AM29" s="436">
        <v>413364</v>
      </c>
      <c r="AN29" s="437"/>
      <c r="AO29" s="437"/>
      <c r="AP29" s="437"/>
      <c r="AQ29" s="437"/>
      <c r="AR29" s="476"/>
      <c r="AS29" s="436">
        <v>2812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176198</v>
      </c>
      <c r="BO29" s="386"/>
      <c r="BP29" s="386"/>
      <c r="BQ29" s="386"/>
      <c r="BR29" s="386"/>
      <c r="BS29" s="386"/>
      <c r="BT29" s="386"/>
      <c r="BU29" s="387"/>
      <c r="BV29" s="385">
        <v>176036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93.4</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401037</v>
      </c>
      <c r="BO30" s="555"/>
      <c r="BP30" s="555"/>
      <c r="BQ30" s="555"/>
      <c r="BR30" s="555"/>
      <c r="BS30" s="555"/>
      <c r="BT30" s="555"/>
      <c r="BU30" s="556"/>
      <c r="BV30" s="554">
        <v>453680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国民健康保険事業会計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上水道事業会計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f>IF(BY34="","",MAX(C34:D43,U34:V43,AM34:AN43,BE34:BF43)+1)</f>
        <v>5</v>
      </c>
      <c r="BX34" s="566"/>
      <c r="BY34" s="567" t="str">
        <f>IF('各会計、関係団体の財政状況及び健全化判断比率'!B68="","",'各会計、関係団体の財政状況及び健全化判断比率'!B68)</f>
        <v>西濃環境整備組合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大野町土地開発公社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6</v>
      </c>
      <c r="BX35" s="566"/>
      <c r="BY35" s="567" t="str">
        <f>IF('各会計、関係団体の財政状況及び健全化判断比率'!B69="","",'各会計、関係団体の財政状況及び健全化判断比率'!B69)</f>
        <v>大垣衛生施設組合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7</v>
      </c>
      <c r="BX36" s="566"/>
      <c r="BY36" s="567" t="str">
        <f>IF('各会計、関係団体の財政状況及び健全化判断比率'!B70="","",'各会計、関係団体の財政状況及び健全化判断比率'!B70)</f>
        <v>揖斐広域連合（一般会計）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8</v>
      </c>
      <c r="BX37" s="566"/>
      <c r="BY37" s="567" t="str">
        <f>IF('各会計、関係団体の財政状況及び健全化判断比率'!B71="","",'各会計、関係団体の財政状況及び健全化判断比率'!B71)</f>
        <v>揖斐広域連合（介護保険事業会計）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9</v>
      </c>
      <c r="BX38" s="566"/>
      <c r="BY38" s="567" t="str">
        <f>IF('各会計、関係団体の財政状況及び健全化判断比率'!B72="","",'各会計、関係団体の財政状況及び健全化判断比率'!B72)</f>
        <v>揖斐広域連合（老人福祉施設特別会計）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10</v>
      </c>
      <c r="BX39" s="566"/>
      <c r="BY39" s="567" t="str">
        <f>IF('各会計、関係団体の財政状況及び健全化判断比率'!B73="","",'各会計、関係団体の財政状況及び健全化判断比率'!B73)</f>
        <v>揖斐郡消防組合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11</v>
      </c>
      <c r="BX40" s="566"/>
      <c r="BY40" s="567" t="str">
        <f>IF('各会計、関係団体の財政状況及び健全化判断比率'!B74="","",'各会計、関係団体の財政状況及び健全化判断比率'!B74)</f>
        <v>揖斐川水防事務組合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12</v>
      </c>
      <c r="BX41" s="566"/>
      <c r="BY41" s="567" t="str">
        <f>IF('各会計、関係団体の財政状況及び健全化判断比率'!B75="","",'各会計、関係団体の財政状況及び健全化判断比率'!B75)</f>
        <v>岐阜県市町村会館組合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13</v>
      </c>
      <c r="BX42" s="566"/>
      <c r="BY42" s="567" t="str">
        <f>IF('各会計、関係団体の財政状況及び健全化判断比率'!B76="","",'各会計、関係団体の財政状況及び健全化判断比率'!B76)</f>
        <v>岐阜県市町村職員退職手当組合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14</v>
      </c>
      <c r="BX43" s="566"/>
      <c r="BY43" s="567" t="str">
        <f>IF('各会計、関係団体の財政状況及び健全化判断比率'!B77="","",'各会計、関係団体の財政状況及び健全化判断比率'!B77)</f>
        <v>岐阜県後期高齢者医療広域連合（一般会計）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2568594</v>
      </c>
      <c r="S5" s="583"/>
      <c r="T5" s="583"/>
      <c r="U5" s="583"/>
      <c r="V5" s="583"/>
      <c r="W5" s="583"/>
      <c r="X5" s="583"/>
      <c r="Y5" s="584"/>
      <c r="Z5" s="585">
        <v>35</v>
      </c>
      <c r="AA5" s="585"/>
      <c r="AB5" s="585"/>
      <c r="AC5" s="585"/>
      <c r="AD5" s="586">
        <v>2568594</v>
      </c>
      <c r="AE5" s="586"/>
      <c r="AF5" s="586"/>
      <c r="AG5" s="586"/>
      <c r="AH5" s="586"/>
      <c r="AI5" s="586"/>
      <c r="AJ5" s="586"/>
      <c r="AK5" s="586"/>
      <c r="AL5" s="587">
        <v>59</v>
      </c>
      <c r="AM5" s="588"/>
      <c r="AN5" s="588"/>
      <c r="AO5" s="589"/>
      <c r="AP5" s="579" t="s">
        <v>209</v>
      </c>
      <c r="AQ5" s="580"/>
      <c r="AR5" s="580"/>
      <c r="AS5" s="580"/>
      <c r="AT5" s="580"/>
      <c r="AU5" s="580"/>
      <c r="AV5" s="580"/>
      <c r="AW5" s="580"/>
      <c r="AX5" s="580"/>
      <c r="AY5" s="580"/>
      <c r="AZ5" s="580"/>
      <c r="BA5" s="580"/>
      <c r="BB5" s="580"/>
      <c r="BC5" s="580"/>
      <c r="BD5" s="580"/>
      <c r="BE5" s="580"/>
      <c r="BF5" s="581"/>
      <c r="BG5" s="593">
        <v>2563956</v>
      </c>
      <c r="BH5" s="594"/>
      <c r="BI5" s="594"/>
      <c r="BJ5" s="594"/>
      <c r="BK5" s="594"/>
      <c r="BL5" s="594"/>
      <c r="BM5" s="594"/>
      <c r="BN5" s="595"/>
      <c r="BO5" s="596">
        <v>99.8</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c r="B6" s="590" t="s">
        <v>214</v>
      </c>
      <c r="C6" s="591"/>
      <c r="D6" s="591"/>
      <c r="E6" s="591"/>
      <c r="F6" s="591"/>
      <c r="G6" s="591"/>
      <c r="H6" s="591"/>
      <c r="I6" s="591"/>
      <c r="J6" s="591"/>
      <c r="K6" s="591"/>
      <c r="L6" s="591"/>
      <c r="M6" s="591"/>
      <c r="N6" s="591"/>
      <c r="O6" s="591"/>
      <c r="P6" s="591"/>
      <c r="Q6" s="592"/>
      <c r="R6" s="593">
        <v>117037</v>
      </c>
      <c r="S6" s="594"/>
      <c r="T6" s="594"/>
      <c r="U6" s="594"/>
      <c r="V6" s="594"/>
      <c r="W6" s="594"/>
      <c r="X6" s="594"/>
      <c r="Y6" s="595"/>
      <c r="Z6" s="596">
        <v>1.6</v>
      </c>
      <c r="AA6" s="596"/>
      <c r="AB6" s="596"/>
      <c r="AC6" s="596"/>
      <c r="AD6" s="597">
        <v>117037</v>
      </c>
      <c r="AE6" s="597"/>
      <c r="AF6" s="597"/>
      <c r="AG6" s="597"/>
      <c r="AH6" s="597"/>
      <c r="AI6" s="597"/>
      <c r="AJ6" s="597"/>
      <c r="AK6" s="597"/>
      <c r="AL6" s="598">
        <v>2.7</v>
      </c>
      <c r="AM6" s="599"/>
      <c r="AN6" s="599"/>
      <c r="AO6" s="600"/>
      <c r="AP6" s="590" t="s">
        <v>215</v>
      </c>
      <c r="AQ6" s="591"/>
      <c r="AR6" s="591"/>
      <c r="AS6" s="591"/>
      <c r="AT6" s="591"/>
      <c r="AU6" s="591"/>
      <c r="AV6" s="591"/>
      <c r="AW6" s="591"/>
      <c r="AX6" s="591"/>
      <c r="AY6" s="591"/>
      <c r="AZ6" s="591"/>
      <c r="BA6" s="591"/>
      <c r="BB6" s="591"/>
      <c r="BC6" s="591"/>
      <c r="BD6" s="591"/>
      <c r="BE6" s="591"/>
      <c r="BF6" s="592"/>
      <c r="BG6" s="593">
        <v>2563956</v>
      </c>
      <c r="BH6" s="594"/>
      <c r="BI6" s="594"/>
      <c r="BJ6" s="594"/>
      <c r="BK6" s="594"/>
      <c r="BL6" s="594"/>
      <c r="BM6" s="594"/>
      <c r="BN6" s="595"/>
      <c r="BO6" s="596">
        <v>99.8</v>
      </c>
      <c r="BP6" s="596"/>
      <c r="BQ6" s="596"/>
      <c r="BR6" s="596"/>
      <c r="BS6" s="597" t="s">
        <v>210</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79529</v>
      </c>
      <c r="CS6" s="594"/>
      <c r="CT6" s="594"/>
      <c r="CU6" s="594"/>
      <c r="CV6" s="594"/>
      <c r="CW6" s="594"/>
      <c r="CX6" s="594"/>
      <c r="CY6" s="595"/>
      <c r="CZ6" s="596">
        <v>1.1000000000000001</v>
      </c>
      <c r="DA6" s="596"/>
      <c r="DB6" s="596"/>
      <c r="DC6" s="596"/>
      <c r="DD6" s="602" t="s">
        <v>210</v>
      </c>
      <c r="DE6" s="594"/>
      <c r="DF6" s="594"/>
      <c r="DG6" s="594"/>
      <c r="DH6" s="594"/>
      <c r="DI6" s="594"/>
      <c r="DJ6" s="594"/>
      <c r="DK6" s="594"/>
      <c r="DL6" s="594"/>
      <c r="DM6" s="594"/>
      <c r="DN6" s="594"/>
      <c r="DO6" s="594"/>
      <c r="DP6" s="595"/>
      <c r="DQ6" s="602">
        <v>79529</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6145</v>
      </c>
      <c r="S7" s="594"/>
      <c r="T7" s="594"/>
      <c r="U7" s="594"/>
      <c r="V7" s="594"/>
      <c r="W7" s="594"/>
      <c r="X7" s="594"/>
      <c r="Y7" s="595"/>
      <c r="Z7" s="596">
        <v>0.1</v>
      </c>
      <c r="AA7" s="596"/>
      <c r="AB7" s="596"/>
      <c r="AC7" s="596"/>
      <c r="AD7" s="597">
        <v>6145</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1182881</v>
      </c>
      <c r="BH7" s="594"/>
      <c r="BI7" s="594"/>
      <c r="BJ7" s="594"/>
      <c r="BK7" s="594"/>
      <c r="BL7" s="594"/>
      <c r="BM7" s="594"/>
      <c r="BN7" s="595"/>
      <c r="BO7" s="596">
        <v>46.1</v>
      </c>
      <c r="BP7" s="596"/>
      <c r="BQ7" s="596"/>
      <c r="BR7" s="596"/>
      <c r="BS7" s="597" t="s">
        <v>210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1028579</v>
      </c>
      <c r="CS7" s="594"/>
      <c r="CT7" s="594"/>
      <c r="CU7" s="594"/>
      <c r="CV7" s="594"/>
      <c r="CW7" s="594"/>
      <c r="CX7" s="594"/>
      <c r="CY7" s="595"/>
      <c r="CZ7" s="596">
        <v>14.6</v>
      </c>
      <c r="DA7" s="596"/>
      <c r="DB7" s="596"/>
      <c r="DC7" s="596"/>
      <c r="DD7" s="602">
        <v>119825</v>
      </c>
      <c r="DE7" s="594"/>
      <c r="DF7" s="594"/>
      <c r="DG7" s="594"/>
      <c r="DH7" s="594"/>
      <c r="DI7" s="594"/>
      <c r="DJ7" s="594"/>
      <c r="DK7" s="594"/>
      <c r="DL7" s="594"/>
      <c r="DM7" s="594"/>
      <c r="DN7" s="594"/>
      <c r="DO7" s="594"/>
      <c r="DP7" s="595"/>
      <c r="DQ7" s="602">
        <v>835259</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18610</v>
      </c>
      <c r="S8" s="594"/>
      <c r="T8" s="594"/>
      <c r="U8" s="594"/>
      <c r="V8" s="594"/>
      <c r="W8" s="594"/>
      <c r="X8" s="594"/>
      <c r="Y8" s="595"/>
      <c r="Z8" s="596">
        <v>0.3</v>
      </c>
      <c r="AA8" s="596"/>
      <c r="AB8" s="596"/>
      <c r="AC8" s="596"/>
      <c r="AD8" s="597">
        <v>18610</v>
      </c>
      <c r="AE8" s="597"/>
      <c r="AF8" s="597"/>
      <c r="AG8" s="597"/>
      <c r="AH8" s="597"/>
      <c r="AI8" s="597"/>
      <c r="AJ8" s="597"/>
      <c r="AK8" s="597"/>
      <c r="AL8" s="598">
        <v>0.4</v>
      </c>
      <c r="AM8" s="599"/>
      <c r="AN8" s="599"/>
      <c r="AO8" s="600"/>
      <c r="AP8" s="590" t="s">
        <v>221</v>
      </c>
      <c r="AQ8" s="591"/>
      <c r="AR8" s="591"/>
      <c r="AS8" s="591"/>
      <c r="AT8" s="591"/>
      <c r="AU8" s="591"/>
      <c r="AV8" s="591"/>
      <c r="AW8" s="591"/>
      <c r="AX8" s="591"/>
      <c r="AY8" s="591"/>
      <c r="AZ8" s="591"/>
      <c r="BA8" s="591"/>
      <c r="BB8" s="591"/>
      <c r="BC8" s="591"/>
      <c r="BD8" s="591"/>
      <c r="BE8" s="591"/>
      <c r="BF8" s="592"/>
      <c r="BG8" s="593">
        <v>40424</v>
      </c>
      <c r="BH8" s="594"/>
      <c r="BI8" s="594"/>
      <c r="BJ8" s="594"/>
      <c r="BK8" s="594"/>
      <c r="BL8" s="594"/>
      <c r="BM8" s="594"/>
      <c r="BN8" s="595"/>
      <c r="BO8" s="596">
        <v>1.6</v>
      </c>
      <c r="BP8" s="596"/>
      <c r="BQ8" s="596"/>
      <c r="BR8" s="596"/>
      <c r="BS8" s="602" t="s">
        <v>112</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2609425</v>
      </c>
      <c r="CS8" s="594"/>
      <c r="CT8" s="594"/>
      <c r="CU8" s="594"/>
      <c r="CV8" s="594"/>
      <c r="CW8" s="594"/>
      <c r="CX8" s="594"/>
      <c r="CY8" s="595"/>
      <c r="CZ8" s="596">
        <v>37</v>
      </c>
      <c r="DA8" s="596"/>
      <c r="DB8" s="596"/>
      <c r="DC8" s="596"/>
      <c r="DD8" s="602">
        <v>56916</v>
      </c>
      <c r="DE8" s="594"/>
      <c r="DF8" s="594"/>
      <c r="DG8" s="594"/>
      <c r="DH8" s="594"/>
      <c r="DI8" s="594"/>
      <c r="DJ8" s="594"/>
      <c r="DK8" s="594"/>
      <c r="DL8" s="594"/>
      <c r="DM8" s="594"/>
      <c r="DN8" s="594"/>
      <c r="DO8" s="594"/>
      <c r="DP8" s="595"/>
      <c r="DQ8" s="602">
        <v>1339905</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9017</v>
      </c>
      <c r="S9" s="594"/>
      <c r="T9" s="594"/>
      <c r="U9" s="594"/>
      <c r="V9" s="594"/>
      <c r="W9" s="594"/>
      <c r="X9" s="594"/>
      <c r="Y9" s="595"/>
      <c r="Z9" s="596">
        <v>0.1</v>
      </c>
      <c r="AA9" s="596"/>
      <c r="AB9" s="596"/>
      <c r="AC9" s="596"/>
      <c r="AD9" s="597">
        <v>9017</v>
      </c>
      <c r="AE9" s="597"/>
      <c r="AF9" s="597"/>
      <c r="AG9" s="597"/>
      <c r="AH9" s="597"/>
      <c r="AI9" s="597"/>
      <c r="AJ9" s="597"/>
      <c r="AK9" s="597"/>
      <c r="AL9" s="598">
        <v>0.2</v>
      </c>
      <c r="AM9" s="599"/>
      <c r="AN9" s="599"/>
      <c r="AO9" s="600"/>
      <c r="AP9" s="590" t="s">
        <v>224</v>
      </c>
      <c r="AQ9" s="591"/>
      <c r="AR9" s="591"/>
      <c r="AS9" s="591"/>
      <c r="AT9" s="591"/>
      <c r="AU9" s="591"/>
      <c r="AV9" s="591"/>
      <c r="AW9" s="591"/>
      <c r="AX9" s="591"/>
      <c r="AY9" s="591"/>
      <c r="AZ9" s="591"/>
      <c r="BA9" s="591"/>
      <c r="BB9" s="591"/>
      <c r="BC9" s="591"/>
      <c r="BD9" s="591"/>
      <c r="BE9" s="591"/>
      <c r="BF9" s="592"/>
      <c r="BG9" s="593">
        <v>1001701</v>
      </c>
      <c r="BH9" s="594"/>
      <c r="BI9" s="594"/>
      <c r="BJ9" s="594"/>
      <c r="BK9" s="594"/>
      <c r="BL9" s="594"/>
      <c r="BM9" s="594"/>
      <c r="BN9" s="595"/>
      <c r="BO9" s="596">
        <v>39</v>
      </c>
      <c r="BP9" s="596"/>
      <c r="BQ9" s="596"/>
      <c r="BR9" s="596"/>
      <c r="BS9" s="602" t="s">
        <v>112</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808492</v>
      </c>
      <c r="CS9" s="594"/>
      <c r="CT9" s="594"/>
      <c r="CU9" s="594"/>
      <c r="CV9" s="594"/>
      <c r="CW9" s="594"/>
      <c r="CX9" s="594"/>
      <c r="CY9" s="595"/>
      <c r="CZ9" s="596">
        <v>11.5</v>
      </c>
      <c r="DA9" s="596"/>
      <c r="DB9" s="596"/>
      <c r="DC9" s="596"/>
      <c r="DD9" s="602">
        <v>257769</v>
      </c>
      <c r="DE9" s="594"/>
      <c r="DF9" s="594"/>
      <c r="DG9" s="594"/>
      <c r="DH9" s="594"/>
      <c r="DI9" s="594"/>
      <c r="DJ9" s="594"/>
      <c r="DK9" s="594"/>
      <c r="DL9" s="594"/>
      <c r="DM9" s="594"/>
      <c r="DN9" s="594"/>
      <c r="DO9" s="594"/>
      <c r="DP9" s="595"/>
      <c r="DQ9" s="602">
        <v>687834</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237571</v>
      </c>
      <c r="S10" s="594"/>
      <c r="T10" s="594"/>
      <c r="U10" s="594"/>
      <c r="V10" s="594"/>
      <c r="W10" s="594"/>
      <c r="X10" s="594"/>
      <c r="Y10" s="595"/>
      <c r="Z10" s="596">
        <v>3.2</v>
      </c>
      <c r="AA10" s="596"/>
      <c r="AB10" s="596"/>
      <c r="AC10" s="596"/>
      <c r="AD10" s="597">
        <v>237571</v>
      </c>
      <c r="AE10" s="597"/>
      <c r="AF10" s="597"/>
      <c r="AG10" s="597"/>
      <c r="AH10" s="597"/>
      <c r="AI10" s="597"/>
      <c r="AJ10" s="597"/>
      <c r="AK10" s="597"/>
      <c r="AL10" s="598">
        <v>5.5</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43022</v>
      </c>
      <c r="BH10" s="594"/>
      <c r="BI10" s="594"/>
      <c r="BJ10" s="594"/>
      <c r="BK10" s="594"/>
      <c r="BL10" s="594"/>
      <c r="BM10" s="594"/>
      <c r="BN10" s="595"/>
      <c r="BO10" s="596">
        <v>1.7</v>
      </c>
      <c r="BP10" s="596"/>
      <c r="BQ10" s="596"/>
      <c r="BR10" s="596"/>
      <c r="BS10" s="602" t="s">
        <v>112</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t="s">
        <v>112</v>
      </c>
      <c r="CS10" s="594"/>
      <c r="CT10" s="594"/>
      <c r="CU10" s="594"/>
      <c r="CV10" s="594"/>
      <c r="CW10" s="594"/>
      <c r="CX10" s="594"/>
      <c r="CY10" s="595"/>
      <c r="CZ10" s="596" t="s">
        <v>112</v>
      </c>
      <c r="DA10" s="596"/>
      <c r="DB10" s="596"/>
      <c r="DC10" s="596"/>
      <c r="DD10" s="602" t="s">
        <v>112</v>
      </c>
      <c r="DE10" s="594"/>
      <c r="DF10" s="594"/>
      <c r="DG10" s="594"/>
      <c r="DH10" s="594"/>
      <c r="DI10" s="594"/>
      <c r="DJ10" s="594"/>
      <c r="DK10" s="594"/>
      <c r="DL10" s="594"/>
      <c r="DM10" s="594"/>
      <c r="DN10" s="594"/>
      <c r="DO10" s="594"/>
      <c r="DP10" s="595"/>
      <c r="DQ10" s="602" t="s">
        <v>112</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97734</v>
      </c>
      <c r="BH11" s="594"/>
      <c r="BI11" s="594"/>
      <c r="BJ11" s="594"/>
      <c r="BK11" s="594"/>
      <c r="BL11" s="594"/>
      <c r="BM11" s="594"/>
      <c r="BN11" s="595"/>
      <c r="BO11" s="596">
        <v>3.8</v>
      </c>
      <c r="BP11" s="596"/>
      <c r="BQ11" s="596"/>
      <c r="BR11" s="596"/>
      <c r="BS11" s="602" t="s">
        <v>112</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303488</v>
      </c>
      <c r="CS11" s="594"/>
      <c r="CT11" s="594"/>
      <c r="CU11" s="594"/>
      <c r="CV11" s="594"/>
      <c r="CW11" s="594"/>
      <c r="CX11" s="594"/>
      <c r="CY11" s="595"/>
      <c r="CZ11" s="596">
        <v>4.3</v>
      </c>
      <c r="DA11" s="596"/>
      <c r="DB11" s="596"/>
      <c r="DC11" s="596"/>
      <c r="DD11" s="602">
        <v>109293</v>
      </c>
      <c r="DE11" s="594"/>
      <c r="DF11" s="594"/>
      <c r="DG11" s="594"/>
      <c r="DH11" s="594"/>
      <c r="DI11" s="594"/>
      <c r="DJ11" s="594"/>
      <c r="DK11" s="594"/>
      <c r="DL11" s="594"/>
      <c r="DM11" s="594"/>
      <c r="DN11" s="594"/>
      <c r="DO11" s="594"/>
      <c r="DP11" s="595"/>
      <c r="DQ11" s="602">
        <v>255167</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1203773</v>
      </c>
      <c r="BH12" s="594"/>
      <c r="BI12" s="594"/>
      <c r="BJ12" s="594"/>
      <c r="BK12" s="594"/>
      <c r="BL12" s="594"/>
      <c r="BM12" s="594"/>
      <c r="BN12" s="595"/>
      <c r="BO12" s="596">
        <v>46.9</v>
      </c>
      <c r="BP12" s="596"/>
      <c r="BQ12" s="596"/>
      <c r="BR12" s="596"/>
      <c r="BS12" s="602" t="s">
        <v>112</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122875</v>
      </c>
      <c r="CS12" s="594"/>
      <c r="CT12" s="594"/>
      <c r="CU12" s="594"/>
      <c r="CV12" s="594"/>
      <c r="CW12" s="594"/>
      <c r="CX12" s="594"/>
      <c r="CY12" s="595"/>
      <c r="CZ12" s="596">
        <v>1.7</v>
      </c>
      <c r="DA12" s="596"/>
      <c r="DB12" s="596"/>
      <c r="DC12" s="596"/>
      <c r="DD12" s="602" t="s">
        <v>112</v>
      </c>
      <c r="DE12" s="594"/>
      <c r="DF12" s="594"/>
      <c r="DG12" s="594"/>
      <c r="DH12" s="594"/>
      <c r="DI12" s="594"/>
      <c r="DJ12" s="594"/>
      <c r="DK12" s="594"/>
      <c r="DL12" s="594"/>
      <c r="DM12" s="594"/>
      <c r="DN12" s="594"/>
      <c r="DO12" s="594"/>
      <c r="DP12" s="595"/>
      <c r="DQ12" s="602">
        <v>115825</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13722</v>
      </c>
      <c r="S13" s="594"/>
      <c r="T13" s="594"/>
      <c r="U13" s="594"/>
      <c r="V13" s="594"/>
      <c r="W13" s="594"/>
      <c r="X13" s="594"/>
      <c r="Y13" s="595"/>
      <c r="Z13" s="596">
        <v>0.2</v>
      </c>
      <c r="AA13" s="596"/>
      <c r="AB13" s="596"/>
      <c r="AC13" s="596"/>
      <c r="AD13" s="597">
        <v>13722</v>
      </c>
      <c r="AE13" s="597"/>
      <c r="AF13" s="597"/>
      <c r="AG13" s="597"/>
      <c r="AH13" s="597"/>
      <c r="AI13" s="597"/>
      <c r="AJ13" s="597"/>
      <c r="AK13" s="597"/>
      <c r="AL13" s="598">
        <v>0.3</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1203745</v>
      </c>
      <c r="BH13" s="594"/>
      <c r="BI13" s="594"/>
      <c r="BJ13" s="594"/>
      <c r="BK13" s="594"/>
      <c r="BL13" s="594"/>
      <c r="BM13" s="594"/>
      <c r="BN13" s="595"/>
      <c r="BO13" s="596">
        <v>46.9</v>
      </c>
      <c r="BP13" s="596"/>
      <c r="BQ13" s="596"/>
      <c r="BR13" s="596"/>
      <c r="BS13" s="602" t="s">
        <v>112</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571203</v>
      </c>
      <c r="CS13" s="594"/>
      <c r="CT13" s="594"/>
      <c r="CU13" s="594"/>
      <c r="CV13" s="594"/>
      <c r="CW13" s="594"/>
      <c r="CX13" s="594"/>
      <c r="CY13" s="595"/>
      <c r="CZ13" s="596">
        <v>8.1</v>
      </c>
      <c r="DA13" s="596"/>
      <c r="DB13" s="596"/>
      <c r="DC13" s="596"/>
      <c r="DD13" s="602">
        <v>387539</v>
      </c>
      <c r="DE13" s="594"/>
      <c r="DF13" s="594"/>
      <c r="DG13" s="594"/>
      <c r="DH13" s="594"/>
      <c r="DI13" s="594"/>
      <c r="DJ13" s="594"/>
      <c r="DK13" s="594"/>
      <c r="DL13" s="594"/>
      <c r="DM13" s="594"/>
      <c r="DN13" s="594"/>
      <c r="DO13" s="594"/>
      <c r="DP13" s="595"/>
      <c r="DQ13" s="602">
        <v>394369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53501</v>
      </c>
      <c r="BH14" s="594"/>
      <c r="BI14" s="594"/>
      <c r="BJ14" s="594"/>
      <c r="BK14" s="594"/>
      <c r="BL14" s="594"/>
      <c r="BM14" s="594"/>
      <c r="BN14" s="595"/>
      <c r="BO14" s="596">
        <v>2.1</v>
      </c>
      <c r="BP14" s="596"/>
      <c r="BQ14" s="596"/>
      <c r="BR14" s="596"/>
      <c r="BS14" s="602" t="s">
        <v>112</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374054</v>
      </c>
      <c r="CS14" s="594"/>
      <c r="CT14" s="594"/>
      <c r="CU14" s="594"/>
      <c r="CV14" s="594"/>
      <c r="CW14" s="594"/>
      <c r="CX14" s="594"/>
      <c r="CY14" s="595"/>
      <c r="CZ14" s="596">
        <v>5.3</v>
      </c>
      <c r="DA14" s="596"/>
      <c r="DB14" s="596"/>
      <c r="DC14" s="596"/>
      <c r="DD14" s="602">
        <v>38062</v>
      </c>
      <c r="DE14" s="594"/>
      <c r="DF14" s="594"/>
      <c r="DG14" s="594"/>
      <c r="DH14" s="594"/>
      <c r="DI14" s="594"/>
      <c r="DJ14" s="594"/>
      <c r="DK14" s="594"/>
      <c r="DL14" s="594"/>
      <c r="DM14" s="594"/>
      <c r="DN14" s="594"/>
      <c r="DO14" s="594"/>
      <c r="DP14" s="595"/>
      <c r="DQ14" s="602">
        <v>343197</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16590</v>
      </c>
      <c r="S15" s="594"/>
      <c r="T15" s="594"/>
      <c r="U15" s="594"/>
      <c r="V15" s="594"/>
      <c r="W15" s="594"/>
      <c r="X15" s="594"/>
      <c r="Y15" s="595"/>
      <c r="Z15" s="596">
        <v>0.2</v>
      </c>
      <c r="AA15" s="596"/>
      <c r="AB15" s="596"/>
      <c r="AC15" s="596"/>
      <c r="AD15" s="597">
        <v>16590</v>
      </c>
      <c r="AE15" s="597"/>
      <c r="AF15" s="597"/>
      <c r="AG15" s="597"/>
      <c r="AH15" s="597"/>
      <c r="AI15" s="597"/>
      <c r="AJ15" s="597"/>
      <c r="AK15" s="597"/>
      <c r="AL15" s="598">
        <v>0.4</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122702</v>
      </c>
      <c r="BH15" s="594"/>
      <c r="BI15" s="594"/>
      <c r="BJ15" s="594"/>
      <c r="BK15" s="594"/>
      <c r="BL15" s="594"/>
      <c r="BM15" s="594"/>
      <c r="BN15" s="595"/>
      <c r="BO15" s="596">
        <v>4.8</v>
      </c>
      <c r="BP15" s="596"/>
      <c r="BQ15" s="596"/>
      <c r="BR15" s="596"/>
      <c r="BS15" s="602" t="s">
        <v>112</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786933</v>
      </c>
      <c r="CS15" s="594"/>
      <c r="CT15" s="594"/>
      <c r="CU15" s="594"/>
      <c r="CV15" s="594"/>
      <c r="CW15" s="594"/>
      <c r="CX15" s="594"/>
      <c r="CY15" s="595"/>
      <c r="CZ15" s="596">
        <v>11.2</v>
      </c>
      <c r="DA15" s="596"/>
      <c r="DB15" s="596"/>
      <c r="DC15" s="596"/>
      <c r="DD15" s="602">
        <v>215159</v>
      </c>
      <c r="DE15" s="594"/>
      <c r="DF15" s="594"/>
      <c r="DG15" s="594"/>
      <c r="DH15" s="594"/>
      <c r="DI15" s="594"/>
      <c r="DJ15" s="594"/>
      <c r="DK15" s="594"/>
      <c r="DL15" s="594"/>
      <c r="DM15" s="594"/>
      <c r="DN15" s="594"/>
      <c r="DO15" s="594"/>
      <c r="DP15" s="595"/>
      <c r="DQ15" s="602">
        <v>668060</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1515789</v>
      </c>
      <c r="S16" s="594"/>
      <c r="T16" s="594"/>
      <c r="U16" s="594"/>
      <c r="V16" s="594"/>
      <c r="W16" s="594"/>
      <c r="X16" s="594"/>
      <c r="Y16" s="595"/>
      <c r="Z16" s="596">
        <v>20.6</v>
      </c>
      <c r="AA16" s="596"/>
      <c r="AB16" s="596"/>
      <c r="AC16" s="596"/>
      <c r="AD16" s="597">
        <v>1351885</v>
      </c>
      <c r="AE16" s="597"/>
      <c r="AF16" s="597"/>
      <c r="AG16" s="597"/>
      <c r="AH16" s="597"/>
      <c r="AI16" s="597"/>
      <c r="AJ16" s="597"/>
      <c r="AK16" s="597"/>
      <c r="AL16" s="598">
        <v>31.1</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1099</v>
      </c>
      <c r="BH16" s="594"/>
      <c r="BI16" s="594"/>
      <c r="BJ16" s="594"/>
      <c r="BK16" s="594"/>
      <c r="BL16" s="594"/>
      <c r="BM16" s="594"/>
      <c r="BN16" s="595"/>
      <c r="BO16" s="596">
        <v>0</v>
      </c>
      <c r="BP16" s="596"/>
      <c r="BQ16" s="596"/>
      <c r="BR16" s="596"/>
      <c r="BS16" s="602" t="s">
        <v>112</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9925</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v>5</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1351885</v>
      </c>
      <c r="S17" s="594"/>
      <c r="T17" s="594"/>
      <c r="U17" s="594"/>
      <c r="V17" s="594"/>
      <c r="W17" s="594"/>
      <c r="X17" s="594"/>
      <c r="Y17" s="595"/>
      <c r="Z17" s="596">
        <v>18.399999999999999</v>
      </c>
      <c r="AA17" s="596"/>
      <c r="AB17" s="596"/>
      <c r="AC17" s="596"/>
      <c r="AD17" s="597">
        <v>1351885</v>
      </c>
      <c r="AE17" s="597"/>
      <c r="AF17" s="597"/>
      <c r="AG17" s="597"/>
      <c r="AH17" s="597"/>
      <c r="AI17" s="597"/>
      <c r="AJ17" s="597"/>
      <c r="AK17" s="597"/>
      <c r="AL17" s="598">
        <v>31.1</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361427</v>
      </c>
      <c r="CS17" s="594"/>
      <c r="CT17" s="594"/>
      <c r="CU17" s="594"/>
      <c r="CV17" s="594"/>
      <c r="CW17" s="594"/>
      <c r="CX17" s="594"/>
      <c r="CY17" s="595"/>
      <c r="CZ17" s="596">
        <v>5.0999999999999996</v>
      </c>
      <c r="DA17" s="596"/>
      <c r="DB17" s="596"/>
      <c r="DC17" s="596"/>
      <c r="DD17" s="602" t="s">
        <v>112</v>
      </c>
      <c r="DE17" s="594"/>
      <c r="DF17" s="594"/>
      <c r="DG17" s="594"/>
      <c r="DH17" s="594"/>
      <c r="DI17" s="594"/>
      <c r="DJ17" s="594"/>
      <c r="DK17" s="594"/>
      <c r="DL17" s="594"/>
      <c r="DM17" s="594"/>
      <c r="DN17" s="594"/>
      <c r="DO17" s="594"/>
      <c r="DP17" s="595"/>
      <c r="DQ17" s="602">
        <v>349905</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163904</v>
      </c>
      <c r="S18" s="594"/>
      <c r="T18" s="594"/>
      <c r="U18" s="594"/>
      <c r="V18" s="594"/>
      <c r="W18" s="594"/>
      <c r="X18" s="594"/>
      <c r="Y18" s="595"/>
      <c r="Z18" s="596">
        <v>2.2000000000000002</v>
      </c>
      <c r="AA18" s="596"/>
      <c r="AB18" s="596"/>
      <c r="AC18" s="596"/>
      <c r="AD18" s="597" t="s">
        <v>112</v>
      </c>
      <c r="AE18" s="597"/>
      <c r="AF18" s="597"/>
      <c r="AG18" s="597"/>
      <c r="AH18" s="597"/>
      <c r="AI18" s="597"/>
      <c r="AJ18" s="597"/>
      <c r="AK18" s="597"/>
      <c r="AL18" s="598" t="s">
        <v>112</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4638</v>
      </c>
      <c r="BH19" s="594"/>
      <c r="BI19" s="594"/>
      <c r="BJ19" s="594"/>
      <c r="BK19" s="594"/>
      <c r="BL19" s="594"/>
      <c r="BM19" s="594"/>
      <c r="BN19" s="595"/>
      <c r="BO19" s="596">
        <v>0.2</v>
      </c>
      <c r="BP19" s="596"/>
      <c r="BQ19" s="596"/>
      <c r="BR19" s="596"/>
      <c r="BS19" s="602" t="s">
        <v>112</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4503075</v>
      </c>
      <c r="S20" s="594"/>
      <c r="T20" s="594"/>
      <c r="U20" s="594"/>
      <c r="V20" s="594"/>
      <c r="W20" s="594"/>
      <c r="X20" s="594"/>
      <c r="Y20" s="595"/>
      <c r="Z20" s="596">
        <v>61.3</v>
      </c>
      <c r="AA20" s="596"/>
      <c r="AB20" s="596"/>
      <c r="AC20" s="596"/>
      <c r="AD20" s="597">
        <v>4339171</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4638</v>
      </c>
      <c r="BH20" s="594"/>
      <c r="BI20" s="594"/>
      <c r="BJ20" s="594"/>
      <c r="BK20" s="594"/>
      <c r="BL20" s="594"/>
      <c r="BM20" s="594"/>
      <c r="BN20" s="595"/>
      <c r="BO20" s="596">
        <v>0.2</v>
      </c>
      <c r="BP20" s="596"/>
      <c r="BQ20" s="596"/>
      <c r="BR20" s="596"/>
      <c r="BS20" s="602" t="s">
        <v>112</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7055930</v>
      </c>
      <c r="CS20" s="594"/>
      <c r="CT20" s="594"/>
      <c r="CU20" s="594"/>
      <c r="CV20" s="594"/>
      <c r="CW20" s="594"/>
      <c r="CX20" s="594"/>
      <c r="CY20" s="595"/>
      <c r="CZ20" s="596">
        <v>100</v>
      </c>
      <c r="DA20" s="596"/>
      <c r="DB20" s="596"/>
      <c r="DC20" s="596"/>
      <c r="DD20" s="602">
        <v>1184563</v>
      </c>
      <c r="DE20" s="594"/>
      <c r="DF20" s="594"/>
      <c r="DG20" s="594"/>
      <c r="DH20" s="594"/>
      <c r="DI20" s="594"/>
      <c r="DJ20" s="594"/>
      <c r="DK20" s="594"/>
      <c r="DL20" s="594"/>
      <c r="DM20" s="594"/>
      <c r="DN20" s="594"/>
      <c r="DO20" s="594"/>
      <c r="DP20" s="595"/>
      <c r="DQ20" s="602">
        <v>5069055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3171</v>
      </c>
      <c r="S21" s="594"/>
      <c r="T21" s="594"/>
      <c r="U21" s="594"/>
      <c r="V21" s="594"/>
      <c r="W21" s="594"/>
      <c r="X21" s="594"/>
      <c r="Y21" s="595"/>
      <c r="Z21" s="596">
        <v>0</v>
      </c>
      <c r="AA21" s="596"/>
      <c r="AB21" s="596"/>
      <c r="AC21" s="596"/>
      <c r="AD21" s="597">
        <v>3171</v>
      </c>
      <c r="AE21" s="597"/>
      <c r="AF21" s="597"/>
      <c r="AG21" s="597"/>
      <c r="AH21" s="597"/>
      <c r="AI21" s="597"/>
      <c r="AJ21" s="597"/>
      <c r="AK21" s="597"/>
      <c r="AL21" s="598">
        <v>0.1</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4638</v>
      </c>
      <c r="BH21" s="594"/>
      <c r="BI21" s="594"/>
      <c r="BJ21" s="594"/>
      <c r="BK21" s="594"/>
      <c r="BL21" s="594"/>
      <c r="BM21" s="594"/>
      <c r="BN21" s="595"/>
      <c r="BO21" s="596">
        <v>0.2</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125910</v>
      </c>
      <c r="S22" s="594"/>
      <c r="T22" s="594"/>
      <c r="U22" s="594"/>
      <c r="V22" s="594"/>
      <c r="W22" s="594"/>
      <c r="X22" s="594"/>
      <c r="Y22" s="595"/>
      <c r="Z22" s="596">
        <v>1.7</v>
      </c>
      <c r="AA22" s="596"/>
      <c r="AB22" s="596"/>
      <c r="AC22" s="596"/>
      <c r="AD22" s="597" t="s">
        <v>112</v>
      </c>
      <c r="AE22" s="597"/>
      <c r="AF22" s="597"/>
      <c r="AG22" s="597"/>
      <c r="AH22" s="597"/>
      <c r="AI22" s="597"/>
      <c r="AJ22" s="597"/>
      <c r="AK22" s="597"/>
      <c r="AL22" s="598" t="s">
        <v>112</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78255</v>
      </c>
      <c r="S23" s="594"/>
      <c r="T23" s="594"/>
      <c r="U23" s="594"/>
      <c r="V23" s="594"/>
      <c r="W23" s="594"/>
      <c r="X23" s="594"/>
      <c r="Y23" s="595"/>
      <c r="Z23" s="596">
        <v>1.1000000000000001</v>
      </c>
      <c r="AA23" s="596"/>
      <c r="AB23" s="596"/>
      <c r="AC23" s="596"/>
      <c r="AD23" s="597">
        <v>7894</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112</v>
      </c>
      <c r="BH23" s="594"/>
      <c r="BI23" s="594"/>
      <c r="BJ23" s="594"/>
      <c r="BK23" s="594"/>
      <c r="BL23" s="594"/>
      <c r="BM23" s="594"/>
      <c r="BN23" s="595"/>
      <c r="BO23" s="596" t="s">
        <v>112</v>
      </c>
      <c r="BP23" s="596"/>
      <c r="BQ23" s="596"/>
      <c r="BR23" s="596"/>
      <c r="BS23" s="602" t="s">
        <v>112</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42480</v>
      </c>
      <c r="S24" s="594"/>
      <c r="T24" s="594"/>
      <c r="U24" s="594"/>
      <c r="V24" s="594"/>
      <c r="W24" s="594"/>
      <c r="X24" s="594"/>
      <c r="Y24" s="595"/>
      <c r="Z24" s="596">
        <v>0.6</v>
      </c>
      <c r="AA24" s="596"/>
      <c r="AB24" s="596"/>
      <c r="AC24" s="596"/>
      <c r="AD24" s="597" t="s">
        <v>112</v>
      </c>
      <c r="AE24" s="597"/>
      <c r="AF24" s="597"/>
      <c r="AG24" s="597"/>
      <c r="AH24" s="597"/>
      <c r="AI24" s="597"/>
      <c r="AJ24" s="597"/>
      <c r="AK24" s="597"/>
      <c r="AL24" s="598" t="s">
        <v>112</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2883943</v>
      </c>
      <c r="CS24" s="583"/>
      <c r="CT24" s="583"/>
      <c r="CU24" s="583"/>
      <c r="CV24" s="583"/>
      <c r="CW24" s="583"/>
      <c r="CX24" s="583"/>
      <c r="CY24" s="584"/>
      <c r="CZ24" s="620">
        <v>40.9</v>
      </c>
      <c r="DA24" s="621"/>
      <c r="DB24" s="621"/>
      <c r="DC24" s="622"/>
      <c r="DD24" s="619">
        <v>1760007</v>
      </c>
      <c r="DE24" s="583"/>
      <c r="DF24" s="583"/>
      <c r="DG24" s="583"/>
      <c r="DH24" s="583"/>
      <c r="DI24" s="583"/>
      <c r="DJ24" s="583"/>
      <c r="DK24" s="584"/>
      <c r="DL24" s="619">
        <v>1758916</v>
      </c>
      <c r="DM24" s="583"/>
      <c r="DN24" s="583"/>
      <c r="DO24" s="583"/>
      <c r="DP24" s="583"/>
      <c r="DQ24" s="583"/>
      <c r="DR24" s="583"/>
      <c r="DS24" s="583"/>
      <c r="DT24" s="583"/>
      <c r="DU24" s="583"/>
      <c r="DV24" s="584"/>
      <c r="DW24" s="587">
        <v>37.1</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815092</v>
      </c>
      <c r="S25" s="594"/>
      <c r="T25" s="594"/>
      <c r="U25" s="594"/>
      <c r="V25" s="594"/>
      <c r="W25" s="594"/>
      <c r="X25" s="594"/>
      <c r="Y25" s="595"/>
      <c r="Z25" s="596">
        <v>11.1</v>
      </c>
      <c r="AA25" s="596"/>
      <c r="AB25" s="596"/>
      <c r="AC25" s="596"/>
      <c r="AD25" s="597" t="s">
        <v>112</v>
      </c>
      <c r="AE25" s="597"/>
      <c r="AF25" s="597"/>
      <c r="AG25" s="597"/>
      <c r="AH25" s="597"/>
      <c r="AI25" s="597"/>
      <c r="AJ25" s="597"/>
      <c r="AK25" s="597"/>
      <c r="AL25" s="598" t="s">
        <v>112</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1145823</v>
      </c>
      <c r="CS25" s="625"/>
      <c r="CT25" s="625"/>
      <c r="CU25" s="625"/>
      <c r="CV25" s="625"/>
      <c r="CW25" s="625"/>
      <c r="CX25" s="625"/>
      <c r="CY25" s="626"/>
      <c r="CZ25" s="627">
        <v>16.2</v>
      </c>
      <c r="DA25" s="628"/>
      <c r="DB25" s="628"/>
      <c r="DC25" s="629"/>
      <c r="DD25" s="602">
        <v>989380</v>
      </c>
      <c r="DE25" s="625"/>
      <c r="DF25" s="625"/>
      <c r="DG25" s="625"/>
      <c r="DH25" s="625"/>
      <c r="DI25" s="625"/>
      <c r="DJ25" s="625"/>
      <c r="DK25" s="626"/>
      <c r="DL25" s="602">
        <v>988664</v>
      </c>
      <c r="DM25" s="625"/>
      <c r="DN25" s="625"/>
      <c r="DO25" s="625"/>
      <c r="DP25" s="625"/>
      <c r="DQ25" s="625"/>
      <c r="DR25" s="625"/>
      <c r="DS25" s="625"/>
      <c r="DT25" s="625"/>
      <c r="DU25" s="625"/>
      <c r="DV25" s="626"/>
      <c r="DW25" s="598">
        <v>20.8</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710483</v>
      </c>
      <c r="CS26" s="594"/>
      <c r="CT26" s="594"/>
      <c r="CU26" s="594"/>
      <c r="CV26" s="594"/>
      <c r="CW26" s="594"/>
      <c r="CX26" s="594"/>
      <c r="CY26" s="595"/>
      <c r="CZ26" s="627">
        <v>10.1</v>
      </c>
      <c r="DA26" s="628"/>
      <c r="DB26" s="628"/>
      <c r="DC26" s="629"/>
      <c r="DD26" s="602">
        <v>566665</v>
      </c>
      <c r="DE26" s="594"/>
      <c r="DF26" s="594"/>
      <c r="DG26" s="594"/>
      <c r="DH26" s="594"/>
      <c r="DI26" s="594"/>
      <c r="DJ26" s="594"/>
      <c r="DK26" s="595"/>
      <c r="DL26" s="602" t="s">
        <v>210</v>
      </c>
      <c r="DM26" s="594"/>
      <c r="DN26" s="594"/>
      <c r="DO26" s="594"/>
      <c r="DP26" s="594"/>
      <c r="DQ26" s="594"/>
      <c r="DR26" s="594"/>
      <c r="DS26" s="594"/>
      <c r="DT26" s="594"/>
      <c r="DU26" s="594"/>
      <c r="DV26" s="595"/>
      <c r="DW26" s="598" t="s">
        <v>210</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606350</v>
      </c>
      <c r="S27" s="594"/>
      <c r="T27" s="594"/>
      <c r="U27" s="594"/>
      <c r="V27" s="594"/>
      <c r="W27" s="594"/>
      <c r="X27" s="594"/>
      <c r="Y27" s="595"/>
      <c r="Z27" s="596">
        <v>8.3000000000000007</v>
      </c>
      <c r="AA27" s="596"/>
      <c r="AB27" s="596"/>
      <c r="AC27" s="596"/>
      <c r="AD27" s="597" t="s">
        <v>112</v>
      </c>
      <c r="AE27" s="597"/>
      <c r="AF27" s="597"/>
      <c r="AG27" s="597"/>
      <c r="AH27" s="597"/>
      <c r="AI27" s="597"/>
      <c r="AJ27" s="597"/>
      <c r="AK27" s="597"/>
      <c r="AL27" s="598" t="s">
        <v>112</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2568594</v>
      </c>
      <c r="BH27" s="594"/>
      <c r="BI27" s="594"/>
      <c r="BJ27" s="594"/>
      <c r="BK27" s="594"/>
      <c r="BL27" s="594"/>
      <c r="BM27" s="594"/>
      <c r="BN27" s="595"/>
      <c r="BO27" s="596">
        <v>100</v>
      </c>
      <c r="BP27" s="596"/>
      <c r="BQ27" s="596"/>
      <c r="BR27" s="596"/>
      <c r="BS27" s="602" t="s">
        <v>112</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1376693</v>
      </c>
      <c r="CS27" s="625"/>
      <c r="CT27" s="625"/>
      <c r="CU27" s="625"/>
      <c r="CV27" s="625"/>
      <c r="CW27" s="625"/>
      <c r="CX27" s="625"/>
      <c r="CY27" s="626"/>
      <c r="CZ27" s="627">
        <v>19.5</v>
      </c>
      <c r="DA27" s="628"/>
      <c r="DB27" s="628"/>
      <c r="DC27" s="629"/>
      <c r="DD27" s="602">
        <v>420722</v>
      </c>
      <c r="DE27" s="625"/>
      <c r="DF27" s="625"/>
      <c r="DG27" s="625"/>
      <c r="DH27" s="625"/>
      <c r="DI27" s="625"/>
      <c r="DJ27" s="625"/>
      <c r="DK27" s="626"/>
      <c r="DL27" s="602">
        <v>420347</v>
      </c>
      <c r="DM27" s="625"/>
      <c r="DN27" s="625"/>
      <c r="DO27" s="625"/>
      <c r="DP27" s="625"/>
      <c r="DQ27" s="625"/>
      <c r="DR27" s="625"/>
      <c r="DS27" s="625"/>
      <c r="DT27" s="625"/>
      <c r="DU27" s="625"/>
      <c r="DV27" s="626"/>
      <c r="DW27" s="598">
        <v>8.9</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11789</v>
      </c>
      <c r="S28" s="594"/>
      <c r="T28" s="594"/>
      <c r="U28" s="594"/>
      <c r="V28" s="594"/>
      <c r="W28" s="594"/>
      <c r="X28" s="594"/>
      <c r="Y28" s="595"/>
      <c r="Z28" s="596">
        <v>0.2</v>
      </c>
      <c r="AA28" s="596"/>
      <c r="AB28" s="596"/>
      <c r="AC28" s="596"/>
      <c r="AD28" s="597">
        <v>3084</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361427</v>
      </c>
      <c r="CS28" s="594"/>
      <c r="CT28" s="594"/>
      <c r="CU28" s="594"/>
      <c r="CV28" s="594"/>
      <c r="CW28" s="594"/>
      <c r="CX28" s="594"/>
      <c r="CY28" s="595"/>
      <c r="CZ28" s="627">
        <v>5.0999999999999996</v>
      </c>
      <c r="DA28" s="628"/>
      <c r="DB28" s="628"/>
      <c r="DC28" s="629"/>
      <c r="DD28" s="602">
        <v>349905</v>
      </c>
      <c r="DE28" s="594"/>
      <c r="DF28" s="594"/>
      <c r="DG28" s="594"/>
      <c r="DH28" s="594"/>
      <c r="DI28" s="594"/>
      <c r="DJ28" s="594"/>
      <c r="DK28" s="595"/>
      <c r="DL28" s="602">
        <v>349905</v>
      </c>
      <c r="DM28" s="594"/>
      <c r="DN28" s="594"/>
      <c r="DO28" s="594"/>
      <c r="DP28" s="594"/>
      <c r="DQ28" s="594"/>
      <c r="DR28" s="594"/>
      <c r="DS28" s="594"/>
      <c r="DT28" s="594"/>
      <c r="DU28" s="594"/>
      <c r="DV28" s="595"/>
      <c r="DW28" s="598">
        <v>7.4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2993</v>
      </c>
      <c r="S29" s="594"/>
      <c r="T29" s="594"/>
      <c r="U29" s="594"/>
      <c r="V29" s="594"/>
      <c r="W29" s="594"/>
      <c r="X29" s="594"/>
      <c r="Y29" s="595"/>
      <c r="Z29" s="596">
        <v>0</v>
      </c>
      <c r="AA29" s="596"/>
      <c r="AB29" s="596"/>
      <c r="AC29" s="596"/>
      <c r="AD29" s="597" t="s">
        <v>112</v>
      </c>
      <c r="AE29" s="597"/>
      <c r="AF29" s="597"/>
      <c r="AG29" s="597"/>
      <c r="AH29" s="597"/>
      <c r="AI29" s="597"/>
      <c r="AJ29" s="597"/>
      <c r="AK29" s="597"/>
      <c r="AL29" s="598" t="s">
        <v>112</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58</v>
      </c>
      <c r="CG29" s="608"/>
      <c r="CH29" s="608"/>
      <c r="CI29" s="608"/>
      <c r="CJ29" s="608"/>
      <c r="CK29" s="608"/>
      <c r="CL29" s="608"/>
      <c r="CM29" s="608"/>
      <c r="CN29" s="608"/>
      <c r="CO29" s="608"/>
      <c r="CP29" s="608"/>
      <c r="CQ29" s="609"/>
      <c r="CR29" s="593">
        <v>361427</v>
      </c>
      <c r="CS29" s="625"/>
      <c r="CT29" s="625"/>
      <c r="CU29" s="625"/>
      <c r="CV29" s="625"/>
      <c r="CW29" s="625"/>
      <c r="CX29" s="625"/>
      <c r="CY29" s="626"/>
      <c r="CZ29" s="627">
        <v>5.0999999999999996</v>
      </c>
      <c r="DA29" s="628"/>
      <c r="DB29" s="628"/>
      <c r="DC29" s="629"/>
      <c r="DD29" s="602">
        <v>349905</v>
      </c>
      <c r="DE29" s="625"/>
      <c r="DF29" s="625"/>
      <c r="DG29" s="625"/>
      <c r="DH29" s="625"/>
      <c r="DI29" s="625"/>
      <c r="DJ29" s="625"/>
      <c r="DK29" s="626"/>
      <c r="DL29" s="602">
        <v>349905</v>
      </c>
      <c r="DM29" s="625"/>
      <c r="DN29" s="625"/>
      <c r="DO29" s="625"/>
      <c r="DP29" s="625"/>
      <c r="DQ29" s="625"/>
      <c r="DR29" s="625"/>
      <c r="DS29" s="625"/>
      <c r="DT29" s="625"/>
      <c r="DU29" s="625"/>
      <c r="DV29" s="626"/>
      <c r="DW29" s="598">
        <v>7.4</v>
      </c>
      <c r="DX29" s="623"/>
      <c r="DY29" s="623"/>
      <c r="DZ29" s="623"/>
      <c r="EA29" s="623"/>
      <c r="EB29" s="623"/>
      <c r="EC29" s="624"/>
    </row>
    <row r="30" spans="2:133" ht="11.25" customHeight="1">
      <c r="B30" s="590" t="s">
        <v>289</v>
      </c>
      <c r="C30" s="591"/>
      <c r="D30" s="591"/>
      <c r="E30" s="591"/>
      <c r="F30" s="591"/>
      <c r="G30" s="591"/>
      <c r="H30" s="591"/>
      <c r="I30" s="591"/>
      <c r="J30" s="591"/>
      <c r="K30" s="591"/>
      <c r="L30" s="591"/>
      <c r="M30" s="591"/>
      <c r="N30" s="591"/>
      <c r="O30" s="591"/>
      <c r="P30" s="591"/>
      <c r="Q30" s="592"/>
      <c r="R30" s="593">
        <v>418873</v>
      </c>
      <c r="S30" s="594"/>
      <c r="T30" s="594"/>
      <c r="U30" s="594"/>
      <c r="V30" s="594"/>
      <c r="W30" s="594"/>
      <c r="X30" s="594"/>
      <c r="Y30" s="595"/>
      <c r="Z30" s="596">
        <v>5.7</v>
      </c>
      <c r="AA30" s="596"/>
      <c r="AB30" s="596"/>
      <c r="AC30" s="596"/>
      <c r="AD30" s="597" t="s">
        <v>112</v>
      </c>
      <c r="AE30" s="597"/>
      <c r="AF30" s="597"/>
      <c r="AG30" s="597"/>
      <c r="AH30" s="597"/>
      <c r="AI30" s="597"/>
      <c r="AJ30" s="597"/>
      <c r="AK30" s="597"/>
      <c r="AL30" s="598" t="s">
        <v>112</v>
      </c>
      <c r="AM30" s="599"/>
      <c r="AN30" s="599"/>
      <c r="AO30" s="600"/>
      <c r="AP30" s="639" t="s">
        <v>290</v>
      </c>
      <c r="AQ30" s="640"/>
      <c r="AR30" s="640"/>
      <c r="AS30" s="640"/>
      <c r="AT30" s="645" t="s">
        <v>291</v>
      </c>
      <c r="AU30" s="182"/>
      <c r="AV30" s="182"/>
      <c r="AW30" s="182"/>
      <c r="AX30" s="579" t="s">
        <v>171</v>
      </c>
      <c r="AY30" s="580"/>
      <c r="AZ30" s="580"/>
      <c r="BA30" s="580"/>
      <c r="BB30" s="580"/>
      <c r="BC30" s="580"/>
      <c r="BD30" s="580"/>
      <c r="BE30" s="580"/>
      <c r="BF30" s="581"/>
      <c r="BG30" s="651">
        <v>98.2</v>
      </c>
      <c r="BH30" s="652"/>
      <c r="BI30" s="652"/>
      <c r="BJ30" s="652"/>
      <c r="BK30" s="652"/>
      <c r="BL30" s="652"/>
      <c r="BM30" s="588">
        <v>95</v>
      </c>
      <c r="BN30" s="652"/>
      <c r="BO30" s="652"/>
      <c r="BP30" s="652"/>
      <c r="BQ30" s="653"/>
      <c r="BR30" s="651">
        <v>98.1</v>
      </c>
      <c r="BS30" s="652"/>
      <c r="BT30" s="652"/>
      <c r="BU30" s="652"/>
      <c r="BV30" s="652"/>
      <c r="BW30" s="652"/>
      <c r="BX30" s="588">
        <v>95</v>
      </c>
      <c r="BY30" s="652"/>
      <c r="BZ30" s="652"/>
      <c r="CA30" s="652"/>
      <c r="CB30" s="653"/>
      <c r="CD30" s="656"/>
      <c r="CE30" s="657"/>
      <c r="CF30" s="607" t="s">
        <v>292</v>
      </c>
      <c r="CG30" s="608"/>
      <c r="CH30" s="608"/>
      <c r="CI30" s="608"/>
      <c r="CJ30" s="608"/>
      <c r="CK30" s="608"/>
      <c r="CL30" s="608"/>
      <c r="CM30" s="608"/>
      <c r="CN30" s="608"/>
      <c r="CO30" s="608"/>
      <c r="CP30" s="608"/>
      <c r="CQ30" s="609"/>
      <c r="CR30" s="593">
        <v>305390</v>
      </c>
      <c r="CS30" s="594"/>
      <c r="CT30" s="594"/>
      <c r="CU30" s="594"/>
      <c r="CV30" s="594"/>
      <c r="CW30" s="594"/>
      <c r="CX30" s="594"/>
      <c r="CY30" s="595"/>
      <c r="CZ30" s="627">
        <v>4.3</v>
      </c>
      <c r="DA30" s="628"/>
      <c r="DB30" s="628"/>
      <c r="DC30" s="629"/>
      <c r="DD30" s="602">
        <v>297270</v>
      </c>
      <c r="DE30" s="594"/>
      <c r="DF30" s="594"/>
      <c r="DG30" s="594"/>
      <c r="DH30" s="594"/>
      <c r="DI30" s="594"/>
      <c r="DJ30" s="594"/>
      <c r="DK30" s="595"/>
      <c r="DL30" s="602">
        <v>297270</v>
      </c>
      <c r="DM30" s="594"/>
      <c r="DN30" s="594"/>
      <c r="DO30" s="594"/>
      <c r="DP30" s="594"/>
      <c r="DQ30" s="594"/>
      <c r="DR30" s="594"/>
      <c r="DS30" s="594"/>
      <c r="DT30" s="594"/>
      <c r="DU30" s="594"/>
      <c r="DV30" s="595"/>
      <c r="DW30" s="598">
        <v>6.3</v>
      </c>
      <c r="DX30" s="623"/>
      <c r="DY30" s="623"/>
      <c r="DZ30" s="623"/>
      <c r="EA30" s="623"/>
      <c r="EB30" s="623"/>
      <c r="EC30" s="624"/>
    </row>
    <row r="31" spans="2:133" ht="11.25" customHeight="1">
      <c r="B31" s="590" t="s">
        <v>293</v>
      </c>
      <c r="C31" s="591"/>
      <c r="D31" s="591"/>
      <c r="E31" s="591"/>
      <c r="F31" s="591"/>
      <c r="G31" s="591"/>
      <c r="H31" s="591"/>
      <c r="I31" s="591"/>
      <c r="J31" s="591"/>
      <c r="K31" s="591"/>
      <c r="L31" s="591"/>
      <c r="M31" s="591"/>
      <c r="N31" s="591"/>
      <c r="O31" s="591"/>
      <c r="P31" s="591"/>
      <c r="Q31" s="592"/>
      <c r="R31" s="593">
        <v>130060</v>
      </c>
      <c r="S31" s="594"/>
      <c r="T31" s="594"/>
      <c r="U31" s="594"/>
      <c r="V31" s="594"/>
      <c r="W31" s="594"/>
      <c r="X31" s="594"/>
      <c r="Y31" s="595"/>
      <c r="Z31" s="596">
        <v>1.8</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98.6</v>
      </c>
      <c r="BH31" s="625"/>
      <c r="BI31" s="625"/>
      <c r="BJ31" s="625"/>
      <c r="BK31" s="625"/>
      <c r="BL31" s="625"/>
      <c r="BM31" s="599">
        <v>97</v>
      </c>
      <c r="BN31" s="649"/>
      <c r="BO31" s="649"/>
      <c r="BP31" s="649"/>
      <c r="BQ31" s="650"/>
      <c r="BR31" s="648">
        <v>98.4</v>
      </c>
      <c r="BS31" s="625"/>
      <c r="BT31" s="625"/>
      <c r="BU31" s="625"/>
      <c r="BV31" s="625"/>
      <c r="BW31" s="625"/>
      <c r="BX31" s="599">
        <v>96.7</v>
      </c>
      <c r="BY31" s="649"/>
      <c r="BZ31" s="649"/>
      <c r="CA31" s="649"/>
      <c r="CB31" s="650"/>
      <c r="CD31" s="656"/>
      <c r="CE31" s="657"/>
      <c r="CF31" s="607" t="s">
        <v>296</v>
      </c>
      <c r="CG31" s="608"/>
      <c r="CH31" s="608"/>
      <c r="CI31" s="608"/>
      <c r="CJ31" s="608"/>
      <c r="CK31" s="608"/>
      <c r="CL31" s="608"/>
      <c r="CM31" s="608"/>
      <c r="CN31" s="608"/>
      <c r="CO31" s="608"/>
      <c r="CP31" s="608"/>
      <c r="CQ31" s="609"/>
      <c r="CR31" s="593">
        <v>56037</v>
      </c>
      <c r="CS31" s="625"/>
      <c r="CT31" s="625"/>
      <c r="CU31" s="625"/>
      <c r="CV31" s="625"/>
      <c r="CW31" s="625"/>
      <c r="CX31" s="625"/>
      <c r="CY31" s="626"/>
      <c r="CZ31" s="627">
        <v>0.8</v>
      </c>
      <c r="DA31" s="628"/>
      <c r="DB31" s="628"/>
      <c r="DC31" s="629"/>
      <c r="DD31" s="602">
        <v>52635</v>
      </c>
      <c r="DE31" s="625"/>
      <c r="DF31" s="625"/>
      <c r="DG31" s="625"/>
      <c r="DH31" s="625"/>
      <c r="DI31" s="625"/>
      <c r="DJ31" s="625"/>
      <c r="DK31" s="626"/>
      <c r="DL31" s="602">
        <v>52635</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c r="B32" s="590" t="s">
        <v>297</v>
      </c>
      <c r="C32" s="591"/>
      <c r="D32" s="591"/>
      <c r="E32" s="591"/>
      <c r="F32" s="591"/>
      <c r="G32" s="591"/>
      <c r="H32" s="591"/>
      <c r="I32" s="591"/>
      <c r="J32" s="591"/>
      <c r="K32" s="591"/>
      <c r="L32" s="591"/>
      <c r="M32" s="591"/>
      <c r="N32" s="591"/>
      <c r="O32" s="591"/>
      <c r="P32" s="591"/>
      <c r="Q32" s="592"/>
      <c r="R32" s="593">
        <v>128218</v>
      </c>
      <c r="S32" s="594"/>
      <c r="T32" s="594"/>
      <c r="U32" s="594"/>
      <c r="V32" s="594"/>
      <c r="W32" s="594"/>
      <c r="X32" s="594"/>
      <c r="Y32" s="595"/>
      <c r="Z32" s="596">
        <v>1.7</v>
      </c>
      <c r="AA32" s="596"/>
      <c r="AB32" s="596"/>
      <c r="AC32" s="596"/>
      <c r="AD32" s="597">
        <v>113</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97.6</v>
      </c>
      <c r="BH32" s="661"/>
      <c r="BI32" s="661"/>
      <c r="BJ32" s="661"/>
      <c r="BK32" s="661"/>
      <c r="BL32" s="661"/>
      <c r="BM32" s="662">
        <v>92.5</v>
      </c>
      <c r="BN32" s="661"/>
      <c r="BO32" s="661"/>
      <c r="BP32" s="661"/>
      <c r="BQ32" s="663"/>
      <c r="BR32" s="660">
        <v>97.7</v>
      </c>
      <c r="BS32" s="661"/>
      <c r="BT32" s="661"/>
      <c r="BU32" s="661"/>
      <c r="BV32" s="661"/>
      <c r="BW32" s="661"/>
      <c r="BX32" s="662">
        <v>92.8</v>
      </c>
      <c r="BY32" s="661"/>
      <c r="BZ32" s="661"/>
      <c r="CA32" s="661"/>
      <c r="CB32" s="663"/>
      <c r="CD32" s="658"/>
      <c r="CE32" s="659"/>
      <c r="CF32" s="607" t="s">
        <v>299</v>
      </c>
      <c r="CG32" s="608"/>
      <c r="CH32" s="608"/>
      <c r="CI32" s="608"/>
      <c r="CJ32" s="608"/>
      <c r="CK32" s="608"/>
      <c r="CL32" s="608"/>
      <c r="CM32" s="608"/>
      <c r="CN32" s="608"/>
      <c r="CO32" s="608"/>
      <c r="CP32" s="608"/>
      <c r="CQ32" s="609"/>
      <c r="CR32" s="593" t="s">
        <v>112</v>
      </c>
      <c r="CS32" s="594"/>
      <c r="CT32" s="594"/>
      <c r="CU32" s="594"/>
      <c r="CV32" s="594"/>
      <c r="CW32" s="594"/>
      <c r="CX32" s="594"/>
      <c r="CY32" s="595"/>
      <c r="CZ32" s="627" t="s">
        <v>112</v>
      </c>
      <c r="DA32" s="628"/>
      <c r="DB32" s="628"/>
      <c r="DC32" s="629"/>
      <c r="DD32" s="602" t="s">
        <v>112</v>
      </c>
      <c r="DE32" s="594"/>
      <c r="DF32" s="594"/>
      <c r="DG32" s="594"/>
      <c r="DH32" s="594"/>
      <c r="DI32" s="594"/>
      <c r="DJ32" s="594"/>
      <c r="DK32" s="595"/>
      <c r="DL32" s="602" t="s">
        <v>112</v>
      </c>
      <c r="DM32" s="594"/>
      <c r="DN32" s="594"/>
      <c r="DO32" s="594"/>
      <c r="DP32" s="594"/>
      <c r="DQ32" s="594"/>
      <c r="DR32" s="594"/>
      <c r="DS32" s="594"/>
      <c r="DT32" s="594"/>
      <c r="DU32" s="594"/>
      <c r="DV32" s="595"/>
      <c r="DW32" s="598" t="s">
        <v>112</v>
      </c>
      <c r="DX32" s="623"/>
      <c r="DY32" s="623"/>
      <c r="DZ32" s="623"/>
      <c r="EA32" s="623"/>
      <c r="EB32" s="623"/>
      <c r="EC32" s="624"/>
    </row>
    <row r="33" spans="2:133" ht="11.25" customHeight="1">
      <c r="B33" s="590" t="s">
        <v>300</v>
      </c>
      <c r="C33" s="591"/>
      <c r="D33" s="591"/>
      <c r="E33" s="591"/>
      <c r="F33" s="591"/>
      <c r="G33" s="591"/>
      <c r="H33" s="591"/>
      <c r="I33" s="591"/>
      <c r="J33" s="591"/>
      <c r="K33" s="591"/>
      <c r="L33" s="591"/>
      <c r="M33" s="591"/>
      <c r="N33" s="591"/>
      <c r="O33" s="591"/>
      <c r="P33" s="591"/>
      <c r="Q33" s="592"/>
      <c r="R33" s="593">
        <v>479644</v>
      </c>
      <c r="S33" s="594"/>
      <c r="T33" s="594"/>
      <c r="U33" s="594"/>
      <c r="V33" s="594"/>
      <c r="W33" s="594"/>
      <c r="X33" s="594"/>
      <c r="Y33" s="595"/>
      <c r="Z33" s="596">
        <v>6.5</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2977499</v>
      </c>
      <c r="CS33" s="625"/>
      <c r="CT33" s="625"/>
      <c r="CU33" s="625"/>
      <c r="CV33" s="625"/>
      <c r="CW33" s="625"/>
      <c r="CX33" s="625"/>
      <c r="CY33" s="626"/>
      <c r="CZ33" s="627">
        <v>42.2</v>
      </c>
      <c r="DA33" s="628"/>
      <c r="DB33" s="628"/>
      <c r="DC33" s="629"/>
      <c r="DD33" s="602">
        <v>2632862</v>
      </c>
      <c r="DE33" s="625"/>
      <c r="DF33" s="625"/>
      <c r="DG33" s="625"/>
      <c r="DH33" s="625"/>
      <c r="DI33" s="625"/>
      <c r="DJ33" s="625"/>
      <c r="DK33" s="626"/>
      <c r="DL33" s="602">
        <v>2024894</v>
      </c>
      <c r="DM33" s="625"/>
      <c r="DN33" s="625"/>
      <c r="DO33" s="625"/>
      <c r="DP33" s="625"/>
      <c r="DQ33" s="625"/>
      <c r="DR33" s="625"/>
      <c r="DS33" s="625"/>
      <c r="DT33" s="625"/>
      <c r="DU33" s="625"/>
      <c r="DV33" s="626"/>
      <c r="DW33" s="598">
        <v>42.7</v>
      </c>
      <c r="DX33" s="623"/>
      <c r="DY33" s="623"/>
      <c r="DZ33" s="623"/>
      <c r="EA33" s="623"/>
      <c r="EB33" s="623"/>
      <c r="EC33" s="624"/>
    </row>
    <row r="34" spans="2:133" ht="11.25" customHeight="1">
      <c r="B34" s="590" t="s">
        <v>302</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1100703</v>
      </c>
      <c r="CS34" s="594"/>
      <c r="CT34" s="594"/>
      <c r="CU34" s="594"/>
      <c r="CV34" s="594"/>
      <c r="CW34" s="594"/>
      <c r="CX34" s="594"/>
      <c r="CY34" s="595"/>
      <c r="CZ34" s="627">
        <v>15.6</v>
      </c>
      <c r="DA34" s="628"/>
      <c r="DB34" s="628"/>
      <c r="DC34" s="629"/>
      <c r="DD34" s="602">
        <v>932324</v>
      </c>
      <c r="DE34" s="594"/>
      <c r="DF34" s="594"/>
      <c r="DG34" s="594"/>
      <c r="DH34" s="594"/>
      <c r="DI34" s="594"/>
      <c r="DJ34" s="594"/>
      <c r="DK34" s="595"/>
      <c r="DL34" s="602">
        <v>756168</v>
      </c>
      <c r="DM34" s="594"/>
      <c r="DN34" s="594"/>
      <c r="DO34" s="594"/>
      <c r="DP34" s="594"/>
      <c r="DQ34" s="594"/>
      <c r="DR34" s="594"/>
      <c r="DS34" s="594"/>
      <c r="DT34" s="594"/>
      <c r="DU34" s="594"/>
      <c r="DV34" s="595"/>
      <c r="DW34" s="598">
        <v>15.9</v>
      </c>
      <c r="DX34" s="623"/>
      <c r="DY34" s="623"/>
      <c r="DZ34" s="623"/>
      <c r="EA34" s="623"/>
      <c r="EB34" s="623"/>
      <c r="EC34" s="624"/>
    </row>
    <row r="35" spans="2:133" ht="11.25" customHeight="1">
      <c r="B35" s="590" t="s">
        <v>306</v>
      </c>
      <c r="C35" s="591"/>
      <c r="D35" s="591"/>
      <c r="E35" s="591"/>
      <c r="F35" s="591"/>
      <c r="G35" s="591"/>
      <c r="H35" s="591"/>
      <c r="I35" s="591"/>
      <c r="J35" s="591"/>
      <c r="K35" s="591"/>
      <c r="L35" s="591"/>
      <c r="M35" s="591"/>
      <c r="N35" s="591"/>
      <c r="O35" s="591"/>
      <c r="P35" s="591"/>
      <c r="Q35" s="592"/>
      <c r="R35" s="593">
        <v>393544</v>
      </c>
      <c r="S35" s="594"/>
      <c r="T35" s="594"/>
      <c r="U35" s="594"/>
      <c r="V35" s="594"/>
      <c r="W35" s="594"/>
      <c r="X35" s="594"/>
      <c r="Y35" s="595"/>
      <c r="Z35" s="596">
        <v>5.4</v>
      </c>
      <c r="AA35" s="596"/>
      <c r="AB35" s="596"/>
      <c r="AC35" s="596"/>
      <c r="AD35" s="597" t="s">
        <v>112</v>
      </c>
      <c r="AE35" s="597"/>
      <c r="AF35" s="597"/>
      <c r="AG35" s="597"/>
      <c r="AH35" s="597"/>
      <c r="AI35" s="597"/>
      <c r="AJ35" s="597"/>
      <c r="AK35" s="597"/>
      <c r="AL35" s="598" t="s">
        <v>112</v>
      </c>
      <c r="AM35" s="599"/>
      <c r="AN35" s="599"/>
      <c r="AO35" s="600"/>
      <c r="AP35" s="186"/>
      <c r="AQ35" s="604" t="s">
        <v>307</v>
      </c>
      <c r="AR35" s="605"/>
      <c r="AS35" s="605"/>
      <c r="AT35" s="605"/>
      <c r="AU35" s="605"/>
      <c r="AV35" s="605"/>
      <c r="AW35" s="605"/>
      <c r="AX35" s="605"/>
      <c r="AY35" s="606"/>
      <c r="AZ35" s="582">
        <v>676557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147011</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134773</v>
      </c>
      <c r="CS35" s="625"/>
      <c r="CT35" s="625"/>
      <c r="CU35" s="625"/>
      <c r="CV35" s="625"/>
      <c r="CW35" s="625"/>
      <c r="CX35" s="625"/>
      <c r="CY35" s="626"/>
      <c r="CZ35" s="627">
        <v>1.9</v>
      </c>
      <c r="DA35" s="628"/>
      <c r="DB35" s="628"/>
      <c r="DC35" s="629"/>
      <c r="DD35" s="602">
        <v>132486</v>
      </c>
      <c r="DE35" s="625"/>
      <c r="DF35" s="625"/>
      <c r="DG35" s="625"/>
      <c r="DH35" s="625"/>
      <c r="DI35" s="625"/>
      <c r="DJ35" s="625"/>
      <c r="DK35" s="626"/>
      <c r="DL35" s="602">
        <v>132486</v>
      </c>
      <c r="DM35" s="625"/>
      <c r="DN35" s="625"/>
      <c r="DO35" s="625"/>
      <c r="DP35" s="625"/>
      <c r="DQ35" s="625"/>
      <c r="DR35" s="625"/>
      <c r="DS35" s="625"/>
      <c r="DT35" s="625"/>
      <c r="DU35" s="625"/>
      <c r="DV35" s="626"/>
      <c r="DW35" s="598">
        <v>2.8</v>
      </c>
      <c r="DX35" s="623"/>
      <c r="DY35" s="623"/>
      <c r="DZ35" s="623"/>
      <c r="EA35" s="623"/>
      <c r="EB35" s="623"/>
      <c r="EC35" s="624"/>
    </row>
    <row r="36" spans="2:133" ht="11.25" customHeight="1">
      <c r="B36" s="636" t="s">
        <v>310</v>
      </c>
      <c r="C36" s="637"/>
      <c r="D36" s="637"/>
      <c r="E36" s="637"/>
      <c r="F36" s="637"/>
      <c r="G36" s="637"/>
      <c r="H36" s="637"/>
      <c r="I36" s="637"/>
      <c r="J36" s="637"/>
      <c r="K36" s="637"/>
      <c r="L36" s="637"/>
      <c r="M36" s="637"/>
      <c r="N36" s="637"/>
      <c r="O36" s="637"/>
      <c r="P36" s="637"/>
      <c r="Q36" s="638"/>
      <c r="R36" s="665">
        <v>7345910</v>
      </c>
      <c r="S36" s="666"/>
      <c r="T36" s="666"/>
      <c r="U36" s="666"/>
      <c r="V36" s="666"/>
      <c r="W36" s="666"/>
      <c r="X36" s="666"/>
      <c r="Y36" s="667"/>
      <c r="Z36" s="668">
        <v>100</v>
      </c>
      <c r="AA36" s="668"/>
      <c r="AB36" s="668"/>
      <c r="AC36" s="668"/>
      <c r="AD36" s="669">
        <v>4353433</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672</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122340</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976646</v>
      </c>
      <c r="CS36" s="594"/>
      <c r="CT36" s="594"/>
      <c r="CU36" s="594"/>
      <c r="CV36" s="594"/>
      <c r="CW36" s="594"/>
      <c r="CX36" s="594"/>
      <c r="CY36" s="595"/>
      <c r="CZ36" s="627">
        <v>13.8</v>
      </c>
      <c r="DA36" s="628"/>
      <c r="DB36" s="628"/>
      <c r="DC36" s="629"/>
      <c r="DD36" s="602">
        <v>913628</v>
      </c>
      <c r="DE36" s="594"/>
      <c r="DF36" s="594"/>
      <c r="DG36" s="594"/>
      <c r="DH36" s="594"/>
      <c r="DI36" s="594"/>
      <c r="DJ36" s="594"/>
      <c r="DK36" s="595"/>
      <c r="DL36" s="602">
        <v>656840</v>
      </c>
      <c r="DM36" s="594"/>
      <c r="DN36" s="594"/>
      <c r="DO36" s="594"/>
      <c r="DP36" s="594"/>
      <c r="DQ36" s="594"/>
      <c r="DR36" s="594"/>
      <c r="DS36" s="594"/>
      <c r="DT36" s="594"/>
      <c r="DU36" s="594"/>
      <c r="DV36" s="595"/>
      <c r="DW36" s="598">
        <v>13.8</v>
      </c>
      <c r="DX36" s="623"/>
      <c r="DY36" s="623"/>
      <c r="DZ36" s="623"/>
      <c r="EA36" s="623"/>
      <c r="EB36" s="623"/>
      <c r="EC36" s="624"/>
    </row>
    <row r="37" spans="2:133" ht="11.25" customHeight="1">
      <c r="AQ37" s="672" t="s">
        <v>314</v>
      </c>
      <c r="AR37" s="673"/>
      <c r="AS37" s="673"/>
      <c r="AT37" s="673"/>
      <c r="AU37" s="673"/>
      <c r="AV37" s="673"/>
      <c r="AW37" s="673"/>
      <c r="AX37" s="673"/>
      <c r="AY37" s="674"/>
      <c r="AZ37" s="593" t="s">
        <v>315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3358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550266</v>
      </c>
      <c r="CS37" s="625"/>
      <c r="CT37" s="625"/>
      <c r="CU37" s="625"/>
      <c r="CV37" s="625"/>
      <c r="CW37" s="625"/>
      <c r="CX37" s="625"/>
      <c r="CY37" s="626"/>
      <c r="CZ37" s="627">
        <v>7.8</v>
      </c>
      <c r="DA37" s="628"/>
      <c r="DB37" s="628"/>
      <c r="DC37" s="629"/>
      <c r="DD37" s="602">
        <v>550188</v>
      </c>
      <c r="DE37" s="625"/>
      <c r="DF37" s="625"/>
      <c r="DG37" s="625"/>
      <c r="DH37" s="625"/>
      <c r="DI37" s="625"/>
      <c r="DJ37" s="625"/>
      <c r="DK37" s="626"/>
      <c r="DL37" s="602">
        <v>481867</v>
      </c>
      <c r="DM37" s="625"/>
      <c r="DN37" s="625"/>
      <c r="DO37" s="625"/>
      <c r="DP37" s="625"/>
      <c r="DQ37" s="625"/>
      <c r="DR37" s="625"/>
      <c r="DS37" s="625"/>
      <c r="DT37" s="625"/>
      <c r="DU37" s="625"/>
      <c r="DV37" s="626"/>
      <c r="DW37" s="598">
        <v>10.199999999999999</v>
      </c>
      <c r="DX37" s="623"/>
      <c r="DY37" s="623"/>
      <c r="DZ37" s="623"/>
      <c r="EA37" s="623"/>
      <c r="EB37" s="623"/>
      <c r="EC37" s="624"/>
    </row>
    <row r="38" spans="2:133" ht="11.25" customHeight="1">
      <c r="AQ38" s="672" t="s">
        <v>318</v>
      </c>
      <c r="AR38" s="673"/>
      <c r="AS38" s="673"/>
      <c r="AT38" s="673"/>
      <c r="AU38" s="673"/>
      <c r="AV38" s="673"/>
      <c r="AW38" s="673"/>
      <c r="AX38" s="673"/>
      <c r="AY38" s="674"/>
      <c r="AZ38" s="593" t="s">
        <v>319</v>
      </c>
      <c r="BA38" s="594"/>
      <c r="BB38" s="594"/>
      <c r="BC38" s="594"/>
      <c r="BD38" s="625"/>
      <c r="BE38" s="625"/>
      <c r="BF38" s="650"/>
      <c r="BG38" s="607" t="s">
        <v>320</v>
      </c>
      <c r="BH38" s="608"/>
      <c r="BI38" s="608"/>
      <c r="BJ38" s="608"/>
      <c r="BK38" s="608"/>
      <c r="BL38" s="608"/>
      <c r="BM38" s="608"/>
      <c r="BN38" s="608"/>
      <c r="BO38" s="608"/>
      <c r="BP38" s="608"/>
      <c r="BQ38" s="608"/>
      <c r="BR38" s="608"/>
      <c r="BS38" s="608"/>
      <c r="BT38" s="608"/>
      <c r="BU38" s="609"/>
      <c r="BV38" s="593">
        <v>6198</v>
      </c>
      <c r="BW38" s="594"/>
      <c r="BX38" s="594"/>
      <c r="BY38" s="594"/>
      <c r="BZ38" s="594"/>
      <c r="CA38" s="594"/>
      <c r="CB38" s="603"/>
      <c r="CD38" s="607" t="s">
        <v>321</v>
      </c>
      <c r="CE38" s="608"/>
      <c r="CF38" s="608"/>
      <c r="CG38" s="608"/>
      <c r="CH38" s="608"/>
      <c r="CI38" s="608"/>
      <c r="CJ38" s="608"/>
      <c r="CK38" s="608"/>
      <c r="CL38" s="608"/>
      <c r="CM38" s="608"/>
      <c r="CN38" s="608"/>
      <c r="CO38" s="608"/>
      <c r="CP38" s="608"/>
      <c r="CQ38" s="609"/>
      <c r="CR38" s="593">
        <v>675885</v>
      </c>
      <c r="CS38" s="594"/>
      <c r="CT38" s="594"/>
      <c r="CU38" s="594"/>
      <c r="CV38" s="594"/>
      <c r="CW38" s="594"/>
      <c r="CX38" s="594"/>
      <c r="CY38" s="595"/>
      <c r="CZ38" s="627">
        <v>9.6</v>
      </c>
      <c r="DA38" s="628"/>
      <c r="DB38" s="628"/>
      <c r="DC38" s="629"/>
      <c r="DD38" s="602">
        <v>577991</v>
      </c>
      <c r="DE38" s="594"/>
      <c r="DF38" s="594"/>
      <c r="DG38" s="594"/>
      <c r="DH38" s="594"/>
      <c r="DI38" s="594"/>
      <c r="DJ38" s="594"/>
      <c r="DK38" s="595"/>
      <c r="DL38" s="602">
        <v>479400</v>
      </c>
      <c r="DM38" s="594"/>
      <c r="DN38" s="594"/>
      <c r="DO38" s="594"/>
      <c r="DP38" s="594"/>
      <c r="DQ38" s="594"/>
      <c r="DR38" s="594"/>
      <c r="DS38" s="594"/>
      <c r="DT38" s="594"/>
      <c r="DU38" s="594"/>
      <c r="DV38" s="595"/>
      <c r="DW38" s="598">
        <v>10.1</v>
      </c>
      <c r="DX38" s="623"/>
      <c r="DY38" s="623"/>
      <c r="DZ38" s="623"/>
      <c r="EA38" s="623"/>
      <c r="EB38" s="623"/>
      <c r="EC38" s="624"/>
    </row>
    <row r="39" spans="2:133" ht="11.25" customHeight="1">
      <c r="AQ39" s="672" t="s">
        <v>322</v>
      </c>
      <c r="AR39" s="673"/>
      <c r="AS39" s="673"/>
      <c r="AT39" s="673"/>
      <c r="AU39" s="673"/>
      <c r="AV39" s="673"/>
      <c r="AW39" s="673"/>
      <c r="AX39" s="673"/>
      <c r="AY39" s="674"/>
      <c r="AZ39" s="593" t="s">
        <v>319</v>
      </c>
      <c r="BA39" s="594"/>
      <c r="BB39" s="594"/>
      <c r="BC39" s="594"/>
      <c r="BD39" s="625"/>
      <c r="BE39" s="625"/>
      <c r="BF39" s="650"/>
      <c r="BG39" s="678" t="s">
        <v>323</v>
      </c>
      <c r="BH39" s="679"/>
      <c r="BI39" s="679"/>
      <c r="BJ39" s="679"/>
      <c r="BK39" s="679"/>
      <c r="BL39" s="187"/>
      <c r="BM39" s="608" t="s">
        <v>324</v>
      </c>
      <c r="BN39" s="608"/>
      <c r="BO39" s="608"/>
      <c r="BP39" s="608"/>
      <c r="BQ39" s="608"/>
      <c r="BR39" s="608"/>
      <c r="BS39" s="608"/>
      <c r="BT39" s="608"/>
      <c r="BU39" s="609"/>
      <c r="BV39" s="593">
        <v>103</v>
      </c>
      <c r="BW39" s="594"/>
      <c r="BX39" s="594"/>
      <c r="BY39" s="594"/>
      <c r="BZ39" s="594"/>
      <c r="CA39" s="594"/>
      <c r="CB39" s="603"/>
      <c r="CD39" s="607" t="s">
        <v>325</v>
      </c>
      <c r="CE39" s="608"/>
      <c r="CF39" s="608"/>
      <c r="CG39" s="608"/>
      <c r="CH39" s="608"/>
      <c r="CI39" s="608"/>
      <c r="CJ39" s="608"/>
      <c r="CK39" s="608"/>
      <c r="CL39" s="608"/>
      <c r="CM39" s="608"/>
      <c r="CN39" s="608"/>
      <c r="CO39" s="608"/>
      <c r="CP39" s="608"/>
      <c r="CQ39" s="609"/>
      <c r="CR39" s="593">
        <v>82477</v>
      </c>
      <c r="CS39" s="625"/>
      <c r="CT39" s="625"/>
      <c r="CU39" s="625"/>
      <c r="CV39" s="625"/>
      <c r="CW39" s="625"/>
      <c r="CX39" s="625"/>
      <c r="CY39" s="626"/>
      <c r="CZ39" s="627">
        <v>1.2</v>
      </c>
      <c r="DA39" s="628"/>
      <c r="DB39" s="628"/>
      <c r="DC39" s="629"/>
      <c r="DD39" s="602">
        <v>76418</v>
      </c>
      <c r="DE39" s="625"/>
      <c r="DF39" s="625"/>
      <c r="DG39" s="625"/>
      <c r="DH39" s="625"/>
      <c r="DI39" s="625"/>
      <c r="DJ39" s="625"/>
      <c r="DK39" s="626"/>
      <c r="DL39" s="602" t="s">
        <v>319</v>
      </c>
      <c r="DM39" s="625"/>
      <c r="DN39" s="625"/>
      <c r="DO39" s="625"/>
      <c r="DP39" s="625"/>
      <c r="DQ39" s="625"/>
      <c r="DR39" s="625"/>
      <c r="DS39" s="625"/>
      <c r="DT39" s="625"/>
      <c r="DU39" s="625"/>
      <c r="DV39" s="626"/>
      <c r="DW39" s="598"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201804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87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7015</v>
      </c>
      <c r="CS40" s="594"/>
      <c r="CT40" s="594"/>
      <c r="CU40" s="594"/>
      <c r="CV40" s="594"/>
      <c r="CW40" s="594"/>
      <c r="CX40" s="594"/>
      <c r="CY40" s="595"/>
      <c r="CZ40" s="627">
        <v>0.1</v>
      </c>
      <c r="DA40" s="628"/>
      <c r="DB40" s="628"/>
      <c r="DC40" s="629"/>
      <c r="DD40" s="602">
        <v>15</v>
      </c>
      <c r="DE40" s="594"/>
      <c r="DF40" s="594"/>
      <c r="DG40" s="594"/>
      <c r="DH40" s="594"/>
      <c r="DI40" s="594"/>
      <c r="DJ40" s="594"/>
      <c r="DK40" s="595"/>
      <c r="DL40" s="602" t="s">
        <v>319</v>
      </c>
      <c r="DM40" s="594"/>
      <c r="DN40" s="594"/>
      <c r="DO40" s="594"/>
      <c r="DP40" s="594"/>
      <c r="DQ40" s="594"/>
      <c r="DR40" s="594"/>
      <c r="DS40" s="594"/>
      <c r="DT40" s="594"/>
      <c r="DU40" s="594"/>
      <c r="DV40" s="595"/>
      <c r="DW40" s="598"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474081</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276</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315</v>
      </c>
      <c r="CS41" s="625"/>
      <c r="CT41" s="625"/>
      <c r="CU41" s="625"/>
      <c r="CV41" s="625"/>
      <c r="CW41" s="625"/>
      <c r="CX41" s="625"/>
      <c r="CY41" s="626"/>
      <c r="CZ41" s="627" t="s">
        <v>315</v>
      </c>
      <c r="DA41" s="628"/>
      <c r="DB41" s="628"/>
      <c r="DC41" s="629"/>
      <c r="DD41" s="602" t="s">
        <v>315</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1194488</v>
      </c>
      <c r="CS42" s="594"/>
      <c r="CT42" s="594"/>
      <c r="CU42" s="594"/>
      <c r="CV42" s="594"/>
      <c r="CW42" s="594"/>
      <c r="CX42" s="594"/>
      <c r="CY42" s="595"/>
      <c r="CZ42" s="627">
        <v>16.899999999999999</v>
      </c>
      <c r="DA42" s="676"/>
      <c r="DB42" s="676"/>
      <c r="DC42" s="677"/>
      <c r="DD42" s="602">
        <v>676186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14540</v>
      </c>
      <c r="CS43" s="625"/>
      <c r="CT43" s="625"/>
      <c r="CU43" s="625"/>
      <c r="CV43" s="625"/>
      <c r="CW43" s="625"/>
      <c r="CX43" s="625"/>
      <c r="CY43" s="626"/>
      <c r="CZ43" s="627">
        <v>0.2</v>
      </c>
      <c r="DA43" s="628"/>
      <c r="DB43" s="628"/>
      <c r="DC43" s="629"/>
      <c r="DD43" s="602">
        <v>14540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336</v>
      </c>
      <c r="CD44" s="699" t="s">
        <v>288</v>
      </c>
      <c r="CE44" s="700"/>
      <c r="CF44" s="590" t="s">
        <v>337</v>
      </c>
      <c r="CG44" s="591"/>
      <c r="CH44" s="591"/>
      <c r="CI44" s="591"/>
      <c r="CJ44" s="591"/>
      <c r="CK44" s="591"/>
      <c r="CL44" s="591"/>
      <c r="CM44" s="591"/>
      <c r="CN44" s="591"/>
      <c r="CO44" s="591"/>
      <c r="CP44" s="591"/>
      <c r="CQ44" s="592"/>
      <c r="CR44" s="593">
        <v>1184563</v>
      </c>
      <c r="CS44" s="594"/>
      <c r="CT44" s="594"/>
      <c r="CU44" s="594"/>
      <c r="CV44" s="594"/>
      <c r="CW44" s="594"/>
      <c r="CX44" s="594"/>
      <c r="CY44" s="595"/>
      <c r="CZ44" s="627">
        <v>16.8</v>
      </c>
      <c r="DA44" s="676"/>
      <c r="DB44" s="676"/>
      <c r="DC44" s="677"/>
      <c r="DD44" s="602">
        <v>676181</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338</v>
      </c>
      <c r="CG45" s="591"/>
      <c r="CH45" s="591"/>
      <c r="CI45" s="591"/>
      <c r="CJ45" s="591"/>
      <c r="CK45" s="591"/>
      <c r="CL45" s="591"/>
      <c r="CM45" s="591"/>
      <c r="CN45" s="591"/>
      <c r="CO45" s="591"/>
      <c r="CP45" s="591"/>
      <c r="CQ45" s="592"/>
      <c r="CR45" s="593">
        <v>592654</v>
      </c>
      <c r="CS45" s="625"/>
      <c r="CT45" s="625"/>
      <c r="CU45" s="625"/>
      <c r="CV45" s="625"/>
      <c r="CW45" s="625"/>
      <c r="CX45" s="625"/>
      <c r="CY45" s="626"/>
      <c r="CZ45" s="627">
        <v>8.4</v>
      </c>
      <c r="DA45" s="628"/>
      <c r="DB45" s="628"/>
      <c r="DC45" s="629"/>
      <c r="DD45" s="602">
        <v>242761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339</v>
      </c>
      <c r="CG46" s="591"/>
      <c r="CH46" s="591"/>
      <c r="CI46" s="591"/>
      <c r="CJ46" s="591"/>
      <c r="CK46" s="591"/>
      <c r="CL46" s="591"/>
      <c r="CM46" s="591"/>
      <c r="CN46" s="591"/>
      <c r="CO46" s="591"/>
      <c r="CP46" s="591"/>
      <c r="CQ46" s="592"/>
      <c r="CR46" s="593">
        <v>510719</v>
      </c>
      <c r="CS46" s="594"/>
      <c r="CT46" s="594"/>
      <c r="CU46" s="594"/>
      <c r="CV46" s="594"/>
      <c r="CW46" s="594"/>
      <c r="CX46" s="594"/>
      <c r="CY46" s="595"/>
      <c r="CZ46" s="627">
        <v>7.2</v>
      </c>
      <c r="DA46" s="676"/>
      <c r="DB46" s="676"/>
      <c r="DC46" s="677"/>
      <c r="DD46" s="602">
        <v>352252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340</v>
      </c>
      <c r="CG47" s="591"/>
      <c r="CH47" s="591"/>
      <c r="CI47" s="591"/>
      <c r="CJ47" s="591"/>
      <c r="CK47" s="591"/>
      <c r="CL47" s="591"/>
      <c r="CM47" s="591"/>
      <c r="CN47" s="591"/>
      <c r="CO47" s="591"/>
      <c r="CP47" s="591"/>
      <c r="CQ47" s="592"/>
      <c r="CR47" s="593">
        <v>9925</v>
      </c>
      <c r="CS47" s="625"/>
      <c r="CT47" s="625"/>
      <c r="CU47" s="625"/>
      <c r="CV47" s="625"/>
      <c r="CW47" s="625"/>
      <c r="CX47" s="625"/>
      <c r="CY47" s="626"/>
      <c r="CZ47" s="627">
        <v>0.1</v>
      </c>
      <c r="DA47" s="628"/>
      <c r="DB47" s="628"/>
      <c r="DC47" s="629"/>
      <c r="DD47" s="602">
        <v>5</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341</v>
      </c>
      <c r="CG48" s="591"/>
      <c r="CH48" s="591"/>
      <c r="CI48" s="591"/>
      <c r="CJ48" s="591"/>
      <c r="CK48" s="591"/>
      <c r="CL48" s="591"/>
      <c r="CM48" s="591"/>
      <c r="CN48" s="591"/>
      <c r="CO48" s="591"/>
      <c r="CP48" s="591"/>
      <c r="CQ48" s="592"/>
      <c r="CR48" s="593" t="s">
        <v>319</v>
      </c>
      <c r="CS48" s="594"/>
      <c r="CT48" s="594"/>
      <c r="CU48" s="594"/>
      <c r="CV48" s="594"/>
      <c r="CW48" s="594"/>
      <c r="CX48" s="594"/>
      <c r="CY48" s="595"/>
      <c r="CZ48" s="627" t="s">
        <v>319</v>
      </c>
      <c r="DA48" s="676"/>
      <c r="DB48" s="676"/>
      <c r="DC48" s="677"/>
      <c r="DD48" s="602" t="s">
        <v>319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7055930</v>
      </c>
      <c r="CS49" s="661"/>
      <c r="CT49" s="661"/>
      <c r="CU49" s="661"/>
      <c r="CV49" s="661"/>
      <c r="CW49" s="661"/>
      <c r="CX49" s="661"/>
      <c r="CY49" s="688"/>
      <c r="CZ49" s="689">
        <v>100</v>
      </c>
      <c r="DA49" s="690"/>
      <c r="DB49" s="690"/>
      <c r="DC49" s="691"/>
      <c r="DD49" s="692">
        <v>5069055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0" zoomScaleNormal="5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7346</v>
      </c>
      <c r="R7" s="723"/>
      <c r="S7" s="723"/>
      <c r="T7" s="723"/>
      <c r="U7" s="723"/>
      <c r="V7" s="723">
        <v>7056</v>
      </c>
      <c r="W7" s="723"/>
      <c r="X7" s="723"/>
      <c r="Y7" s="723"/>
      <c r="Z7" s="723"/>
      <c r="AA7" s="723">
        <v>290</v>
      </c>
      <c r="AB7" s="723"/>
      <c r="AC7" s="723"/>
      <c r="AD7" s="723"/>
      <c r="AE7" s="724"/>
      <c r="AF7" s="725">
        <v>261</v>
      </c>
      <c r="AG7" s="726"/>
      <c r="AH7" s="726"/>
      <c r="AI7" s="726"/>
      <c r="AJ7" s="727"/>
      <c r="AK7" s="762">
        <v>419</v>
      </c>
      <c r="AL7" s="763"/>
      <c r="AM7" s="763"/>
      <c r="AN7" s="763"/>
      <c r="AO7" s="763"/>
      <c r="AP7" s="763">
        <v>5127</v>
      </c>
      <c r="AQ7" s="763"/>
      <c r="AR7" s="763"/>
      <c r="AS7" s="763"/>
      <c r="AT7" s="763"/>
      <c r="AU7" s="764" t="s">
        <v>545</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543</v>
      </c>
      <c r="BT7" s="767"/>
      <c r="BU7" s="767"/>
      <c r="BV7" s="767"/>
      <c r="BW7" s="767"/>
      <c r="BX7" s="767"/>
      <c r="BY7" s="767"/>
      <c r="BZ7" s="767"/>
      <c r="CA7" s="767"/>
      <c r="CB7" s="767"/>
      <c r="CC7" s="767"/>
      <c r="CD7" s="767"/>
      <c r="CE7" s="767"/>
      <c r="CF7" s="767"/>
      <c r="CG7" s="768"/>
      <c r="CH7" s="759">
        <v>0</v>
      </c>
      <c r="CI7" s="760"/>
      <c r="CJ7" s="760"/>
      <c r="CK7" s="760"/>
      <c r="CL7" s="761"/>
      <c r="CM7" s="759">
        <v>11</v>
      </c>
      <c r="CN7" s="760"/>
      <c r="CO7" s="760"/>
      <c r="CP7" s="760"/>
      <c r="CQ7" s="761"/>
      <c r="CR7" s="759">
        <v>5</v>
      </c>
      <c r="CS7" s="760"/>
      <c r="CT7" s="760"/>
      <c r="CU7" s="760"/>
      <c r="CV7" s="761"/>
      <c r="CW7" s="759" t="s">
        <v>544</v>
      </c>
      <c r="CX7" s="760"/>
      <c r="CY7" s="760"/>
      <c r="CZ7" s="760"/>
      <c r="DA7" s="761"/>
      <c r="DB7" s="759" t="s">
        <v>473</v>
      </c>
      <c r="DC7" s="760"/>
      <c r="DD7" s="760"/>
      <c r="DE7" s="760"/>
      <c r="DF7" s="761"/>
      <c r="DG7" s="759" t="s">
        <v>473</v>
      </c>
      <c r="DH7" s="760"/>
      <c r="DI7" s="760"/>
      <c r="DJ7" s="760"/>
      <c r="DK7" s="761"/>
      <c r="DL7" s="759" t="s">
        <v>473</v>
      </c>
      <c r="DM7" s="760"/>
      <c r="DN7" s="760"/>
      <c r="DO7" s="760"/>
      <c r="DP7" s="761"/>
      <c r="DQ7" s="759" t="s">
        <v>473</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7346</v>
      </c>
      <c r="R23" s="782"/>
      <c r="S23" s="782"/>
      <c r="T23" s="782"/>
      <c r="U23" s="782"/>
      <c r="V23" s="782">
        <v>7056</v>
      </c>
      <c r="W23" s="782"/>
      <c r="X23" s="782"/>
      <c r="Y23" s="782"/>
      <c r="Z23" s="782"/>
      <c r="AA23" s="782">
        <v>290</v>
      </c>
      <c r="AB23" s="782"/>
      <c r="AC23" s="782"/>
      <c r="AD23" s="782"/>
      <c r="AE23" s="783"/>
      <c r="AF23" s="784">
        <v>261</v>
      </c>
      <c r="AG23" s="782"/>
      <c r="AH23" s="782"/>
      <c r="AI23" s="782"/>
      <c r="AJ23" s="785"/>
      <c r="AK23" s="786"/>
      <c r="AL23" s="787"/>
      <c r="AM23" s="787"/>
      <c r="AN23" s="787"/>
      <c r="AO23" s="787"/>
      <c r="AP23" s="782">
        <v>5127</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09">
        <v>2671</v>
      </c>
      <c r="R28" s="810"/>
      <c r="S28" s="810"/>
      <c r="T28" s="810"/>
      <c r="U28" s="810"/>
      <c r="V28" s="810">
        <v>2524</v>
      </c>
      <c r="W28" s="810"/>
      <c r="X28" s="810"/>
      <c r="Y28" s="810"/>
      <c r="Z28" s="810"/>
      <c r="AA28" s="810">
        <v>147</v>
      </c>
      <c r="AB28" s="810"/>
      <c r="AC28" s="810"/>
      <c r="AD28" s="810"/>
      <c r="AE28" s="811"/>
      <c r="AF28" s="812">
        <v>147</v>
      </c>
      <c r="AG28" s="810"/>
      <c r="AH28" s="810"/>
      <c r="AI28" s="810"/>
      <c r="AJ28" s="813"/>
      <c r="AK28" s="814">
        <v>272</v>
      </c>
      <c r="AL28" s="807"/>
      <c r="AM28" s="807"/>
      <c r="AN28" s="807"/>
      <c r="AO28" s="807"/>
      <c r="AP28" s="807" t="s">
        <v>546</v>
      </c>
      <c r="AQ28" s="807"/>
      <c r="AR28" s="807"/>
      <c r="AS28" s="807"/>
      <c r="AT28" s="807"/>
      <c r="AU28" s="806" t="s">
        <v>551</v>
      </c>
      <c r="AV28" s="807"/>
      <c r="AW28" s="807"/>
      <c r="AX28" s="807"/>
      <c r="AY28" s="807"/>
      <c r="AZ28" s="808" t="s">
        <v>550</v>
      </c>
      <c r="BA28" s="808"/>
      <c r="BB28" s="808"/>
      <c r="BC28" s="808"/>
      <c r="BD28" s="808"/>
      <c r="BE28" s="764" t="s">
        <v>557</v>
      </c>
      <c r="BF28" s="764"/>
      <c r="BG28" s="764"/>
      <c r="BH28" s="764"/>
      <c r="BI28" s="765"/>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208</v>
      </c>
      <c r="R29" s="747"/>
      <c r="S29" s="747"/>
      <c r="T29" s="747"/>
      <c r="U29" s="747"/>
      <c r="V29" s="747">
        <v>201</v>
      </c>
      <c r="W29" s="747"/>
      <c r="X29" s="747"/>
      <c r="Y29" s="747"/>
      <c r="Z29" s="747"/>
      <c r="AA29" s="747">
        <v>7</v>
      </c>
      <c r="AB29" s="747"/>
      <c r="AC29" s="747"/>
      <c r="AD29" s="747"/>
      <c r="AE29" s="748"/>
      <c r="AF29" s="749">
        <v>7</v>
      </c>
      <c r="AG29" s="750"/>
      <c r="AH29" s="750"/>
      <c r="AI29" s="750"/>
      <c r="AJ29" s="751"/>
      <c r="AK29" s="817">
        <v>46</v>
      </c>
      <c r="AL29" s="818"/>
      <c r="AM29" s="818"/>
      <c r="AN29" s="818"/>
      <c r="AO29" s="818"/>
      <c r="AP29" s="818" t="s">
        <v>547</v>
      </c>
      <c r="AQ29" s="818"/>
      <c r="AR29" s="818"/>
      <c r="AS29" s="818"/>
      <c r="AT29" s="818"/>
      <c r="AU29" s="819" t="s">
        <v>551</v>
      </c>
      <c r="AV29" s="818"/>
      <c r="AW29" s="818"/>
      <c r="AX29" s="818"/>
      <c r="AY29" s="818"/>
      <c r="AZ29" s="820" t="s">
        <v>548</v>
      </c>
      <c r="BA29" s="820"/>
      <c r="BB29" s="820"/>
      <c r="BC29" s="820"/>
      <c r="BD29" s="820"/>
      <c r="BE29" s="815"/>
      <c r="BF29" s="815"/>
      <c r="BG29" s="815"/>
      <c r="BH29" s="815"/>
      <c r="BI29" s="816"/>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260</v>
      </c>
      <c r="R30" s="747"/>
      <c r="S30" s="747"/>
      <c r="T30" s="747"/>
      <c r="U30" s="747"/>
      <c r="V30" s="747">
        <v>234</v>
      </c>
      <c r="W30" s="747"/>
      <c r="X30" s="747"/>
      <c r="Y30" s="747"/>
      <c r="Z30" s="747"/>
      <c r="AA30" s="747">
        <v>29</v>
      </c>
      <c r="AB30" s="747"/>
      <c r="AC30" s="747"/>
      <c r="AD30" s="747"/>
      <c r="AE30" s="748"/>
      <c r="AF30" s="749">
        <v>797</v>
      </c>
      <c r="AG30" s="750"/>
      <c r="AH30" s="750"/>
      <c r="AI30" s="750"/>
      <c r="AJ30" s="751"/>
      <c r="AK30" s="821">
        <v>1</v>
      </c>
      <c r="AL30" s="818"/>
      <c r="AM30" s="818"/>
      <c r="AN30" s="818"/>
      <c r="AO30" s="818"/>
      <c r="AP30" s="818">
        <v>1230</v>
      </c>
      <c r="AQ30" s="818"/>
      <c r="AR30" s="818"/>
      <c r="AS30" s="818"/>
      <c r="AT30" s="818"/>
      <c r="AU30" s="819" t="s">
        <v>551</v>
      </c>
      <c r="AV30" s="818"/>
      <c r="AW30" s="818"/>
      <c r="AX30" s="818"/>
      <c r="AY30" s="818"/>
      <c r="AZ30" s="820" t="s">
        <v>549</v>
      </c>
      <c r="BA30" s="820"/>
      <c r="BB30" s="820"/>
      <c r="BC30" s="820"/>
      <c r="BD30" s="820"/>
      <c r="BE30" s="815" t="s">
        <v>382</v>
      </c>
      <c r="BF30" s="815"/>
      <c r="BG30" s="815"/>
      <c r="BH30" s="815"/>
      <c r="BI30" s="816"/>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c r="C31" s="744"/>
      <c r="D31" s="744"/>
      <c r="E31" s="744"/>
      <c r="F31" s="744"/>
      <c r="G31" s="744"/>
      <c r="H31" s="744"/>
      <c r="I31" s="744"/>
      <c r="J31" s="744"/>
      <c r="K31" s="744"/>
      <c r="L31" s="744"/>
      <c r="M31" s="744"/>
      <c r="N31" s="744"/>
      <c r="O31" s="744"/>
      <c r="P31" s="745"/>
      <c r="Q31" s="746"/>
      <c r="R31" s="747"/>
      <c r="S31" s="747"/>
      <c r="T31" s="747"/>
      <c r="U31" s="747"/>
      <c r="V31" s="747"/>
      <c r="W31" s="747"/>
      <c r="X31" s="747"/>
      <c r="Y31" s="747"/>
      <c r="Z31" s="747"/>
      <c r="AA31" s="747"/>
      <c r="AB31" s="747"/>
      <c r="AC31" s="747"/>
      <c r="AD31" s="747"/>
      <c r="AE31" s="748"/>
      <c r="AF31" s="749"/>
      <c r="AG31" s="750"/>
      <c r="AH31" s="750"/>
      <c r="AI31" s="750"/>
      <c r="AJ31" s="751"/>
      <c r="AK31" s="821"/>
      <c r="AL31" s="818"/>
      <c r="AM31" s="818"/>
      <c r="AN31" s="818"/>
      <c r="AO31" s="818"/>
      <c r="AP31" s="818"/>
      <c r="AQ31" s="818"/>
      <c r="AR31" s="818"/>
      <c r="AS31" s="818"/>
      <c r="AT31" s="818"/>
      <c r="AU31" s="818"/>
      <c r="AV31" s="818"/>
      <c r="AW31" s="818"/>
      <c r="AX31" s="818"/>
      <c r="AY31" s="818"/>
      <c r="AZ31" s="820"/>
      <c r="BA31" s="820"/>
      <c r="BB31" s="820"/>
      <c r="BC31" s="820"/>
      <c r="BD31" s="820"/>
      <c r="BE31" s="815"/>
      <c r="BF31" s="815"/>
      <c r="BG31" s="815"/>
      <c r="BH31" s="815"/>
      <c r="BI31" s="816"/>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c r="C32" s="744"/>
      <c r="D32" s="744"/>
      <c r="E32" s="744"/>
      <c r="F32" s="744"/>
      <c r="G32" s="744"/>
      <c r="H32" s="744"/>
      <c r="I32" s="744"/>
      <c r="J32" s="744"/>
      <c r="K32" s="744"/>
      <c r="L32" s="744"/>
      <c r="M32" s="744"/>
      <c r="N32" s="744"/>
      <c r="O32" s="744"/>
      <c r="P32" s="745"/>
      <c r="Q32" s="746"/>
      <c r="R32" s="747"/>
      <c r="S32" s="747"/>
      <c r="T32" s="747"/>
      <c r="U32" s="747"/>
      <c r="V32" s="747"/>
      <c r="W32" s="747"/>
      <c r="X32" s="747"/>
      <c r="Y32" s="747"/>
      <c r="Z32" s="747"/>
      <c r="AA32" s="747"/>
      <c r="AB32" s="747"/>
      <c r="AC32" s="747"/>
      <c r="AD32" s="747"/>
      <c r="AE32" s="748"/>
      <c r="AF32" s="749"/>
      <c r="AG32" s="750"/>
      <c r="AH32" s="750"/>
      <c r="AI32" s="750"/>
      <c r="AJ32" s="751"/>
      <c r="AK32" s="821"/>
      <c r="AL32" s="818"/>
      <c r="AM32" s="818"/>
      <c r="AN32" s="818"/>
      <c r="AO32" s="818"/>
      <c r="AP32" s="818"/>
      <c r="AQ32" s="818"/>
      <c r="AR32" s="818"/>
      <c r="AS32" s="818"/>
      <c r="AT32" s="818"/>
      <c r="AU32" s="818"/>
      <c r="AV32" s="818"/>
      <c r="AW32" s="818"/>
      <c r="AX32" s="818"/>
      <c r="AY32" s="818"/>
      <c r="AZ32" s="820"/>
      <c r="BA32" s="820"/>
      <c r="BB32" s="820"/>
      <c r="BC32" s="820"/>
      <c r="BD32" s="820"/>
      <c r="BE32" s="815"/>
      <c r="BF32" s="815"/>
      <c r="BG32" s="815"/>
      <c r="BH32" s="815"/>
      <c r="BI32" s="816"/>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21"/>
      <c r="AL33" s="818"/>
      <c r="AM33" s="818"/>
      <c r="AN33" s="818"/>
      <c r="AO33" s="818"/>
      <c r="AP33" s="818"/>
      <c r="AQ33" s="818"/>
      <c r="AR33" s="818"/>
      <c r="AS33" s="818"/>
      <c r="AT33" s="818"/>
      <c r="AU33" s="818"/>
      <c r="AV33" s="818"/>
      <c r="AW33" s="818"/>
      <c r="AX33" s="818"/>
      <c r="AY33" s="818"/>
      <c r="AZ33" s="820"/>
      <c r="BA33" s="820"/>
      <c r="BB33" s="820"/>
      <c r="BC33" s="820"/>
      <c r="BD33" s="820"/>
      <c r="BE33" s="815"/>
      <c r="BF33" s="815"/>
      <c r="BG33" s="815"/>
      <c r="BH33" s="815"/>
      <c r="BI33" s="816"/>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21"/>
      <c r="AL34" s="818"/>
      <c r="AM34" s="818"/>
      <c r="AN34" s="818"/>
      <c r="AO34" s="818"/>
      <c r="AP34" s="818"/>
      <c r="AQ34" s="818"/>
      <c r="AR34" s="818"/>
      <c r="AS34" s="818"/>
      <c r="AT34" s="818"/>
      <c r="AU34" s="818"/>
      <c r="AV34" s="818"/>
      <c r="AW34" s="818"/>
      <c r="AX34" s="818"/>
      <c r="AY34" s="818"/>
      <c r="AZ34" s="820"/>
      <c r="BA34" s="820"/>
      <c r="BB34" s="820"/>
      <c r="BC34" s="820"/>
      <c r="BD34" s="820"/>
      <c r="BE34" s="815"/>
      <c r="BF34" s="815"/>
      <c r="BG34" s="815"/>
      <c r="BH34" s="815"/>
      <c r="BI34" s="816"/>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21"/>
      <c r="AL35" s="818"/>
      <c r="AM35" s="818"/>
      <c r="AN35" s="818"/>
      <c r="AO35" s="818"/>
      <c r="AP35" s="818"/>
      <c r="AQ35" s="818"/>
      <c r="AR35" s="818"/>
      <c r="AS35" s="818"/>
      <c r="AT35" s="818"/>
      <c r="AU35" s="818"/>
      <c r="AV35" s="818"/>
      <c r="AW35" s="818"/>
      <c r="AX35" s="818"/>
      <c r="AY35" s="818"/>
      <c r="AZ35" s="820"/>
      <c r="BA35" s="820"/>
      <c r="BB35" s="820"/>
      <c r="BC35" s="820"/>
      <c r="BD35" s="820"/>
      <c r="BE35" s="815"/>
      <c r="BF35" s="815"/>
      <c r="BG35" s="815"/>
      <c r="BH35" s="815"/>
      <c r="BI35" s="816"/>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21"/>
      <c r="AL36" s="818"/>
      <c r="AM36" s="818"/>
      <c r="AN36" s="818"/>
      <c r="AO36" s="818"/>
      <c r="AP36" s="818"/>
      <c r="AQ36" s="818"/>
      <c r="AR36" s="818"/>
      <c r="AS36" s="818"/>
      <c r="AT36" s="818"/>
      <c r="AU36" s="818"/>
      <c r="AV36" s="818"/>
      <c r="AW36" s="818"/>
      <c r="AX36" s="818"/>
      <c r="AY36" s="818"/>
      <c r="AZ36" s="820"/>
      <c r="BA36" s="820"/>
      <c r="BB36" s="820"/>
      <c r="BC36" s="820"/>
      <c r="BD36" s="820"/>
      <c r="BE36" s="815"/>
      <c r="BF36" s="815"/>
      <c r="BG36" s="815"/>
      <c r="BH36" s="815"/>
      <c r="BI36" s="816"/>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21"/>
      <c r="AL37" s="818"/>
      <c r="AM37" s="818"/>
      <c r="AN37" s="818"/>
      <c r="AO37" s="818"/>
      <c r="AP37" s="818"/>
      <c r="AQ37" s="818"/>
      <c r="AR37" s="818"/>
      <c r="AS37" s="818"/>
      <c r="AT37" s="818"/>
      <c r="AU37" s="818"/>
      <c r="AV37" s="818"/>
      <c r="AW37" s="818"/>
      <c r="AX37" s="818"/>
      <c r="AY37" s="818"/>
      <c r="AZ37" s="820"/>
      <c r="BA37" s="820"/>
      <c r="BB37" s="820"/>
      <c r="BC37" s="820"/>
      <c r="BD37" s="820"/>
      <c r="BE37" s="815"/>
      <c r="BF37" s="815"/>
      <c r="BG37" s="815"/>
      <c r="BH37" s="815"/>
      <c r="BI37" s="816"/>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21"/>
      <c r="AL38" s="818"/>
      <c r="AM38" s="818"/>
      <c r="AN38" s="818"/>
      <c r="AO38" s="818"/>
      <c r="AP38" s="818"/>
      <c r="AQ38" s="818"/>
      <c r="AR38" s="818"/>
      <c r="AS38" s="818"/>
      <c r="AT38" s="818"/>
      <c r="AU38" s="818"/>
      <c r="AV38" s="818"/>
      <c r="AW38" s="818"/>
      <c r="AX38" s="818"/>
      <c r="AY38" s="818"/>
      <c r="AZ38" s="820"/>
      <c r="BA38" s="820"/>
      <c r="BB38" s="820"/>
      <c r="BC38" s="820"/>
      <c r="BD38" s="820"/>
      <c r="BE38" s="815"/>
      <c r="BF38" s="815"/>
      <c r="BG38" s="815"/>
      <c r="BH38" s="815"/>
      <c r="BI38" s="816"/>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21"/>
      <c r="AL39" s="818"/>
      <c r="AM39" s="818"/>
      <c r="AN39" s="818"/>
      <c r="AO39" s="818"/>
      <c r="AP39" s="818"/>
      <c r="AQ39" s="818"/>
      <c r="AR39" s="818"/>
      <c r="AS39" s="818"/>
      <c r="AT39" s="818"/>
      <c r="AU39" s="818"/>
      <c r="AV39" s="818"/>
      <c r="AW39" s="818"/>
      <c r="AX39" s="818"/>
      <c r="AY39" s="818"/>
      <c r="AZ39" s="820"/>
      <c r="BA39" s="820"/>
      <c r="BB39" s="820"/>
      <c r="BC39" s="820"/>
      <c r="BD39" s="820"/>
      <c r="BE39" s="815"/>
      <c r="BF39" s="815"/>
      <c r="BG39" s="815"/>
      <c r="BH39" s="815"/>
      <c r="BI39" s="816"/>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21"/>
      <c r="AL40" s="818"/>
      <c r="AM40" s="818"/>
      <c r="AN40" s="818"/>
      <c r="AO40" s="818"/>
      <c r="AP40" s="818"/>
      <c r="AQ40" s="818"/>
      <c r="AR40" s="818"/>
      <c r="AS40" s="818"/>
      <c r="AT40" s="818"/>
      <c r="AU40" s="818"/>
      <c r="AV40" s="818"/>
      <c r="AW40" s="818"/>
      <c r="AX40" s="818"/>
      <c r="AY40" s="818"/>
      <c r="AZ40" s="820"/>
      <c r="BA40" s="820"/>
      <c r="BB40" s="820"/>
      <c r="BC40" s="820"/>
      <c r="BD40" s="820"/>
      <c r="BE40" s="815"/>
      <c r="BF40" s="815"/>
      <c r="BG40" s="815"/>
      <c r="BH40" s="815"/>
      <c r="BI40" s="816"/>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21"/>
      <c r="AL41" s="818"/>
      <c r="AM41" s="818"/>
      <c r="AN41" s="818"/>
      <c r="AO41" s="818"/>
      <c r="AP41" s="818"/>
      <c r="AQ41" s="818"/>
      <c r="AR41" s="818"/>
      <c r="AS41" s="818"/>
      <c r="AT41" s="818"/>
      <c r="AU41" s="818"/>
      <c r="AV41" s="818"/>
      <c r="AW41" s="818"/>
      <c r="AX41" s="818"/>
      <c r="AY41" s="818"/>
      <c r="AZ41" s="820"/>
      <c r="BA41" s="820"/>
      <c r="BB41" s="820"/>
      <c r="BC41" s="820"/>
      <c r="BD41" s="820"/>
      <c r="BE41" s="815"/>
      <c r="BF41" s="815"/>
      <c r="BG41" s="815"/>
      <c r="BH41" s="815"/>
      <c r="BI41" s="816"/>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21"/>
      <c r="AL42" s="818"/>
      <c r="AM42" s="818"/>
      <c r="AN42" s="818"/>
      <c r="AO42" s="818"/>
      <c r="AP42" s="818"/>
      <c r="AQ42" s="818"/>
      <c r="AR42" s="818"/>
      <c r="AS42" s="818"/>
      <c r="AT42" s="818"/>
      <c r="AU42" s="818"/>
      <c r="AV42" s="818"/>
      <c r="AW42" s="818"/>
      <c r="AX42" s="818"/>
      <c r="AY42" s="818"/>
      <c r="AZ42" s="820"/>
      <c r="BA42" s="820"/>
      <c r="BB42" s="820"/>
      <c r="BC42" s="820"/>
      <c r="BD42" s="820"/>
      <c r="BE42" s="815"/>
      <c r="BF42" s="815"/>
      <c r="BG42" s="815"/>
      <c r="BH42" s="815"/>
      <c r="BI42" s="816"/>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21"/>
      <c r="AL43" s="818"/>
      <c r="AM43" s="818"/>
      <c r="AN43" s="818"/>
      <c r="AO43" s="818"/>
      <c r="AP43" s="818"/>
      <c r="AQ43" s="818"/>
      <c r="AR43" s="818"/>
      <c r="AS43" s="818"/>
      <c r="AT43" s="818"/>
      <c r="AU43" s="818"/>
      <c r="AV43" s="818"/>
      <c r="AW43" s="818"/>
      <c r="AX43" s="818"/>
      <c r="AY43" s="818"/>
      <c r="AZ43" s="820"/>
      <c r="BA43" s="820"/>
      <c r="BB43" s="820"/>
      <c r="BC43" s="820"/>
      <c r="BD43" s="820"/>
      <c r="BE43" s="815"/>
      <c r="BF43" s="815"/>
      <c r="BG43" s="815"/>
      <c r="BH43" s="815"/>
      <c r="BI43" s="816"/>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21"/>
      <c r="AL44" s="818"/>
      <c r="AM44" s="818"/>
      <c r="AN44" s="818"/>
      <c r="AO44" s="818"/>
      <c r="AP44" s="818"/>
      <c r="AQ44" s="818"/>
      <c r="AR44" s="818"/>
      <c r="AS44" s="818"/>
      <c r="AT44" s="818"/>
      <c r="AU44" s="818"/>
      <c r="AV44" s="818"/>
      <c r="AW44" s="818"/>
      <c r="AX44" s="818"/>
      <c r="AY44" s="818"/>
      <c r="AZ44" s="820"/>
      <c r="BA44" s="820"/>
      <c r="BB44" s="820"/>
      <c r="BC44" s="820"/>
      <c r="BD44" s="820"/>
      <c r="BE44" s="815"/>
      <c r="BF44" s="815"/>
      <c r="BG44" s="815"/>
      <c r="BH44" s="815"/>
      <c r="BI44" s="816"/>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21"/>
      <c r="AL45" s="818"/>
      <c r="AM45" s="818"/>
      <c r="AN45" s="818"/>
      <c r="AO45" s="818"/>
      <c r="AP45" s="818"/>
      <c r="AQ45" s="818"/>
      <c r="AR45" s="818"/>
      <c r="AS45" s="818"/>
      <c r="AT45" s="818"/>
      <c r="AU45" s="818"/>
      <c r="AV45" s="818"/>
      <c r="AW45" s="818"/>
      <c r="AX45" s="818"/>
      <c r="AY45" s="818"/>
      <c r="AZ45" s="820"/>
      <c r="BA45" s="820"/>
      <c r="BB45" s="820"/>
      <c r="BC45" s="820"/>
      <c r="BD45" s="820"/>
      <c r="BE45" s="815"/>
      <c r="BF45" s="815"/>
      <c r="BG45" s="815"/>
      <c r="BH45" s="815"/>
      <c r="BI45" s="816"/>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21"/>
      <c r="AL46" s="818"/>
      <c r="AM46" s="818"/>
      <c r="AN46" s="818"/>
      <c r="AO46" s="818"/>
      <c r="AP46" s="818"/>
      <c r="AQ46" s="818"/>
      <c r="AR46" s="818"/>
      <c r="AS46" s="818"/>
      <c r="AT46" s="818"/>
      <c r="AU46" s="818"/>
      <c r="AV46" s="818"/>
      <c r="AW46" s="818"/>
      <c r="AX46" s="818"/>
      <c r="AY46" s="818"/>
      <c r="AZ46" s="820"/>
      <c r="BA46" s="820"/>
      <c r="BB46" s="820"/>
      <c r="BC46" s="820"/>
      <c r="BD46" s="820"/>
      <c r="BE46" s="815"/>
      <c r="BF46" s="815"/>
      <c r="BG46" s="815"/>
      <c r="BH46" s="815"/>
      <c r="BI46" s="816"/>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21"/>
      <c r="AL47" s="818"/>
      <c r="AM47" s="818"/>
      <c r="AN47" s="818"/>
      <c r="AO47" s="818"/>
      <c r="AP47" s="818"/>
      <c r="AQ47" s="818"/>
      <c r="AR47" s="818"/>
      <c r="AS47" s="818"/>
      <c r="AT47" s="818"/>
      <c r="AU47" s="818"/>
      <c r="AV47" s="818"/>
      <c r="AW47" s="818"/>
      <c r="AX47" s="818"/>
      <c r="AY47" s="818"/>
      <c r="AZ47" s="820"/>
      <c r="BA47" s="820"/>
      <c r="BB47" s="820"/>
      <c r="BC47" s="820"/>
      <c r="BD47" s="820"/>
      <c r="BE47" s="815"/>
      <c r="BF47" s="815"/>
      <c r="BG47" s="815"/>
      <c r="BH47" s="815"/>
      <c r="BI47" s="816"/>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21"/>
      <c r="AL48" s="818"/>
      <c r="AM48" s="818"/>
      <c r="AN48" s="818"/>
      <c r="AO48" s="818"/>
      <c r="AP48" s="818"/>
      <c r="AQ48" s="818"/>
      <c r="AR48" s="818"/>
      <c r="AS48" s="818"/>
      <c r="AT48" s="818"/>
      <c r="AU48" s="818"/>
      <c r="AV48" s="818"/>
      <c r="AW48" s="818"/>
      <c r="AX48" s="818"/>
      <c r="AY48" s="818"/>
      <c r="AZ48" s="820"/>
      <c r="BA48" s="820"/>
      <c r="BB48" s="820"/>
      <c r="BC48" s="820"/>
      <c r="BD48" s="820"/>
      <c r="BE48" s="815"/>
      <c r="BF48" s="815"/>
      <c r="BG48" s="815"/>
      <c r="BH48" s="815"/>
      <c r="BI48" s="816"/>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21"/>
      <c r="AL49" s="818"/>
      <c r="AM49" s="818"/>
      <c r="AN49" s="818"/>
      <c r="AO49" s="818"/>
      <c r="AP49" s="818"/>
      <c r="AQ49" s="818"/>
      <c r="AR49" s="818"/>
      <c r="AS49" s="818"/>
      <c r="AT49" s="818"/>
      <c r="AU49" s="818"/>
      <c r="AV49" s="818"/>
      <c r="AW49" s="818"/>
      <c r="AX49" s="818"/>
      <c r="AY49" s="818"/>
      <c r="AZ49" s="820"/>
      <c r="BA49" s="820"/>
      <c r="BB49" s="820"/>
      <c r="BC49" s="820"/>
      <c r="BD49" s="820"/>
      <c r="BE49" s="815"/>
      <c r="BF49" s="815"/>
      <c r="BG49" s="815"/>
      <c r="BH49" s="815"/>
      <c r="BI49" s="816"/>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2"/>
      <c r="R50" s="823"/>
      <c r="S50" s="823"/>
      <c r="T50" s="823"/>
      <c r="U50" s="823"/>
      <c r="V50" s="823"/>
      <c r="W50" s="823"/>
      <c r="X50" s="823"/>
      <c r="Y50" s="823"/>
      <c r="Z50" s="823"/>
      <c r="AA50" s="823"/>
      <c r="AB50" s="823"/>
      <c r="AC50" s="823"/>
      <c r="AD50" s="823"/>
      <c r="AE50" s="824"/>
      <c r="AF50" s="749"/>
      <c r="AG50" s="750"/>
      <c r="AH50" s="750"/>
      <c r="AI50" s="750"/>
      <c r="AJ50" s="751"/>
      <c r="AK50" s="825"/>
      <c r="AL50" s="823"/>
      <c r="AM50" s="823"/>
      <c r="AN50" s="823"/>
      <c r="AO50" s="823"/>
      <c r="AP50" s="823"/>
      <c r="AQ50" s="823"/>
      <c r="AR50" s="823"/>
      <c r="AS50" s="823"/>
      <c r="AT50" s="823"/>
      <c r="AU50" s="823"/>
      <c r="AV50" s="823"/>
      <c r="AW50" s="823"/>
      <c r="AX50" s="823"/>
      <c r="AY50" s="823"/>
      <c r="AZ50" s="826"/>
      <c r="BA50" s="826"/>
      <c r="BB50" s="826"/>
      <c r="BC50" s="826"/>
      <c r="BD50" s="826"/>
      <c r="BE50" s="815"/>
      <c r="BF50" s="815"/>
      <c r="BG50" s="815"/>
      <c r="BH50" s="815"/>
      <c r="BI50" s="816"/>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2"/>
      <c r="R51" s="823"/>
      <c r="S51" s="823"/>
      <c r="T51" s="823"/>
      <c r="U51" s="823"/>
      <c r="V51" s="823"/>
      <c r="W51" s="823"/>
      <c r="X51" s="823"/>
      <c r="Y51" s="823"/>
      <c r="Z51" s="823"/>
      <c r="AA51" s="823"/>
      <c r="AB51" s="823"/>
      <c r="AC51" s="823"/>
      <c r="AD51" s="823"/>
      <c r="AE51" s="824"/>
      <c r="AF51" s="749"/>
      <c r="AG51" s="750"/>
      <c r="AH51" s="750"/>
      <c r="AI51" s="750"/>
      <c r="AJ51" s="751"/>
      <c r="AK51" s="825"/>
      <c r="AL51" s="823"/>
      <c r="AM51" s="823"/>
      <c r="AN51" s="823"/>
      <c r="AO51" s="823"/>
      <c r="AP51" s="823"/>
      <c r="AQ51" s="823"/>
      <c r="AR51" s="823"/>
      <c r="AS51" s="823"/>
      <c r="AT51" s="823"/>
      <c r="AU51" s="823"/>
      <c r="AV51" s="823"/>
      <c r="AW51" s="823"/>
      <c r="AX51" s="823"/>
      <c r="AY51" s="823"/>
      <c r="AZ51" s="826"/>
      <c r="BA51" s="826"/>
      <c r="BB51" s="826"/>
      <c r="BC51" s="826"/>
      <c r="BD51" s="826"/>
      <c r="BE51" s="815"/>
      <c r="BF51" s="815"/>
      <c r="BG51" s="815"/>
      <c r="BH51" s="815"/>
      <c r="BI51" s="816"/>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2"/>
      <c r="R52" s="823"/>
      <c r="S52" s="823"/>
      <c r="T52" s="823"/>
      <c r="U52" s="823"/>
      <c r="V52" s="823"/>
      <c r="W52" s="823"/>
      <c r="X52" s="823"/>
      <c r="Y52" s="823"/>
      <c r="Z52" s="823"/>
      <c r="AA52" s="823"/>
      <c r="AB52" s="823"/>
      <c r="AC52" s="823"/>
      <c r="AD52" s="823"/>
      <c r="AE52" s="824"/>
      <c r="AF52" s="749"/>
      <c r="AG52" s="750"/>
      <c r="AH52" s="750"/>
      <c r="AI52" s="750"/>
      <c r="AJ52" s="751"/>
      <c r="AK52" s="825"/>
      <c r="AL52" s="823"/>
      <c r="AM52" s="823"/>
      <c r="AN52" s="823"/>
      <c r="AO52" s="823"/>
      <c r="AP52" s="823"/>
      <c r="AQ52" s="823"/>
      <c r="AR52" s="823"/>
      <c r="AS52" s="823"/>
      <c r="AT52" s="823"/>
      <c r="AU52" s="823"/>
      <c r="AV52" s="823"/>
      <c r="AW52" s="823"/>
      <c r="AX52" s="823"/>
      <c r="AY52" s="823"/>
      <c r="AZ52" s="826"/>
      <c r="BA52" s="826"/>
      <c r="BB52" s="826"/>
      <c r="BC52" s="826"/>
      <c r="BD52" s="826"/>
      <c r="BE52" s="815"/>
      <c r="BF52" s="815"/>
      <c r="BG52" s="815"/>
      <c r="BH52" s="815"/>
      <c r="BI52" s="816"/>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2"/>
      <c r="R53" s="823"/>
      <c r="S53" s="823"/>
      <c r="T53" s="823"/>
      <c r="U53" s="823"/>
      <c r="V53" s="823"/>
      <c r="W53" s="823"/>
      <c r="X53" s="823"/>
      <c r="Y53" s="823"/>
      <c r="Z53" s="823"/>
      <c r="AA53" s="823"/>
      <c r="AB53" s="823"/>
      <c r="AC53" s="823"/>
      <c r="AD53" s="823"/>
      <c r="AE53" s="824"/>
      <c r="AF53" s="749"/>
      <c r="AG53" s="750"/>
      <c r="AH53" s="750"/>
      <c r="AI53" s="750"/>
      <c r="AJ53" s="751"/>
      <c r="AK53" s="825"/>
      <c r="AL53" s="823"/>
      <c r="AM53" s="823"/>
      <c r="AN53" s="823"/>
      <c r="AO53" s="823"/>
      <c r="AP53" s="823"/>
      <c r="AQ53" s="823"/>
      <c r="AR53" s="823"/>
      <c r="AS53" s="823"/>
      <c r="AT53" s="823"/>
      <c r="AU53" s="823"/>
      <c r="AV53" s="823"/>
      <c r="AW53" s="823"/>
      <c r="AX53" s="823"/>
      <c r="AY53" s="823"/>
      <c r="AZ53" s="826"/>
      <c r="BA53" s="826"/>
      <c r="BB53" s="826"/>
      <c r="BC53" s="826"/>
      <c r="BD53" s="826"/>
      <c r="BE53" s="815"/>
      <c r="BF53" s="815"/>
      <c r="BG53" s="815"/>
      <c r="BH53" s="815"/>
      <c r="BI53" s="816"/>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2"/>
      <c r="R54" s="823"/>
      <c r="S54" s="823"/>
      <c r="T54" s="823"/>
      <c r="U54" s="823"/>
      <c r="V54" s="823"/>
      <c r="W54" s="823"/>
      <c r="X54" s="823"/>
      <c r="Y54" s="823"/>
      <c r="Z54" s="823"/>
      <c r="AA54" s="823"/>
      <c r="AB54" s="823"/>
      <c r="AC54" s="823"/>
      <c r="AD54" s="823"/>
      <c r="AE54" s="824"/>
      <c r="AF54" s="749"/>
      <c r="AG54" s="750"/>
      <c r="AH54" s="750"/>
      <c r="AI54" s="750"/>
      <c r="AJ54" s="751"/>
      <c r="AK54" s="825"/>
      <c r="AL54" s="823"/>
      <c r="AM54" s="823"/>
      <c r="AN54" s="823"/>
      <c r="AO54" s="823"/>
      <c r="AP54" s="823"/>
      <c r="AQ54" s="823"/>
      <c r="AR54" s="823"/>
      <c r="AS54" s="823"/>
      <c r="AT54" s="823"/>
      <c r="AU54" s="823"/>
      <c r="AV54" s="823"/>
      <c r="AW54" s="823"/>
      <c r="AX54" s="823"/>
      <c r="AY54" s="823"/>
      <c r="AZ54" s="826"/>
      <c r="BA54" s="826"/>
      <c r="BB54" s="826"/>
      <c r="BC54" s="826"/>
      <c r="BD54" s="826"/>
      <c r="BE54" s="815"/>
      <c r="BF54" s="815"/>
      <c r="BG54" s="815"/>
      <c r="BH54" s="815"/>
      <c r="BI54" s="816"/>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2"/>
      <c r="R55" s="823"/>
      <c r="S55" s="823"/>
      <c r="T55" s="823"/>
      <c r="U55" s="823"/>
      <c r="V55" s="823"/>
      <c r="W55" s="823"/>
      <c r="X55" s="823"/>
      <c r="Y55" s="823"/>
      <c r="Z55" s="823"/>
      <c r="AA55" s="823"/>
      <c r="AB55" s="823"/>
      <c r="AC55" s="823"/>
      <c r="AD55" s="823"/>
      <c r="AE55" s="824"/>
      <c r="AF55" s="749"/>
      <c r="AG55" s="750"/>
      <c r="AH55" s="750"/>
      <c r="AI55" s="750"/>
      <c r="AJ55" s="751"/>
      <c r="AK55" s="825"/>
      <c r="AL55" s="823"/>
      <c r="AM55" s="823"/>
      <c r="AN55" s="823"/>
      <c r="AO55" s="823"/>
      <c r="AP55" s="823"/>
      <c r="AQ55" s="823"/>
      <c r="AR55" s="823"/>
      <c r="AS55" s="823"/>
      <c r="AT55" s="823"/>
      <c r="AU55" s="823"/>
      <c r="AV55" s="823"/>
      <c r="AW55" s="823"/>
      <c r="AX55" s="823"/>
      <c r="AY55" s="823"/>
      <c r="AZ55" s="826"/>
      <c r="BA55" s="826"/>
      <c r="BB55" s="826"/>
      <c r="BC55" s="826"/>
      <c r="BD55" s="826"/>
      <c r="BE55" s="815"/>
      <c r="BF55" s="815"/>
      <c r="BG55" s="815"/>
      <c r="BH55" s="815"/>
      <c r="BI55" s="816"/>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2"/>
      <c r="R56" s="823"/>
      <c r="S56" s="823"/>
      <c r="T56" s="823"/>
      <c r="U56" s="823"/>
      <c r="V56" s="823"/>
      <c r="W56" s="823"/>
      <c r="X56" s="823"/>
      <c r="Y56" s="823"/>
      <c r="Z56" s="823"/>
      <c r="AA56" s="823"/>
      <c r="AB56" s="823"/>
      <c r="AC56" s="823"/>
      <c r="AD56" s="823"/>
      <c r="AE56" s="824"/>
      <c r="AF56" s="749"/>
      <c r="AG56" s="750"/>
      <c r="AH56" s="750"/>
      <c r="AI56" s="750"/>
      <c r="AJ56" s="751"/>
      <c r="AK56" s="825"/>
      <c r="AL56" s="823"/>
      <c r="AM56" s="823"/>
      <c r="AN56" s="823"/>
      <c r="AO56" s="823"/>
      <c r="AP56" s="823"/>
      <c r="AQ56" s="823"/>
      <c r="AR56" s="823"/>
      <c r="AS56" s="823"/>
      <c r="AT56" s="823"/>
      <c r="AU56" s="823"/>
      <c r="AV56" s="823"/>
      <c r="AW56" s="823"/>
      <c r="AX56" s="823"/>
      <c r="AY56" s="823"/>
      <c r="AZ56" s="826"/>
      <c r="BA56" s="826"/>
      <c r="BB56" s="826"/>
      <c r="BC56" s="826"/>
      <c r="BD56" s="826"/>
      <c r="BE56" s="815"/>
      <c r="BF56" s="815"/>
      <c r="BG56" s="815"/>
      <c r="BH56" s="815"/>
      <c r="BI56" s="816"/>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2"/>
      <c r="R57" s="823"/>
      <c r="S57" s="823"/>
      <c r="T57" s="823"/>
      <c r="U57" s="823"/>
      <c r="V57" s="823"/>
      <c r="W57" s="823"/>
      <c r="X57" s="823"/>
      <c r="Y57" s="823"/>
      <c r="Z57" s="823"/>
      <c r="AA57" s="823"/>
      <c r="AB57" s="823"/>
      <c r="AC57" s="823"/>
      <c r="AD57" s="823"/>
      <c r="AE57" s="824"/>
      <c r="AF57" s="749"/>
      <c r="AG57" s="750"/>
      <c r="AH57" s="750"/>
      <c r="AI57" s="750"/>
      <c r="AJ57" s="751"/>
      <c r="AK57" s="825"/>
      <c r="AL57" s="823"/>
      <c r="AM57" s="823"/>
      <c r="AN57" s="823"/>
      <c r="AO57" s="823"/>
      <c r="AP57" s="823"/>
      <c r="AQ57" s="823"/>
      <c r="AR57" s="823"/>
      <c r="AS57" s="823"/>
      <c r="AT57" s="823"/>
      <c r="AU57" s="823"/>
      <c r="AV57" s="823"/>
      <c r="AW57" s="823"/>
      <c r="AX57" s="823"/>
      <c r="AY57" s="823"/>
      <c r="AZ57" s="826"/>
      <c r="BA57" s="826"/>
      <c r="BB57" s="826"/>
      <c r="BC57" s="826"/>
      <c r="BD57" s="826"/>
      <c r="BE57" s="815"/>
      <c r="BF57" s="815"/>
      <c r="BG57" s="815"/>
      <c r="BH57" s="815"/>
      <c r="BI57" s="816"/>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2"/>
      <c r="R58" s="823"/>
      <c r="S58" s="823"/>
      <c r="T58" s="823"/>
      <c r="U58" s="823"/>
      <c r="V58" s="823"/>
      <c r="W58" s="823"/>
      <c r="X58" s="823"/>
      <c r="Y58" s="823"/>
      <c r="Z58" s="823"/>
      <c r="AA58" s="823"/>
      <c r="AB58" s="823"/>
      <c r="AC58" s="823"/>
      <c r="AD58" s="823"/>
      <c r="AE58" s="824"/>
      <c r="AF58" s="749"/>
      <c r="AG58" s="750"/>
      <c r="AH58" s="750"/>
      <c r="AI58" s="750"/>
      <c r="AJ58" s="751"/>
      <c r="AK58" s="825"/>
      <c r="AL58" s="823"/>
      <c r="AM58" s="823"/>
      <c r="AN58" s="823"/>
      <c r="AO58" s="823"/>
      <c r="AP58" s="823"/>
      <c r="AQ58" s="823"/>
      <c r="AR58" s="823"/>
      <c r="AS58" s="823"/>
      <c r="AT58" s="823"/>
      <c r="AU58" s="823"/>
      <c r="AV58" s="823"/>
      <c r="AW58" s="823"/>
      <c r="AX58" s="823"/>
      <c r="AY58" s="823"/>
      <c r="AZ58" s="826"/>
      <c r="BA58" s="826"/>
      <c r="BB58" s="826"/>
      <c r="BC58" s="826"/>
      <c r="BD58" s="826"/>
      <c r="BE58" s="815"/>
      <c r="BF58" s="815"/>
      <c r="BG58" s="815"/>
      <c r="BH58" s="815"/>
      <c r="BI58" s="816"/>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2"/>
      <c r="R59" s="823"/>
      <c r="S59" s="823"/>
      <c r="T59" s="823"/>
      <c r="U59" s="823"/>
      <c r="V59" s="823"/>
      <c r="W59" s="823"/>
      <c r="X59" s="823"/>
      <c r="Y59" s="823"/>
      <c r="Z59" s="823"/>
      <c r="AA59" s="823"/>
      <c r="AB59" s="823"/>
      <c r="AC59" s="823"/>
      <c r="AD59" s="823"/>
      <c r="AE59" s="824"/>
      <c r="AF59" s="749"/>
      <c r="AG59" s="750"/>
      <c r="AH59" s="750"/>
      <c r="AI59" s="750"/>
      <c r="AJ59" s="751"/>
      <c r="AK59" s="825"/>
      <c r="AL59" s="823"/>
      <c r="AM59" s="823"/>
      <c r="AN59" s="823"/>
      <c r="AO59" s="823"/>
      <c r="AP59" s="823"/>
      <c r="AQ59" s="823"/>
      <c r="AR59" s="823"/>
      <c r="AS59" s="823"/>
      <c r="AT59" s="823"/>
      <c r="AU59" s="823"/>
      <c r="AV59" s="823"/>
      <c r="AW59" s="823"/>
      <c r="AX59" s="823"/>
      <c r="AY59" s="823"/>
      <c r="AZ59" s="826"/>
      <c r="BA59" s="826"/>
      <c r="BB59" s="826"/>
      <c r="BC59" s="826"/>
      <c r="BD59" s="826"/>
      <c r="BE59" s="815"/>
      <c r="BF59" s="815"/>
      <c r="BG59" s="815"/>
      <c r="BH59" s="815"/>
      <c r="BI59" s="816"/>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2"/>
      <c r="R60" s="823"/>
      <c r="S60" s="823"/>
      <c r="T60" s="823"/>
      <c r="U60" s="823"/>
      <c r="V60" s="823"/>
      <c r="W60" s="823"/>
      <c r="X60" s="823"/>
      <c r="Y60" s="823"/>
      <c r="Z60" s="823"/>
      <c r="AA60" s="823"/>
      <c r="AB60" s="823"/>
      <c r="AC60" s="823"/>
      <c r="AD60" s="823"/>
      <c r="AE60" s="824"/>
      <c r="AF60" s="749"/>
      <c r="AG60" s="750"/>
      <c r="AH60" s="750"/>
      <c r="AI60" s="750"/>
      <c r="AJ60" s="751"/>
      <c r="AK60" s="825"/>
      <c r="AL60" s="823"/>
      <c r="AM60" s="823"/>
      <c r="AN60" s="823"/>
      <c r="AO60" s="823"/>
      <c r="AP60" s="823"/>
      <c r="AQ60" s="823"/>
      <c r="AR60" s="823"/>
      <c r="AS60" s="823"/>
      <c r="AT60" s="823"/>
      <c r="AU60" s="823"/>
      <c r="AV60" s="823"/>
      <c r="AW60" s="823"/>
      <c r="AX60" s="823"/>
      <c r="AY60" s="823"/>
      <c r="AZ60" s="826"/>
      <c r="BA60" s="826"/>
      <c r="BB60" s="826"/>
      <c r="BC60" s="826"/>
      <c r="BD60" s="826"/>
      <c r="BE60" s="815"/>
      <c r="BF60" s="815"/>
      <c r="BG60" s="815"/>
      <c r="BH60" s="815"/>
      <c r="BI60" s="816"/>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2"/>
      <c r="R61" s="823"/>
      <c r="S61" s="823"/>
      <c r="T61" s="823"/>
      <c r="U61" s="823"/>
      <c r="V61" s="823"/>
      <c r="W61" s="823"/>
      <c r="X61" s="823"/>
      <c r="Y61" s="823"/>
      <c r="Z61" s="823"/>
      <c r="AA61" s="823"/>
      <c r="AB61" s="823"/>
      <c r="AC61" s="823"/>
      <c r="AD61" s="823"/>
      <c r="AE61" s="824"/>
      <c r="AF61" s="749"/>
      <c r="AG61" s="750"/>
      <c r="AH61" s="750"/>
      <c r="AI61" s="750"/>
      <c r="AJ61" s="751"/>
      <c r="AK61" s="825"/>
      <c r="AL61" s="823"/>
      <c r="AM61" s="823"/>
      <c r="AN61" s="823"/>
      <c r="AO61" s="823"/>
      <c r="AP61" s="823"/>
      <c r="AQ61" s="823"/>
      <c r="AR61" s="823"/>
      <c r="AS61" s="823"/>
      <c r="AT61" s="823"/>
      <c r="AU61" s="823"/>
      <c r="AV61" s="823"/>
      <c r="AW61" s="823"/>
      <c r="AX61" s="823"/>
      <c r="AY61" s="823"/>
      <c r="AZ61" s="826"/>
      <c r="BA61" s="826"/>
      <c r="BB61" s="826"/>
      <c r="BC61" s="826"/>
      <c r="BD61" s="826"/>
      <c r="BE61" s="815"/>
      <c r="BF61" s="815"/>
      <c r="BG61" s="815"/>
      <c r="BH61" s="815"/>
      <c r="BI61" s="816"/>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2"/>
      <c r="R62" s="823"/>
      <c r="S62" s="823"/>
      <c r="T62" s="823"/>
      <c r="U62" s="823"/>
      <c r="V62" s="823"/>
      <c r="W62" s="823"/>
      <c r="X62" s="823"/>
      <c r="Y62" s="823"/>
      <c r="Z62" s="823"/>
      <c r="AA62" s="823"/>
      <c r="AB62" s="823"/>
      <c r="AC62" s="823"/>
      <c r="AD62" s="823"/>
      <c r="AE62" s="824"/>
      <c r="AF62" s="749"/>
      <c r="AG62" s="750"/>
      <c r="AH62" s="750"/>
      <c r="AI62" s="750"/>
      <c r="AJ62" s="751"/>
      <c r="AK62" s="825"/>
      <c r="AL62" s="823"/>
      <c r="AM62" s="823"/>
      <c r="AN62" s="823"/>
      <c r="AO62" s="823"/>
      <c r="AP62" s="823"/>
      <c r="AQ62" s="823"/>
      <c r="AR62" s="823"/>
      <c r="AS62" s="823"/>
      <c r="AT62" s="823"/>
      <c r="AU62" s="823"/>
      <c r="AV62" s="823"/>
      <c r="AW62" s="823"/>
      <c r="AX62" s="823"/>
      <c r="AY62" s="823"/>
      <c r="AZ62" s="826"/>
      <c r="BA62" s="826"/>
      <c r="BB62" s="826"/>
      <c r="BC62" s="826"/>
      <c r="BD62" s="826"/>
      <c r="BE62" s="815"/>
      <c r="BF62" s="815"/>
      <c r="BG62" s="815"/>
      <c r="BH62" s="815"/>
      <c r="BI62" s="816"/>
      <c r="BJ62" s="834" t="s">
        <v>383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384</v>
      </c>
      <c r="C63" s="779"/>
      <c r="D63" s="779"/>
      <c r="E63" s="779"/>
      <c r="F63" s="779"/>
      <c r="G63" s="779"/>
      <c r="H63" s="779"/>
      <c r="I63" s="779"/>
      <c r="J63" s="779"/>
      <c r="K63" s="779"/>
      <c r="L63" s="779"/>
      <c r="M63" s="779"/>
      <c r="N63" s="779"/>
      <c r="O63" s="779"/>
      <c r="P63" s="780"/>
      <c r="Q63" s="827"/>
      <c r="R63" s="828"/>
      <c r="S63" s="828"/>
      <c r="T63" s="828"/>
      <c r="U63" s="828"/>
      <c r="V63" s="828"/>
      <c r="W63" s="828"/>
      <c r="X63" s="828"/>
      <c r="Y63" s="828"/>
      <c r="Z63" s="828"/>
      <c r="AA63" s="828"/>
      <c r="AB63" s="828"/>
      <c r="AC63" s="828"/>
      <c r="AD63" s="828"/>
      <c r="AE63" s="829"/>
      <c r="AF63" s="830">
        <v>951</v>
      </c>
      <c r="AG63" s="831"/>
      <c r="AH63" s="831"/>
      <c r="AI63" s="831"/>
      <c r="AJ63" s="832"/>
      <c r="AK63" s="833"/>
      <c r="AL63" s="828"/>
      <c r="AM63" s="828"/>
      <c r="AN63" s="828"/>
      <c r="AO63" s="828"/>
      <c r="AP63" s="831">
        <v>1230</v>
      </c>
      <c r="AQ63" s="831"/>
      <c r="AR63" s="831"/>
      <c r="AS63" s="831"/>
      <c r="AT63" s="831"/>
      <c r="AU63" s="835" t="s">
        <v>556</v>
      </c>
      <c r="AV63" s="831"/>
      <c r="AW63" s="831"/>
      <c r="AX63" s="831"/>
      <c r="AY63" s="831"/>
      <c r="AZ63" s="836"/>
      <c r="BA63" s="836"/>
      <c r="BB63" s="836"/>
      <c r="BC63" s="836"/>
      <c r="BD63" s="836"/>
      <c r="BE63" s="837"/>
      <c r="BF63" s="837"/>
      <c r="BG63" s="837"/>
      <c r="BH63" s="837"/>
      <c r="BI63" s="838"/>
      <c r="BJ63" s="839" t="s">
        <v>112</v>
      </c>
      <c r="BK63" s="840"/>
      <c r="BL63" s="840"/>
      <c r="BM63" s="840"/>
      <c r="BN63" s="841"/>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386</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2" t="s">
        <v>374</v>
      </c>
      <c r="AG66" s="801"/>
      <c r="AH66" s="801"/>
      <c r="AI66" s="801"/>
      <c r="AJ66" s="843"/>
      <c r="AK66" s="705" t="s">
        <v>375</v>
      </c>
      <c r="AL66" s="729"/>
      <c r="AM66" s="729"/>
      <c r="AN66" s="729"/>
      <c r="AO66" s="730"/>
      <c r="AP66" s="705" t="s">
        <v>376</v>
      </c>
      <c r="AQ66" s="706"/>
      <c r="AR66" s="706"/>
      <c r="AS66" s="706"/>
      <c r="AT66" s="707"/>
      <c r="AU66" s="705" t="s">
        <v>387</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4"/>
      <c r="AG67" s="804"/>
      <c r="AH67" s="804"/>
      <c r="AI67" s="804"/>
      <c r="AJ67" s="845"/>
      <c r="AK67" s="846"/>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7"/>
    </row>
    <row r="68" spans="1:131" s="198" customFormat="1" ht="26.25" customHeight="1" thickTop="1">
      <c r="A68" s="209">
        <v>1</v>
      </c>
      <c r="B68" s="860" t="s">
        <v>526</v>
      </c>
      <c r="C68" s="861"/>
      <c r="D68" s="861"/>
      <c r="E68" s="861"/>
      <c r="F68" s="861"/>
      <c r="G68" s="861"/>
      <c r="H68" s="861"/>
      <c r="I68" s="861"/>
      <c r="J68" s="861"/>
      <c r="K68" s="861"/>
      <c r="L68" s="861"/>
      <c r="M68" s="861"/>
      <c r="N68" s="861"/>
      <c r="O68" s="861"/>
      <c r="P68" s="862"/>
      <c r="Q68" s="863">
        <v>2057</v>
      </c>
      <c r="R68" s="856"/>
      <c r="S68" s="856"/>
      <c r="T68" s="856"/>
      <c r="U68" s="856"/>
      <c r="V68" s="856">
        <v>2026</v>
      </c>
      <c r="W68" s="856"/>
      <c r="X68" s="856"/>
      <c r="Y68" s="856"/>
      <c r="Z68" s="856"/>
      <c r="AA68" s="856">
        <v>31</v>
      </c>
      <c r="AB68" s="856"/>
      <c r="AC68" s="856"/>
      <c r="AD68" s="856"/>
      <c r="AE68" s="856"/>
      <c r="AF68" s="856">
        <v>11</v>
      </c>
      <c r="AG68" s="856"/>
      <c r="AH68" s="856"/>
      <c r="AI68" s="856"/>
      <c r="AJ68" s="856"/>
      <c r="AK68" s="856">
        <v>160</v>
      </c>
      <c r="AL68" s="856"/>
      <c r="AM68" s="856"/>
      <c r="AN68" s="856"/>
      <c r="AO68" s="856"/>
      <c r="AP68" s="856">
        <v>1058</v>
      </c>
      <c r="AQ68" s="856"/>
      <c r="AR68" s="856"/>
      <c r="AS68" s="856"/>
      <c r="AT68" s="856"/>
      <c r="AU68" s="857" t="s">
        <v>554</v>
      </c>
      <c r="AV68" s="856"/>
      <c r="AW68" s="856"/>
      <c r="AX68" s="856"/>
      <c r="AY68" s="856"/>
      <c r="AZ68" s="858" t="s">
        <v>536</v>
      </c>
      <c r="BA68" s="858"/>
      <c r="BB68" s="858"/>
      <c r="BC68" s="858"/>
      <c r="BD68" s="859"/>
      <c r="BE68" s="216"/>
      <c r="BF68" s="216"/>
      <c r="BG68" s="216"/>
      <c r="BH68" s="216"/>
      <c r="BI68" s="216"/>
      <c r="BJ68" s="216"/>
      <c r="BK68" s="216"/>
      <c r="BL68" s="216"/>
      <c r="BM68" s="216"/>
      <c r="BN68" s="216"/>
      <c r="BO68" s="216"/>
      <c r="BP68" s="216"/>
      <c r="BQ68" s="213">
        <v>62</v>
      </c>
      <c r="BR68" s="218"/>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7"/>
    </row>
    <row r="69" spans="1:131" s="198" customFormat="1" ht="26.25" customHeight="1">
      <c r="A69" s="212">
        <v>2</v>
      </c>
      <c r="B69" s="864" t="s">
        <v>527</v>
      </c>
      <c r="C69" s="865"/>
      <c r="D69" s="865"/>
      <c r="E69" s="865"/>
      <c r="F69" s="865"/>
      <c r="G69" s="865"/>
      <c r="H69" s="865"/>
      <c r="I69" s="865"/>
      <c r="J69" s="865"/>
      <c r="K69" s="865"/>
      <c r="L69" s="865"/>
      <c r="M69" s="865"/>
      <c r="N69" s="865"/>
      <c r="O69" s="865"/>
      <c r="P69" s="866"/>
      <c r="Q69" s="867">
        <v>906</v>
      </c>
      <c r="R69" s="818"/>
      <c r="S69" s="818"/>
      <c r="T69" s="818"/>
      <c r="U69" s="818"/>
      <c r="V69" s="818">
        <v>801</v>
      </c>
      <c r="W69" s="818"/>
      <c r="X69" s="818"/>
      <c r="Y69" s="818"/>
      <c r="Z69" s="818"/>
      <c r="AA69" s="818">
        <v>105</v>
      </c>
      <c r="AB69" s="818"/>
      <c r="AC69" s="818"/>
      <c r="AD69" s="818"/>
      <c r="AE69" s="818"/>
      <c r="AF69" s="818">
        <v>105</v>
      </c>
      <c r="AG69" s="818"/>
      <c r="AH69" s="818"/>
      <c r="AI69" s="818"/>
      <c r="AJ69" s="818"/>
      <c r="AK69" s="818">
        <v>14</v>
      </c>
      <c r="AL69" s="818"/>
      <c r="AM69" s="818"/>
      <c r="AN69" s="818"/>
      <c r="AO69" s="818"/>
      <c r="AP69" s="818">
        <v>133</v>
      </c>
      <c r="AQ69" s="818"/>
      <c r="AR69" s="818"/>
      <c r="AS69" s="818"/>
      <c r="AT69" s="818"/>
      <c r="AU69" s="818">
        <v>17</v>
      </c>
      <c r="AV69" s="818"/>
      <c r="AW69" s="818"/>
      <c r="AX69" s="818"/>
      <c r="AY69" s="818"/>
      <c r="AZ69" s="868" t="s">
        <v>537</v>
      </c>
      <c r="BA69" s="869"/>
      <c r="BB69" s="869"/>
      <c r="BC69" s="869"/>
      <c r="BD69" s="870"/>
      <c r="BE69" s="216"/>
      <c r="BF69" s="216"/>
      <c r="BG69" s="216"/>
      <c r="BH69" s="216"/>
      <c r="BI69" s="216"/>
      <c r="BJ69" s="216"/>
      <c r="BK69" s="216"/>
      <c r="BL69" s="216"/>
      <c r="BM69" s="216"/>
      <c r="BN69" s="216"/>
      <c r="BO69" s="216"/>
      <c r="BP69" s="216"/>
      <c r="BQ69" s="213">
        <v>63</v>
      </c>
      <c r="BR69" s="218"/>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7"/>
    </row>
    <row r="70" spans="1:131" s="198" customFormat="1" ht="26.25" customHeight="1">
      <c r="A70" s="212">
        <v>3</v>
      </c>
      <c r="B70" s="864" t="s">
        <v>528</v>
      </c>
      <c r="C70" s="865"/>
      <c r="D70" s="865"/>
      <c r="E70" s="865"/>
      <c r="F70" s="865"/>
      <c r="G70" s="865"/>
      <c r="H70" s="865"/>
      <c r="I70" s="865"/>
      <c r="J70" s="865"/>
      <c r="K70" s="865"/>
      <c r="L70" s="865"/>
      <c r="M70" s="865"/>
      <c r="N70" s="865"/>
      <c r="O70" s="865"/>
      <c r="P70" s="866"/>
      <c r="Q70" s="867">
        <v>236</v>
      </c>
      <c r="R70" s="818"/>
      <c r="S70" s="818"/>
      <c r="T70" s="818"/>
      <c r="U70" s="818"/>
      <c r="V70" s="818">
        <v>234</v>
      </c>
      <c r="W70" s="818"/>
      <c r="X70" s="818"/>
      <c r="Y70" s="818"/>
      <c r="Z70" s="818"/>
      <c r="AA70" s="818">
        <v>2</v>
      </c>
      <c r="AB70" s="818"/>
      <c r="AC70" s="818"/>
      <c r="AD70" s="818"/>
      <c r="AE70" s="818"/>
      <c r="AF70" s="818">
        <v>2</v>
      </c>
      <c r="AG70" s="818"/>
      <c r="AH70" s="818"/>
      <c r="AI70" s="818"/>
      <c r="AJ70" s="818"/>
      <c r="AK70" s="819" t="s">
        <v>552</v>
      </c>
      <c r="AL70" s="818"/>
      <c r="AM70" s="818"/>
      <c r="AN70" s="818"/>
      <c r="AO70" s="818"/>
      <c r="AP70" s="818">
        <v>540</v>
      </c>
      <c r="AQ70" s="818"/>
      <c r="AR70" s="818"/>
      <c r="AS70" s="818"/>
      <c r="AT70" s="818"/>
      <c r="AU70" s="818">
        <v>163</v>
      </c>
      <c r="AV70" s="818"/>
      <c r="AW70" s="818"/>
      <c r="AX70" s="818"/>
      <c r="AY70" s="818"/>
      <c r="AZ70" s="871"/>
      <c r="BA70" s="871"/>
      <c r="BB70" s="871"/>
      <c r="BC70" s="871"/>
      <c r="BD70" s="872"/>
      <c r="BE70" s="216"/>
      <c r="BF70" s="216"/>
      <c r="BG70" s="216"/>
      <c r="BH70" s="216"/>
      <c r="BI70" s="216"/>
      <c r="BJ70" s="216"/>
      <c r="BK70" s="216"/>
      <c r="BL70" s="216"/>
      <c r="BM70" s="216"/>
      <c r="BN70" s="216"/>
      <c r="BO70" s="216"/>
      <c r="BP70" s="216"/>
      <c r="BQ70" s="213">
        <v>64</v>
      </c>
      <c r="BR70" s="218"/>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7"/>
    </row>
    <row r="71" spans="1:131" s="198" customFormat="1" ht="26.25" customHeight="1">
      <c r="A71" s="212">
        <v>4</v>
      </c>
      <c r="B71" s="864" t="s">
        <v>529</v>
      </c>
      <c r="C71" s="865"/>
      <c r="D71" s="865"/>
      <c r="E71" s="865"/>
      <c r="F71" s="865"/>
      <c r="G71" s="865"/>
      <c r="H71" s="865"/>
      <c r="I71" s="865"/>
      <c r="J71" s="865"/>
      <c r="K71" s="865"/>
      <c r="L71" s="865"/>
      <c r="M71" s="865"/>
      <c r="N71" s="865"/>
      <c r="O71" s="865"/>
      <c r="P71" s="866"/>
      <c r="Q71" s="867">
        <v>6454</v>
      </c>
      <c r="R71" s="818"/>
      <c r="S71" s="818"/>
      <c r="T71" s="818"/>
      <c r="U71" s="818"/>
      <c r="V71" s="818">
        <v>6350</v>
      </c>
      <c r="W71" s="818"/>
      <c r="X71" s="818"/>
      <c r="Y71" s="818"/>
      <c r="Z71" s="818"/>
      <c r="AA71" s="818">
        <v>104</v>
      </c>
      <c r="AB71" s="818"/>
      <c r="AC71" s="818"/>
      <c r="AD71" s="818"/>
      <c r="AE71" s="818"/>
      <c r="AF71" s="818">
        <v>104</v>
      </c>
      <c r="AG71" s="818"/>
      <c r="AH71" s="818"/>
      <c r="AI71" s="818"/>
      <c r="AJ71" s="818"/>
      <c r="AK71" s="819" t="s">
        <v>552</v>
      </c>
      <c r="AL71" s="818"/>
      <c r="AM71" s="818"/>
      <c r="AN71" s="818"/>
      <c r="AO71" s="818"/>
      <c r="AP71" s="819" t="s">
        <v>553</v>
      </c>
      <c r="AQ71" s="818"/>
      <c r="AR71" s="818"/>
      <c r="AS71" s="818"/>
      <c r="AT71" s="818"/>
      <c r="AU71" s="819" t="s">
        <v>553</v>
      </c>
      <c r="AV71" s="818"/>
      <c r="AW71" s="818"/>
      <c r="AX71" s="818"/>
      <c r="AY71" s="818"/>
      <c r="AZ71" s="871"/>
      <c r="BA71" s="871"/>
      <c r="BB71" s="871"/>
      <c r="BC71" s="871"/>
      <c r="BD71" s="872"/>
      <c r="BE71" s="216"/>
      <c r="BF71" s="216"/>
      <c r="BG71" s="216"/>
      <c r="BH71" s="216"/>
      <c r="BI71" s="216"/>
      <c r="BJ71" s="216"/>
      <c r="BK71" s="216"/>
      <c r="BL71" s="216"/>
      <c r="BM71" s="216"/>
      <c r="BN71" s="216"/>
      <c r="BO71" s="216"/>
      <c r="BP71" s="216"/>
      <c r="BQ71" s="213">
        <v>65</v>
      </c>
      <c r="BR71" s="218"/>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7"/>
    </row>
    <row r="72" spans="1:131" s="198" customFormat="1" ht="26.25" customHeight="1">
      <c r="A72" s="212">
        <v>5</v>
      </c>
      <c r="B72" s="864" t="s">
        <v>542</v>
      </c>
      <c r="C72" s="865"/>
      <c r="D72" s="865"/>
      <c r="E72" s="865"/>
      <c r="F72" s="865"/>
      <c r="G72" s="865"/>
      <c r="H72" s="865"/>
      <c r="I72" s="865"/>
      <c r="J72" s="865"/>
      <c r="K72" s="865"/>
      <c r="L72" s="865"/>
      <c r="M72" s="865"/>
      <c r="N72" s="865"/>
      <c r="O72" s="865"/>
      <c r="P72" s="866"/>
      <c r="Q72" s="867">
        <v>238</v>
      </c>
      <c r="R72" s="818"/>
      <c r="S72" s="818"/>
      <c r="T72" s="818"/>
      <c r="U72" s="818"/>
      <c r="V72" s="818">
        <v>236</v>
      </c>
      <c r="W72" s="818"/>
      <c r="X72" s="818"/>
      <c r="Y72" s="818"/>
      <c r="Z72" s="818"/>
      <c r="AA72" s="818">
        <v>1</v>
      </c>
      <c r="AB72" s="818"/>
      <c r="AC72" s="818"/>
      <c r="AD72" s="818"/>
      <c r="AE72" s="818"/>
      <c r="AF72" s="818">
        <v>1</v>
      </c>
      <c r="AG72" s="818"/>
      <c r="AH72" s="818"/>
      <c r="AI72" s="818"/>
      <c r="AJ72" s="818"/>
      <c r="AK72" s="818">
        <v>6</v>
      </c>
      <c r="AL72" s="818"/>
      <c r="AM72" s="818"/>
      <c r="AN72" s="818"/>
      <c r="AO72" s="818"/>
      <c r="AP72" s="819" t="s">
        <v>552</v>
      </c>
      <c r="AQ72" s="818"/>
      <c r="AR72" s="818"/>
      <c r="AS72" s="818"/>
      <c r="AT72" s="818"/>
      <c r="AU72" s="819" t="s">
        <v>552</v>
      </c>
      <c r="AV72" s="818"/>
      <c r="AW72" s="818"/>
      <c r="AX72" s="818"/>
      <c r="AY72" s="818"/>
      <c r="AZ72" s="868" t="s">
        <v>538</v>
      </c>
      <c r="BA72" s="869"/>
      <c r="BB72" s="869"/>
      <c r="BC72" s="869"/>
      <c r="BD72" s="870"/>
      <c r="BE72" s="216"/>
      <c r="BF72" s="216"/>
      <c r="BG72" s="216"/>
      <c r="BH72" s="216"/>
      <c r="BI72" s="216"/>
      <c r="BJ72" s="216"/>
      <c r="BK72" s="216"/>
      <c r="BL72" s="216"/>
      <c r="BM72" s="216"/>
      <c r="BN72" s="216"/>
      <c r="BO72" s="216"/>
      <c r="BP72" s="216"/>
      <c r="BQ72" s="213">
        <v>66</v>
      </c>
      <c r="BR72" s="218"/>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7"/>
    </row>
    <row r="73" spans="1:131" s="198" customFormat="1" ht="26.25" customHeight="1">
      <c r="A73" s="212">
        <v>6</v>
      </c>
      <c r="B73" s="864" t="s">
        <v>530</v>
      </c>
      <c r="C73" s="865"/>
      <c r="D73" s="865"/>
      <c r="E73" s="865"/>
      <c r="F73" s="865"/>
      <c r="G73" s="865"/>
      <c r="H73" s="865"/>
      <c r="I73" s="865"/>
      <c r="J73" s="865"/>
      <c r="K73" s="865"/>
      <c r="L73" s="865"/>
      <c r="M73" s="865"/>
      <c r="N73" s="865"/>
      <c r="O73" s="865"/>
      <c r="P73" s="866"/>
      <c r="Q73" s="867">
        <v>756</v>
      </c>
      <c r="R73" s="818"/>
      <c r="S73" s="818"/>
      <c r="T73" s="818"/>
      <c r="U73" s="818"/>
      <c r="V73" s="818">
        <v>730</v>
      </c>
      <c r="W73" s="818"/>
      <c r="X73" s="818"/>
      <c r="Y73" s="818"/>
      <c r="Z73" s="818"/>
      <c r="AA73" s="818">
        <v>26</v>
      </c>
      <c r="AB73" s="818"/>
      <c r="AC73" s="818"/>
      <c r="AD73" s="818"/>
      <c r="AE73" s="818"/>
      <c r="AF73" s="818">
        <v>26</v>
      </c>
      <c r="AG73" s="818"/>
      <c r="AH73" s="818"/>
      <c r="AI73" s="818"/>
      <c r="AJ73" s="818"/>
      <c r="AK73" s="818">
        <v>10</v>
      </c>
      <c r="AL73" s="818"/>
      <c r="AM73" s="818"/>
      <c r="AN73" s="818"/>
      <c r="AO73" s="818"/>
      <c r="AP73" s="818">
        <v>578</v>
      </c>
      <c r="AQ73" s="818"/>
      <c r="AR73" s="818"/>
      <c r="AS73" s="818"/>
      <c r="AT73" s="818"/>
      <c r="AU73" s="818">
        <v>239</v>
      </c>
      <c r="AV73" s="818"/>
      <c r="AW73" s="818"/>
      <c r="AX73" s="818"/>
      <c r="AY73" s="818"/>
      <c r="AZ73" s="868" t="s">
        <v>539</v>
      </c>
      <c r="BA73" s="869"/>
      <c r="BB73" s="869"/>
      <c r="BC73" s="869"/>
      <c r="BD73" s="870"/>
      <c r="BE73" s="216"/>
      <c r="BF73" s="216"/>
      <c r="BG73" s="216"/>
      <c r="BH73" s="216"/>
      <c r="BI73" s="216"/>
      <c r="BJ73" s="216"/>
      <c r="BK73" s="216"/>
      <c r="BL73" s="216"/>
      <c r="BM73" s="216"/>
      <c r="BN73" s="216"/>
      <c r="BO73" s="216"/>
      <c r="BP73" s="216"/>
      <c r="BQ73" s="213">
        <v>67</v>
      </c>
      <c r="BR73" s="218"/>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7"/>
    </row>
    <row r="74" spans="1:131" s="198" customFormat="1" ht="26.25" customHeight="1">
      <c r="A74" s="212">
        <v>7</v>
      </c>
      <c r="B74" s="864" t="s">
        <v>531</v>
      </c>
      <c r="C74" s="865"/>
      <c r="D74" s="865"/>
      <c r="E74" s="865"/>
      <c r="F74" s="865"/>
      <c r="G74" s="865"/>
      <c r="H74" s="865"/>
      <c r="I74" s="865"/>
      <c r="J74" s="865"/>
      <c r="K74" s="865"/>
      <c r="L74" s="865"/>
      <c r="M74" s="865"/>
      <c r="N74" s="865"/>
      <c r="O74" s="865"/>
      <c r="P74" s="866"/>
      <c r="Q74" s="873">
        <v>4</v>
      </c>
      <c r="R74" s="874"/>
      <c r="S74" s="874"/>
      <c r="T74" s="874"/>
      <c r="U74" s="821"/>
      <c r="V74" s="875">
        <v>2</v>
      </c>
      <c r="W74" s="874"/>
      <c r="X74" s="874"/>
      <c r="Y74" s="874"/>
      <c r="Z74" s="821"/>
      <c r="AA74" s="875">
        <v>2</v>
      </c>
      <c r="AB74" s="874"/>
      <c r="AC74" s="874"/>
      <c r="AD74" s="874"/>
      <c r="AE74" s="821"/>
      <c r="AF74" s="875">
        <v>2</v>
      </c>
      <c r="AG74" s="874"/>
      <c r="AH74" s="874"/>
      <c r="AI74" s="874"/>
      <c r="AJ74" s="821"/>
      <c r="AK74" s="819" t="s">
        <v>552</v>
      </c>
      <c r="AL74" s="818"/>
      <c r="AM74" s="818"/>
      <c r="AN74" s="818"/>
      <c r="AO74" s="818"/>
      <c r="AP74" s="819" t="s">
        <v>552</v>
      </c>
      <c r="AQ74" s="818"/>
      <c r="AR74" s="818"/>
      <c r="AS74" s="818"/>
      <c r="AT74" s="818"/>
      <c r="AU74" s="819" t="s">
        <v>552</v>
      </c>
      <c r="AV74" s="818"/>
      <c r="AW74" s="818"/>
      <c r="AX74" s="818"/>
      <c r="AY74" s="818"/>
      <c r="AZ74" s="871"/>
      <c r="BA74" s="871"/>
      <c r="BB74" s="871"/>
      <c r="BC74" s="871"/>
      <c r="BD74" s="872"/>
      <c r="BE74" s="216"/>
      <c r="BF74" s="216"/>
      <c r="BG74" s="216"/>
      <c r="BH74" s="216"/>
      <c r="BI74" s="216"/>
      <c r="BJ74" s="216"/>
      <c r="BK74" s="216"/>
      <c r="BL74" s="216"/>
      <c r="BM74" s="216"/>
      <c r="BN74" s="216"/>
      <c r="BO74" s="216"/>
      <c r="BP74" s="216"/>
      <c r="BQ74" s="213">
        <v>68</v>
      </c>
      <c r="BR74" s="218"/>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7"/>
    </row>
    <row r="75" spans="1:131" s="198" customFormat="1" ht="26.25" customHeight="1">
      <c r="A75" s="212">
        <v>8</v>
      </c>
      <c r="B75" s="864" t="s">
        <v>532</v>
      </c>
      <c r="C75" s="865"/>
      <c r="D75" s="865"/>
      <c r="E75" s="865"/>
      <c r="F75" s="865"/>
      <c r="G75" s="865"/>
      <c r="H75" s="865"/>
      <c r="I75" s="865"/>
      <c r="J75" s="865"/>
      <c r="K75" s="865"/>
      <c r="L75" s="865"/>
      <c r="M75" s="865"/>
      <c r="N75" s="865"/>
      <c r="O75" s="865"/>
      <c r="P75" s="866"/>
      <c r="Q75" s="873">
        <v>67</v>
      </c>
      <c r="R75" s="874"/>
      <c r="S75" s="874"/>
      <c r="T75" s="874"/>
      <c r="U75" s="821"/>
      <c r="V75" s="875">
        <v>66</v>
      </c>
      <c r="W75" s="874"/>
      <c r="X75" s="874"/>
      <c r="Y75" s="874"/>
      <c r="Z75" s="821"/>
      <c r="AA75" s="875">
        <v>1</v>
      </c>
      <c r="AB75" s="874"/>
      <c r="AC75" s="874"/>
      <c r="AD75" s="874"/>
      <c r="AE75" s="821"/>
      <c r="AF75" s="875">
        <v>1</v>
      </c>
      <c r="AG75" s="874"/>
      <c r="AH75" s="874"/>
      <c r="AI75" s="874"/>
      <c r="AJ75" s="821"/>
      <c r="AK75" s="819" t="s">
        <v>552</v>
      </c>
      <c r="AL75" s="818"/>
      <c r="AM75" s="818"/>
      <c r="AN75" s="818"/>
      <c r="AO75" s="818"/>
      <c r="AP75" s="819" t="s">
        <v>552</v>
      </c>
      <c r="AQ75" s="818"/>
      <c r="AR75" s="818"/>
      <c r="AS75" s="818"/>
      <c r="AT75" s="818"/>
      <c r="AU75" s="819" t="s">
        <v>552</v>
      </c>
      <c r="AV75" s="818"/>
      <c r="AW75" s="818"/>
      <c r="AX75" s="818"/>
      <c r="AY75" s="818"/>
      <c r="AZ75" s="871"/>
      <c r="BA75" s="871"/>
      <c r="BB75" s="871"/>
      <c r="BC75" s="871"/>
      <c r="BD75" s="872"/>
      <c r="BE75" s="216"/>
      <c r="BF75" s="216"/>
      <c r="BG75" s="216"/>
      <c r="BH75" s="216"/>
      <c r="BI75" s="216"/>
      <c r="BJ75" s="216"/>
      <c r="BK75" s="216"/>
      <c r="BL75" s="216"/>
      <c r="BM75" s="216"/>
      <c r="BN75" s="216"/>
      <c r="BO75" s="216"/>
      <c r="BP75" s="216"/>
      <c r="BQ75" s="213">
        <v>69</v>
      </c>
      <c r="BR75" s="218"/>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7"/>
    </row>
    <row r="76" spans="1:131" s="198" customFormat="1" ht="26.25" customHeight="1">
      <c r="A76" s="212">
        <v>9</v>
      </c>
      <c r="B76" s="864" t="s">
        <v>533</v>
      </c>
      <c r="C76" s="865"/>
      <c r="D76" s="865"/>
      <c r="E76" s="865"/>
      <c r="F76" s="865"/>
      <c r="G76" s="865"/>
      <c r="H76" s="865"/>
      <c r="I76" s="865"/>
      <c r="J76" s="865"/>
      <c r="K76" s="865"/>
      <c r="L76" s="865"/>
      <c r="M76" s="865"/>
      <c r="N76" s="865"/>
      <c r="O76" s="865"/>
      <c r="P76" s="866"/>
      <c r="Q76" s="873">
        <v>9682</v>
      </c>
      <c r="R76" s="874"/>
      <c r="S76" s="874"/>
      <c r="T76" s="874"/>
      <c r="U76" s="821"/>
      <c r="V76" s="875">
        <v>9651</v>
      </c>
      <c r="W76" s="874"/>
      <c r="X76" s="874"/>
      <c r="Y76" s="874"/>
      <c r="Z76" s="821"/>
      <c r="AA76" s="875">
        <v>31</v>
      </c>
      <c r="AB76" s="874"/>
      <c r="AC76" s="874"/>
      <c r="AD76" s="874"/>
      <c r="AE76" s="821"/>
      <c r="AF76" s="875">
        <v>31</v>
      </c>
      <c r="AG76" s="874"/>
      <c r="AH76" s="874"/>
      <c r="AI76" s="874"/>
      <c r="AJ76" s="821"/>
      <c r="AK76" s="875">
        <v>1660</v>
      </c>
      <c r="AL76" s="874"/>
      <c r="AM76" s="874"/>
      <c r="AN76" s="874"/>
      <c r="AO76" s="821"/>
      <c r="AP76" s="819" t="s">
        <v>552</v>
      </c>
      <c r="AQ76" s="818"/>
      <c r="AR76" s="818"/>
      <c r="AS76" s="818"/>
      <c r="AT76" s="818"/>
      <c r="AU76" s="819" t="s">
        <v>552</v>
      </c>
      <c r="AV76" s="818"/>
      <c r="AW76" s="818"/>
      <c r="AX76" s="818"/>
      <c r="AY76" s="818"/>
      <c r="AZ76" s="868" t="s">
        <v>540</v>
      </c>
      <c r="BA76" s="869"/>
      <c r="BB76" s="869"/>
      <c r="BC76" s="869"/>
      <c r="BD76" s="870"/>
      <c r="BE76" s="216"/>
      <c r="BF76" s="216"/>
      <c r="BG76" s="216"/>
      <c r="BH76" s="216"/>
      <c r="BI76" s="216"/>
      <c r="BJ76" s="216"/>
      <c r="BK76" s="216"/>
      <c r="BL76" s="216"/>
      <c r="BM76" s="216"/>
      <c r="BN76" s="216"/>
      <c r="BO76" s="216"/>
      <c r="BP76" s="216"/>
      <c r="BQ76" s="213">
        <v>70</v>
      </c>
      <c r="BR76" s="218"/>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7"/>
    </row>
    <row r="77" spans="1:131" s="198" customFormat="1" ht="26.25" customHeight="1">
      <c r="A77" s="212">
        <v>10</v>
      </c>
      <c r="B77" s="864" t="s">
        <v>534</v>
      </c>
      <c r="C77" s="865"/>
      <c r="D77" s="865"/>
      <c r="E77" s="865"/>
      <c r="F77" s="865"/>
      <c r="G77" s="865"/>
      <c r="H77" s="865"/>
      <c r="I77" s="865"/>
      <c r="J77" s="865"/>
      <c r="K77" s="865"/>
      <c r="L77" s="865"/>
      <c r="M77" s="865"/>
      <c r="N77" s="865"/>
      <c r="O77" s="865"/>
      <c r="P77" s="866"/>
      <c r="Q77" s="873">
        <v>249</v>
      </c>
      <c r="R77" s="874"/>
      <c r="S77" s="874"/>
      <c r="T77" s="874"/>
      <c r="U77" s="821"/>
      <c r="V77" s="875">
        <v>219</v>
      </c>
      <c r="W77" s="874"/>
      <c r="X77" s="874"/>
      <c r="Y77" s="874"/>
      <c r="Z77" s="821"/>
      <c r="AA77" s="875">
        <v>30</v>
      </c>
      <c r="AB77" s="874"/>
      <c r="AC77" s="874"/>
      <c r="AD77" s="874"/>
      <c r="AE77" s="821"/>
      <c r="AF77" s="875">
        <v>30</v>
      </c>
      <c r="AG77" s="874"/>
      <c r="AH77" s="874"/>
      <c r="AI77" s="874"/>
      <c r="AJ77" s="821"/>
      <c r="AK77" s="819" t="s">
        <v>552</v>
      </c>
      <c r="AL77" s="818"/>
      <c r="AM77" s="818"/>
      <c r="AN77" s="818"/>
      <c r="AO77" s="818"/>
      <c r="AP77" s="819" t="s">
        <v>552</v>
      </c>
      <c r="AQ77" s="818"/>
      <c r="AR77" s="818"/>
      <c r="AS77" s="818"/>
      <c r="AT77" s="818"/>
      <c r="AU77" s="819" t="s">
        <v>552</v>
      </c>
      <c r="AV77" s="818"/>
      <c r="AW77" s="818"/>
      <c r="AX77" s="818"/>
      <c r="AY77" s="818"/>
      <c r="AZ77" s="871"/>
      <c r="BA77" s="871"/>
      <c r="BB77" s="871"/>
      <c r="BC77" s="871"/>
      <c r="BD77" s="872"/>
      <c r="BE77" s="216"/>
      <c r="BF77" s="216"/>
      <c r="BG77" s="216"/>
      <c r="BH77" s="216"/>
      <c r="BI77" s="216"/>
      <c r="BJ77" s="216"/>
      <c r="BK77" s="216"/>
      <c r="BL77" s="216"/>
      <c r="BM77" s="216"/>
      <c r="BN77" s="216"/>
      <c r="BO77" s="216"/>
      <c r="BP77" s="216"/>
      <c r="BQ77" s="213">
        <v>71</v>
      </c>
      <c r="BR77" s="218"/>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7"/>
    </row>
    <row r="78" spans="1:131" s="198" customFormat="1" ht="26.25" customHeight="1">
      <c r="A78" s="212">
        <v>11</v>
      </c>
      <c r="B78" s="864" t="s">
        <v>535</v>
      </c>
      <c r="C78" s="865"/>
      <c r="D78" s="865"/>
      <c r="E78" s="865"/>
      <c r="F78" s="865"/>
      <c r="G78" s="865"/>
      <c r="H78" s="865"/>
      <c r="I78" s="865"/>
      <c r="J78" s="865"/>
      <c r="K78" s="865"/>
      <c r="L78" s="865"/>
      <c r="M78" s="865"/>
      <c r="N78" s="865"/>
      <c r="O78" s="865"/>
      <c r="P78" s="866"/>
      <c r="Q78" s="873">
        <v>231134</v>
      </c>
      <c r="R78" s="874"/>
      <c r="S78" s="874"/>
      <c r="T78" s="874"/>
      <c r="U78" s="821"/>
      <c r="V78" s="875">
        <v>220251</v>
      </c>
      <c r="W78" s="874"/>
      <c r="X78" s="874"/>
      <c r="Y78" s="874"/>
      <c r="Z78" s="821"/>
      <c r="AA78" s="875">
        <v>10883</v>
      </c>
      <c r="AB78" s="874"/>
      <c r="AC78" s="874"/>
      <c r="AD78" s="874"/>
      <c r="AE78" s="821"/>
      <c r="AF78" s="875">
        <v>10883</v>
      </c>
      <c r="AG78" s="874"/>
      <c r="AH78" s="874"/>
      <c r="AI78" s="874"/>
      <c r="AJ78" s="821"/>
      <c r="AK78" s="875">
        <v>1464</v>
      </c>
      <c r="AL78" s="874"/>
      <c r="AM78" s="874"/>
      <c r="AN78" s="874"/>
      <c r="AO78" s="821"/>
      <c r="AP78" s="819" t="s">
        <v>552</v>
      </c>
      <c r="AQ78" s="818"/>
      <c r="AR78" s="818"/>
      <c r="AS78" s="818"/>
      <c r="AT78" s="818"/>
      <c r="AU78" s="819" t="s">
        <v>552</v>
      </c>
      <c r="AV78" s="818"/>
      <c r="AW78" s="818"/>
      <c r="AX78" s="818"/>
      <c r="AY78" s="818"/>
      <c r="AZ78" s="868" t="s">
        <v>541</v>
      </c>
      <c r="BA78" s="869"/>
      <c r="BB78" s="869"/>
      <c r="BC78" s="869"/>
      <c r="BD78" s="870"/>
      <c r="BE78" s="216"/>
      <c r="BF78" s="216"/>
      <c r="BG78" s="216"/>
      <c r="BH78" s="216"/>
      <c r="BI78" s="216"/>
      <c r="BJ78" s="219"/>
      <c r="BK78" s="219"/>
      <c r="BL78" s="219"/>
      <c r="BM78" s="219"/>
      <c r="BN78" s="219"/>
      <c r="BO78" s="216"/>
      <c r="BP78" s="216"/>
      <c r="BQ78" s="213">
        <v>72</v>
      </c>
      <c r="BR78" s="218"/>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818"/>
      <c r="AP79" s="818"/>
      <c r="AQ79" s="818"/>
      <c r="AR79" s="818"/>
      <c r="AS79" s="818"/>
      <c r="AT79" s="818"/>
      <c r="AU79" s="818"/>
      <c r="AV79" s="818"/>
      <c r="AW79" s="818"/>
      <c r="AX79" s="818"/>
      <c r="AY79" s="818"/>
      <c r="AZ79" s="871"/>
      <c r="BA79" s="871"/>
      <c r="BB79" s="871"/>
      <c r="BC79" s="871"/>
      <c r="BD79" s="872"/>
      <c r="BE79" s="216"/>
      <c r="BF79" s="216"/>
      <c r="BG79" s="216"/>
      <c r="BH79" s="216"/>
      <c r="BI79" s="216"/>
      <c r="BJ79" s="219"/>
      <c r="BK79" s="219"/>
      <c r="BL79" s="219"/>
      <c r="BM79" s="219"/>
      <c r="BN79" s="219"/>
      <c r="BO79" s="216"/>
      <c r="BP79" s="216"/>
      <c r="BQ79" s="213">
        <v>73</v>
      </c>
      <c r="BR79" s="218"/>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8"/>
      <c r="S80" s="818"/>
      <c r="T80" s="818"/>
      <c r="U80" s="818"/>
      <c r="V80" s="818"/>
      <c r="W80" s="818"/>
      <c r="X80" s="818"/>
      <c r="Y80" s="818"/>
      <c r="Z80" s="818"/>
      <c r="AA80" s="818"/>
      <c r="AB80" s="818"/>
      <c r="AC80" s="818"/>
      <c r="AD80" s="818"/>
      <c r="AE80" s="818"/>
      <c r="AF80" s="818"/>
      <c r="AG80" s="818"/>
      <c r="AH80" s="818"/>
      <c r="AI80" s="818"/>
      <c r="AJ80" s="818"/>
      <c r="AK80" s="818"/>
      <c r="AL80" s="818"/>
      <c r="AM80" s="818"/>
      <c r="AN80" s="818"/>
      <c r="AO80" s="818"/>
      <c r="AP80" s="818"/>
      <c r="AQ80" s="818"/>
      <c r="AR80" s="818"/>
      <c r="AS80" s="818"/>
      <c r="AT80" s="818"/>
      <c r="AU80" s="818"/>
      <c r="AV80" s="818"/>
      <c r="AW80" s="818"/>
      <c r="AX80" s="818"/>
      <c r="AY80" s="818"/>
      <c r="AZ80" s="871"/>
      <c r="BA80" s="871"/>
      <c r="BB80" s="871"/>
      <c r="BC80" s="871"/>
      <c r="BD80" s="872"/>
      <c r="BE80" s="216"/>
      <c r="BF80" s="216"/>
      <c r="BG80" s="216"/>
      <c r="BH80" s="216"/>
      <c r="BI80" s="216"/>
      <c r="BJ80" s="216"/>
      <c r="BK80" s="216"/>
      <c r="BL80" s="216"/>
      <c r="BM80" s="216"/>
      <c r="BN80" s="216"/>
      <c r="BO80" s="216"/>
      <c r="BP80" s="216"/>
      <c r="BQ80" s="213">
        <v>74</v>
      </c>
      <c r="BR80" s="218"/>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8"/>
      <c r="S81" s="818"/>
      <c r="T81" s="818"/>
      <c r="U81" s="818"/>
      <c r="V81" s="818"/>
      <c r="W81" s="818"/>
      <c r="X81" s="818"/>
      <c r="Y81" s="818"/>
      <c r="Z81" s="818"/>
      <c r="AA81" s="818"/>
      <c r="AB81" s="818"/>
      <c r="AC81" s="818"/>
      <c r="AD81" s="818"/>
      <c r="AE81" s="818"/>
      <c r="AF81" s="818"/>
      <c r="AG81" s="818"/>
      <c r="AH81" s="818"/>
      <c r="AI81" s="818"/>
      <c r="AJ81" s="818"/>
      <c r="AK81" s="818"/>
      <c r="AL81" s="818"/>
      <c r="AM81" s="818"/>
      <c r="AN81" s="818"/>
      <c r="AO81" s="818"/>
      <c r="AP81" s="818"/>
      <c r="AQ81" s="818"/>
      <c r="AR81" s="818"/>
      <c r="AS81" s="818"/>
      <c r="AT81" s="818"/>
      <c r="AU81" s="818"/>
      <c r="AV81" s="818"/>
      <c r="AW81" s="818"/>
      <c r="AX81" s="818"/>
      <c r="AY81" s="818"/>
      <c r="AZ81" s="871"/>
      <c r="BA81" s="871"/>
      <c r="BB81" s="871"/>
      <c r="BC81" s="871"/>
      <c r="BD81" s="872"/>
      <c r="BE81" s="216"/>
      <c r="BF81" s="216"/>
      <c r="BG81" s="216"/>
      <c r="BH81" s="216"/>
      <c r="BI81" s="216"/>
      <c r="BJ81" s="216"/>
      <c r="BK81" s="216"/>
      <c r="BL81" s="216"/>
      <c r="BM81" s="216"/>
      <c r="BN81" s="216"/>
      <c r="BO81" s="216"/>
      <c r="BP81" s="216"/>
      <c r="BQ81" s="213">
        <v>75</v>
      </c>
      <c r="BR81" s="218"/>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8"/>
      <c r="S82" s="818"/>
      <c r="T82" s="818"/>
      <c r="U82" s="818"/>
      <c r="V82" s="818"/>
      <c r="W82" s="818"/>
      <c r="X82" s="818"/>
      <c r="Y82" s="818"/>
      <c r="Z82" s="818"/>
      <c r="AA82" s="818"/>
      <c r="AB82" s="818"/>
      <c r="AC82" s="818"/>
      <c r="AD82" s="818"/>
      <c r="AE82" s="818"/>
      <c r="AF82" s="818"/>
      <c r="AG82" s="818"/>
      <c r="AH82" s="818"/>
      <c r="AI82" s="818"/>
      <c r="AJ82" s="818"/>
      <c r="AK82" s="818"/>
      <c r="AL82" s="818"/>
      <c r="AM82" s="818"/>
      <c r="AN82" s="818"/>
      <c r="AO82" s="818"/>
      <c r="AP82" s="818"/>
      <c r="AQ82" s="818"/>
      <c r="AR82" s="818"/>
      <c r="AS82" s="818"/>
      <c r="AT82" s="818"/>
      <c r="AU82" s="818"/>
      <c r="AV82" s="818"/>
      <c r="AW82" s="818"/>
      <c r="AX82" s="818"/>
      <c r="AY82" s="818"/>
      <c r="AZ82" s="871"/>
      <c r="BA82" s="871"/>
      <c r="BB82" s="871"/>
      <c r="BC82" s="871"/>
      <c r="BD82" s="872"/>
      <c r="BE82" s="216"/>
      <c r="BF82" s="216"/>
      <c r="BG82" s="216"/>
      <c r="BH82" s="216"/>
      <c r="BI82" s="216"/>
      <c r="BJ82" s="216"/>
      <c r="BK82" s="216"/>
      <c r="BL82" s="216"/>
      <c r="BM82" s="216"/>
      <c r="BN82" s="216"/>
      <c r="BO82" s="216"/>
      <c r="BP82" s="216"/>
      <c r="BQ82" s="213">
        <v>76</v>
      </c>
      <c r="BR82" s="218"/>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8"/>
      <c r="S83" s="818"/>
      <c r="T83" s="818"/>
      <c r="U83" s="818"/>
      <c r="V83" s="818"/>
      <c r="W83" s="818"/>
      <c r="X83" s="818"/>
      <c r="Y83" s="818"/>
      <c r="Z83" s="818"/>
      <c r="AA83" s="818"/>
      <c r="AB83" s="818"/>
      <c r="AC83" s="818"/>
      <c r="AD83" s="818"/>
      <c r="AE83" s="818"/>
      <c r="AF83" s="818"/>
      <c r="AG83" s="818"/>
      <c r="AH83" s="818"/>
      <c r="AI83" s="818"/>
      <c r="AJ83" s="818"/>
      <c r="AK83" s="818"/>
      <c r="AL83" s="818"/>
      <c r="AM83" s="818"/>
      <c r="AN83" s="818"/>
      <c r="AO83" s="818"/>
      <c r="AP83" s="818"/>
      <c r="AQ83" s="818"/>
      <c r="AR83" s="818"/>
      <c r="AS83" s="818"/>
      <c r="AT83" s="818"/>
      <c r="AU83" s="818"/>
      <c r="AV83" s="818"/>
      <c r="AW83" s="818"/>
      <c r="AX83" s="818"/>
      <c r="AY83" s="818"/>
      <c r="AZ83" s="871"/>
      <c r="BA83" s="871"/>
      <c r="BB83" s="871"/>
      <c r="BC83" s="871"/>
      <c r="BD83" s="872"/>
      <c r="BE83" s="216"/>
      <c r="BF83" s="216"/>
      <c r="BG83" s="216"/>
      <c r="BH83" s="216"/>
      <c r="BI83" s="216"/>
      <c r="BJ83" s="216"/>
      <c r="BK83" s="216"/>
      <c r="BL83" s="216"/>
      <c r="BM83" s="216"/>
      <c r="BN83" s="216"/>
      <c r="BO83" s="216"/>
      <c r="BP83" s="216"/>
      <c r="BQ83" s="213">
        <v>77</v>
      </c>
      <c r="BR83" s="218"/>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8"/>
      <c r="S84" s="818"/>
      <c r="T84" s="818"/>
      <c r="U84" s="818"/>
      <c r="V84" s="818"/>
      <c r="W84" s="818"/>
      <c r="X84" s="818"/>
      <c r="Y84" s="818"/>
      <c r="Z84" s="818"/>
      <c r="AA84" s="818"/>
      <c r="AB84" s="818"/>
      <c r="AC84" s="818"/>
      <c r="AD84" s="818"/>
      <c r="AE84" s="818"/>
      <c r="AF84" s="818"/>
      <c r="AG84" s="818"/>
      <c r="AH84" s="818"/>
      <c r="AI84" s="818"/>
      <c r="AJ84" s="818"/>
      <c r="AK84" s="818"/>
      <c r="AL84" s="818"/>
      <c r="AM84" s="818"/>
      <c r="AN84" s="818"/>
      <c r="AO84" s="818"/>
      <c r="AP84" s="818"/>
      <c r="AQ84" s="818"/>
      <c r="AR84" s="818"/>
      <c r="AS84" s="818"/>
      <c r="AT84" s="818"/>
      <c r="AU84" s="818"/>
      <c r="AV84" s="818"/>
      <c r="AW84" s="818"/>
      <c r="AX84" s="818"/>
      <c r="AY84" s="818"/>
      <c r="AZ84" s="871"/>
      <c r="BA84" s="871"/>
      <c r="BB84" s="871"/>
      <c r="BC84" s="871"/>
      <c r="BD84" s="872"/>
      <c r="BE84" s="216"/>
      <c r="BF84" s="216"/>
      <c r="BG84" s="216"/>
      <c r="BH84" s="216"/>
      <c r="BI84" s="216"/>
      <c r="BJ84" s="216"/>
      <c r="BK84" s="216"/>
      <c r="BL84" s="216"/>
      <c r="BM84" s="216"/>
      <c r="BN84" s="216"/>
      <c r="BO84" s="216"/>
      <c r="BP84" s="216"/>
      <c r="BQ84" s="213">
        <v>78</v>
      </c>
      <c r="BR84" s="218"/>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8"/>
      <c r="S85" s="818"/>
      <c r="T85" s="818"/>
      <c r="U85" s="818"/>
      <c r="V85" s="818"/>
      <c r="W85" s="818"/>
      <c r="X85" s="818"/>
      <c r="Y85" s="818"/>
      <c r="Z85" s="818"/>
      <c r="AA85" s="818"/>
      <c r="AB85" s="818"/>
      <c r="AC85" s="818"/>
      <c r="AD85" s="818"/>
      <c r="AE85" s="818"/>
      <c r="AF85" s="818"/>
      <c r="AG85" s="818"/>
      <c r="AH85" s="818"/>
      <c r="AI85" s="818"/>
      <c r="AJ85" s="818"/>
      <c r="AK85" s="818"/>
      <c r="AL85" s="818"/>
      <c r="AM85" s="818"/>
      <c r="AN85" s="818"/>
      <c r="AO85" s="818"/>
      <c r="AP85" s="818"/>
      <c r="AQ85" s="818"/>
      <c r="AR85" s="818"/>
      <c r="AS85" s="818"/>
      <c r="AT85" s="818"/>
      <c r="AU85" s="818"/>
      <c r="AV85" s="818"/>
      <c r="AW85" s="818"/>
      <c r="AX85" s="818"/>
      <c r="AY85" s="818"/>
      <c r="AZ85" s="871"/>
      <c r="BA85" s="871"/>
      <c r="BB85" s="871"/>
      <c r="BC85" s="871"/>
      <c r="BD85" s="872"/>
      <c r="BE85" s="216"/>
      <c r="BF85" s="216"/>
      <c r="BG85" s="216"/>
      <c r="BH85" s="216"/>
      <c r="BI85" s="216"/>
      <c r="BJ85" s="216"/>
      <c r="BK85" s="216"/>
      <c r="BL85" s="216"/>
      <c r="BM85" s="216"/>
      <c r="BN85" s="216"/>
      <c r="BO85" s="216"/>
      <c r="BP85" s="216"/>
      <c r="BQ85" s="213">
        <v>79</v>
      </c>
      <c r="BR85" s="218"/>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8"/>
      <c r="S86" s="818"/>
      <c r="T86" s="818"/>
      <c r="U86" s="818"/>
      <c r="V86" s="818"/>
      <c r="W86" s="818"/>
      <c r="X86" s="818"/>
      <c r="Y86" s="818"/>
      <c r="Z86" s="818"/>
      <c r="AA86" s="818"/>
      <c r="AB86" s="818"/>
      <c r="AC86" s="818"/>
      <c r="AD86" s="818"/>
      <c r="AE86" s="818"/>
      <c r="AF86" s="818"/>
      <c r="AG86" s="818"/>
      <c r="AH86" s="818"/>
      <c r="AI86" s="818"/>
      <c r="AJ86" s="818"/>
      <c r="AK86" s="818"/>
      <c r="AL86" s="818"/>
      <c r="AM86" s="818"/>
      <c r="AN86" s="818"/>
      <c r="AO86" s="818"/>
      <c r="AP86" s="818"/>
      <c r="AQ86" s="818"/>
      <c r="AR86" s="818"/>
      <c r="AS86" s="818"/>
      <c r="AT86" s="818"/>
      <c r="AU86" s="818"/>
      <c r="AV86" s="818"/>
      <c r="AW86" s="818"/>
      <c r="AX86" s="818"/>
      <c r="AY86" s="818"/>
      <c r="AZ86" s="871"/>
      <c r="BA86" s="871"/>
      <c r="BB86" s="871"/>
      <c r="BC86" s="871"/>
      <c r="BD86" s="872"/>
      <c r="BE86" s="216"/>
      <c r="BF86" s="216"/>
      <c r="BG86" s="216"/>
      <c r="BH86" s="216"/>
      <c r="BI86" s="216"/>
      <c r="BJ86" s="216"/>
      <c r="BK86" s="216"/>
      <c r="BL86" s="216"/>
      <c r="BM86" s="216"/>
      <c r="BN86" s="216"/>
      <c r="BO86" s="216"/>
      <c r="BP86" s="216"/>
      <c r="BQ86" s="213">
        <v>80</v>
      </c>
      <c r="BR86" s="218"/>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7"/>
    </row>
    <row r="87" spans="1:131" s="198" customFormat="1" ht="26.25" customHeight="1">
      <c r="A87" s="220">
        <v>20</v>
      </c>
      <c r="B87" s="876"/>
      <c r="C87" s="877"/>
      <c r="D87" s="877"/>
      <c r="E87" s="877"/>
      <c r="F87" s="877"/>
      <c r="G87" s="877"/>
      <c r="H87" s="877"/>
      <c r="I87" s="877"/>
      <c r="J87" s="877"/>
      <c r="K87" s="877"/>
      <c r="L87" s="877"/>
      <c r="M87" s="877"/>
      <c r="N87" s="877"/>
      <c r="O87" s="877"/>
      <c r="P87" s="878"/>
      <c r="Q87" s="879"/>
      <c r="R87" s="880"/>
      <c r="S87" s="880"/>
      <c r="T87" s="880"/>
      <c r="U87" s="880"/>
      <c r="V87" s="880"/>
      <c r="W87" s="880"/>
      <c r="X87" s="880"/>
      <c r="Y87" s="880"/>
      <c r="Z87" s="880"/>
      <c r="AA87" s="880"/>
      <c r="AB87" s="880"/>
      <c r="AC87" s="880"/>
      <c r="AD87" s="880"/>
      <c r="AE87" s="880"/>
      <c r="AF87" s="880"/>
      <c r="AG87" s="880"/>
      <c r="AH87" s="880"/>
      <c r="AI87" s="880"/>
      <c r="AJ87" s="880"/>
      <c r="AK87" s="880"/>
      <c r="AL87" s="880"/>
      <c r="AM87" s="880"/>
      <c r="AN87" s="880"/>
      <c r="AO87" s="880"/>
      <c r="AP87" s="880"/>
      <c r="AQ87" s="880"/>
      <c r="AR87" s="880"/>
      <c r="AS87" s="880"/>
      <c r="AT87" s="880"/>
      <c r="AU87" s="880"/>
      <c r="AV87" s="880"/>
      <c r="AW87" s="880"/>
      <c r="AX87" s="880"/>
      <c r="AY87" s="880"/>
      <c r="AZ87" s="881"/>
      <c r="BA87" s="881"/>
      <c r="BB87" s="881"/>
      <c r="BC87" s="881"/>
      <c r="BD87" s="882"/>
      <c r="BE87" s="216"/>
      <c r="BF87" s="216"/>
      <c r="BG87" s="216"/>
      <c r="BH87" s="216"/>
      <c r="BI87" s="216"/>
      <c r="BJ87" s="216"/>
      <c r="BK87" s="216"/>
      <c r="BL87" s="216"/>
      <c r="BM87" s="216"/>
      <c r="BN87" s="216"/>
      <c r="BO87" s="216"/>
      <c r="BP87" s="216"/>
      <c r="BQ87" s="213">
        <v>81</v>
      </c>
      <c r="BR87" s="218"/>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7"/>
    </row>
    <row r="88" spans="1:131" s="198" customFormat="1" ht="26.25" customHeight="1" thickBot="1">
      <c r="A88" s="215" t="s">
        <v>367</v>
      </c>
      <c r="B88" s="778" t="s">
        <v>388</v>
      </c>
      <c r="C88" s="779"/>
      <c r="D88" s="779"/>
      <c r="E88" s="779"/>
      <c r="F88" s="779"/>
      <c r="G88" s="779"/>
      <c r="H88" s="779"/>
      <c r="I88" s="779"/>
      <c r="J88" s="779"/>
      <c r="K88" s="779"/>
      <c r="L88" s="779"/>
      <c r="M88" s="779"/>
      <c r="N88" s="779"/>
      <c r="O88" s="779"/>
      <c r="P88" s="780"/>
      <c r="Q88" s="827"/>
      <c r="R88" s="828"/>
      <c r="S88" s="828"/>
      <c r="T88" s="828"/>
      <c r="U88" s="828"/>
      <c r="V88" s="828"/>
      <c r="W88" s="828"/>
      <c r="X88" s="828"/>
      <c r="Y88" s="828"/>
      <c r="Z88" s="828"/>
      <c r="AA88" s="828"/>
      <c r="AB88" s="828"/>
      <c r="AC88" s="828"/>
      <c r="AD88" s="828"/>
      <c r="AE88" s="828"/>
      <c r="AF88" s="831">
        <v>11092</v>
      </c>
      <c r="AG88" s="831"/>
      <c r="AH88" s="831"/>
      <c r="AI88" s="831"/>
      <c r="AJ88" s="831"/>
      <c r="AK88" s="828"/>
      <c r="AL88" s="828"/>
      <c r="AM88" s="828"/>
      <c r="AN88" s="828"/>
      <c r="AO88" s="828"/>
      <c r="AP88" s="831">
        <v>2309</v>
      </c>
      <c r="AQ88" s="831"/>
      <c r="AR88" s="831"/>
      <c r="AS88" s="831"/>
      <c r="AT88" s="831"/>
      <c r="AU88" s="831">
        <v>419</v>
      </c>
      <c r="AV88" s="831"/>
      <c r="AW88" s="831"/>
      <c r="AX88" s="831"/>
      <c r="AY88" s="831"/>
      <c r="AZ88" s="837"/>
      <c r="BA88" s="837"/>
      <c r="BB88" s="837"/>
      <c r="BC88" s="837"/>
      <c r="BD88" s="838"/>
      <c r="BE88" s="216"/>
      <c r="BF88" s="216"/>
      <c r="BG88" s="216"/>
      <c r="BH88" s="216"/>
      <c r="BI88" s="216"/>
      <c r="BJ88" s="216"/>
      <c r="BK88" s="216"/>
      <c r="BL88" s="216"/>
      <c r="BM88" s="216"/>
      <c r="BN88" s="216"/>
      <c r="BO88" s="216"/>
      <c r="BP88" s="216"/>
      <c r="BQ88" s="213">
        <v>82</v>
      </c>
      <c r="BR88" s="218"/>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389</v>
      </c>
      <c r="BS102" s="779"/>
      <c r="BT102" s="779"/>
      <c r="BU102" s="779"/>
      <c r="BV102" s="779"/>
      <c r="BW102" s="779"/>
      <c r="BX102" s="779"/>
      <c r="BY102" s="779"/>
      <c r="BZ102" s="779"/>
      <c r="CA102" s="779"/>
      <c r="CB102" s="779"/>
      <c r="CC102" s="779"/>
      <c r="CD102" s="779"/>
      <c r="CE102" s="779"/>
      <c r="CF102" s="779"/>
      <c r="CG102" s="780"/>
      <c r="CH102" s="883"/>
      <c r="CI102" s="884"/>
      <c r="CJ102" s="884"/>
      <c r="CK102" s="884"/>
      <c r="CL102" s="885"/>
      <c r="CM102" s="883"/>
      <c r="CN102" s="884"/>
      <c r="CO102" s="884"/>
      <c r="CP102" s="884"/>
      <c r="CQ102" s="885"/>
      <c r="CR102" s="886">
        <v>5</v>
      </c>
      <c r="CS102" s="840"/>
      <c r="CT102" s="840"/>
      <c r="CU102" s="840"/>
      <c r="CV102" s="887"/>
      <c r="CW102" s="888" t="s">
        <v>555</v>
      </c>
      <c r="CX102" s="840"/>
      <c r="CY102" s="840"/>
      <c r="CZ102" s="840"/>
      <c r="DA102" s="887"/>
      <c r="DB102" s="888" t="s">
        <v>556</v>
      </c>
      <c r="DC102" s="840"/>
      <c r="DD102" s="840"/>
      <c r="DE102" s="840"/>
      <c r="DF102" s="887"/>
      <c r="DG102" s="888" t="s">
        <v>556</v>
      </c>
      <c r="DH102" s="840"/>
      <c r="DI102" s="840"/>
      <c r="DJ102" s="840"/>
      <c r="DK102" s="887"/>
      <c r="DL102" s="888" t="s">
        <v>556</v>
      </c>
      <c r="DM102" s="840"/>
      <c r="DN102" s="840"/>
      <c r="DO102" s="840"/>
      <c r="DP102" s="887"/>
      <c r="DQ102" s="888" t="s">
        <v>556</v>
      </c>
      <c r="DR102" s="840"/>
      <c r="DS102" s="840"/>
      <c r="DT102" s="840"/>
      <c r="DU102" s="887"/>
      <c r="DV102" s="913"/>
      <c r="DW102" s="914"/>
      <c r="DX102" s="914"/>
      <c r="DY102" s="914"/>
      <c r="DZ102" s="915"/>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390</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391</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8" t="s">
        <v>394</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395</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c r="A109" s="911" t="s">
        <v>396</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397</v>
      </c>
      <c r="AB109" s="890"/>
      <c r="AC109" s="890"/>
      <c r="AD109" s="890"/>
      <c r="AE109" s="891"/>
      <c r="AF109" s="889" t="s">
        <v>287</v>
      </c>
      <c r="AG109" s="890"/>
      <c r="AH109" s="890"/>
      <c r="AI109" s="890"/>
      <c r="AJ109" s="891"/>
      <c r="AK109" s="889" t="s">
        <v>286</v>
      </c>
      <c r="AL109" s="890"/>
      <c r="AM109" s="890"/>
      <c r="AN109" s="890"/>
      <c r="AO109" s="891"/>
      <c r="AP109" s="889" t="s">
        <v>398</v>
      </c>
      <c r="AQ109" s="890"/>
      <c r="AR109" s="890"/>
      <c r="AS109" s="890"/>
      <c r="AT109" s="892"/>
      <c r="AU109" s="911" t="s">
        <v>396</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397</v>
      </c>
      <c r="BR109" s="890"/>
      <c r="BS109" s="890"/>
      <c r="BT109" s="890"/>
      <c r="BU109" s="891"/>
      <c r="BV109" s="889" t="s">
        <v>287</v>
      </c>
      <c r="BW109" s="890"/>
      <c r="BX109" s="890"/>
      <c r="BY109" s="890"/>
      <c r="BZ109" s="891"/>
      <c r="CA109" s="889" t="s">
        <v>286</v>
      </c>
      <c r="CB109" s="890"/>
      <c r="CC109" s="890"/>
      <c r="CD109" s="890"/>
      <c r="CE109" s="891"/>
      <c r="CF109" s="912" t="s">
        <v>398</v>
      </c>
      <c r="CG109" s="912"/>
      <c r="CH109" s="912"/>
      <c r="CI109" s="912"/>
      <c r="CJ109" s="912"/>
      <c r="CK109" s="889" t="s">
        <v>399</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397</v>
      </c>
      <c r="DH109" s="890"/>
      <c r="DI109" s="890"/>
      <c r="DJ109" s="890"/>
      <c r="DK109" s="891"/>
      <c r="DL109" s="889" t="s">
        <v>287</v>
      </c>
      <c r="DM109" s="890"/>
      <c r="DN109" s="890"/>
      <c r="DO109" s="890"/>
      <c r="DP109" s="891"/>
      <c r="DQ109" s="889" t="s">
        <v>286</v>
      </c>
      <c r="DR109" s="890"/>
      <c r="DS109" s="890"/>
      <c r="DT109" s="890"/>
      <c r="DU109" s="891"/>
      <c r="DV109" s="889" t="s">
        <v>398</v>
      </c>
      <c r="DW109" s="890"/>
      <c r="DX109" s="890"/>
      <c r="DY109" s="890"/>
      <c r="DZ109" s="892"/>
    </row>
    <row r="110" spans="1:131" s="197" customFormat="1" ht="26.25" customHeight="1">
      <c r="A110" s="893" t="s">
        <v>400</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324317</v>
      </c>
      <c r="AB110" s="897"/>
      <c r="AC110" s="897"/>
      <c r="AD110" s="897"/>
      <c r="AE110" s="898"/>
      <c r="AF110" s="899">
        <v>345502</v>
      </c>
      <c r="AG110" s="897"/>
      <c r="AH110" s="897"/>
      <c r="AI110" s="897"/>
      <c r="AJ110" s="898"/>
      <c r="AK110" s="899">
        <v>361427</v>
      </c>
      <c r="AL110" s="897"/>
      <c r="AM110" s="897"/>
      <c r="AN110" s="897"/>
      <c r="AO110" s="898"/>
      <c r="AP110" s="900">
        <v>8.4</v>
      </c>
      <c r="AQ110" s="901"/>
      <c r="AR110" s="901"/>
      <c r="AS110" s="901"/>
      <c r="AT110" s="902"/>
      <c r="AU110" s="903" t="s">
        <v>61</v>
      </c>
      <c r="AV110" s="904"/>
      <c r="AW110" s="904"/>
      <c r="AX110" s="904"/>
      <c r="AY110" s="905"/>
      <c r="AZ110" s="947" t="s">
        <v>401</v>
      </c>
      <c r="BA110" s="894"/>
      <c r="BB110" s="894"/>
      <c r="BC110" s="894"/>
      <c r="BD110" s="894"/>
      <c r="BE110" s="894"/>
      <c r="BF110" s="894"/>
      <c r="BG110" s="894"/>
      <c r="BH110" s="894"/>
      <c r="BI110" s="894"/>
      <c r="BJ110" s="894"/>
      <c r="BK110" s="894"/>
      <c r="BL110" s="894"/>
      <c r="BM110" s="894"/>
      <c r="BN110" s="894"/>
      <c r="BO110" s="894"/>
      <c r="BP110" s="895"/>
      <c r="BQ110" s="933">
        <v>4714917</v>
      </c>
      <c r="BR110" s="934"/>
      <c r="BS110" s="934"/>
      <c r="BT110" s="934"/>
      <c r="BU110" s="934"/>
      <c r="BV110" s="934">
        <v>4952677</v>
      </c>
      <c r="BW110" s="934"/>
      <c r="BX110" s="934"/>
      <c r="BY110" s="934"/>
      <c r="BZ110" s="934"/>
      <c r="CA110" s="934">
        <v>5126931</v>
      </c>
      <c r="CB110" s="934"/>
      <c r="CC110" s="934"/>
      <c r="CD110" s="934"/>
      <c r="CE110" s="934"/>
      <c r="CF110" s="948">
        <v>119.2</v>
      </c>
      <c r="CG110" s="949"/>
      <c r="CH110" s="949"/>
      <c r="CI110" s="949"/>
      <c r="CJ110" s="949"/>
      <c r="CK110" s="950" t="s">
        <v>402</v>
      </c>
      <c r="CL110" s="951"/>
      <c r="CM110" s="930" t="s">
        <v>403</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404</v>
      </c>
      <c r="DH110" s="934"/>
      <c r="DI110" s="934"/>
      <c r="DJ110" s="934"/>
      <c r="DK110" s="934"/>
      <c r="DL110" s="934" t="s">
        <v>404</v>
      </c>
      <c r="DM110" s="934"/>
      <c r="DN110" s="934"/>
      <c r="DO110" s="934"/>
      <c r="DP110" s="934"/>
      <c r="DQ110" s="934" t="s">
        <v>404</v>
      </c>
      <c r="DR110" s="934"/>
      <c r="DS110" s="934"/>
      <c r="DT110" s="934"/>
      <c r="DU110" s="934"/>
      <c r="DV110" s="935" t="s">
        <v>404</v>
      </c>
      <c r="DW110" s="935"/>
      <c r="DX110" s="935"/>
      <c r="DY110" s="935"/>
      <c r="DZ110" s="936"/>
    </row>
    <row r="111" spans="1:131" s="197" customFormat="1" ht="26.25" customHeight="1">
      <c r="A111" s="937" t="s">
        <v>405</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112</v>
      </c>
      <c r="AB111" s="941"/>
      <c r="AC111" s="941"/>
      <c r="AD111" s="941"/>
      <c r="AE111" s="942"/>
      <c r="AF111" s="943" t="s">
        <v>112</v>
      </c>
      <c r="AG111" s="941"/>
      <c r="AH111" s="941"/>
      <c r="AI111" s="941"/>
      <c r="AJ111" s="942"/>
      <c r="AK111" s="943" t="s">
        <v>112</v>
      </c>
      <c r="AL111" s="941"/>
      <c r="AM111" s="941"/>
      <c r="AN111" s="941"/>
      <c r="AO111" s="942"/>
      <c r="AP111" s="944" t="s">
        <v>112</v>
      </c>
      <c r="AQ111" s="945"/>
      <c r="AR111" s="945"/>
      <c r="AS111" s="945"/>
      <c r="AT111" s="946"/>
      <c r="AU111" s="906"/>
      <c r="AV111" s="907"/>
      <c r="AW111" s="907"/>
      <c r="AX111" s="907"/>
      <c r="AY111" s="908"/>
      <c r="AZ111" s="956" t="s">
        <v>406</v>
      </c>
      <c r="BA111" s="957"/>
      <c r="BB111" s="957"/>
      <c r="BC111" s="957"/>
      <c r="BD111" s="957"/>
      <c r="BE111" s="957"/>
      <c r="BF111" s="957"/>
      <c r="BG111" s="957"/>
      <c r="BH111" s="957"/>
      <c r="BI111" s="957"/>
      <c r="BJ111" s="957"/>
      <c r="BK111" s="957"/>
      <c r="BL111" s="957"/>
      <c r="BM111" s="957"/>
      <c r="BN111" s="957"/>
      <c r="BO111" s="957"/>
      <c r="BP111" s="958"/>
      <c r="BQ111" s="926" t="s">
        <v>112</v>
      </c>
      <c r="BR111" s="927"/>
      <c r="BS111" s="927"/>
      <c r="BT111" s="927"/>
      <c r="BU111" s="927"/>
      <c r="BV111" s="927" t="s">
        <v>112</v>
      </c>
      <c r="BW111" s="927"/>
      <c r="BX111" s="927"/>
      <c r="BY111" s="927"/>
      <c r="BZ111" s="927"/>
      <c r="CA111" s="927" t="s">
        <v>112</v>
      </c>
      <c r="CB111" s="927"/>
      <c r="CC111" s="927"/>
      <c r="CD111" s="927"/>
      <c r="CE111" s="927"/>
      <c r="CF111" s="921" t="s">
        <v>112</v>
      </c>
      <c r="CG111" s="922"/>
      <c r="CH111" s="922"/>
      <c r="CI111" s="922"/>
      <c r="CJ111" s="922"/>
      <c r="CK111" s="952"/>
      <c r="CL111" s="953"/>
      <c r="CM111" s="923" t="s">
        <v>407</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112</v>
      </c>
      <c r="DH111" s="927"/>
      <c r="DI111" s="927"/>
      <c r="DJ111" s="927"/>
      <c r="DK111" s="927"/>
      <c r="DL111" s="927" t="s">
        <v>112</v>
      </c>
      <c r="DM111" s="927"/>
      <c r="DN111" s="927"/>
      <c r="DO111" s="927"/>
      <c r="DP111" s="927"/>
      <c r="DQ111" s="927" t="s">
        <v>112</v>
      </c>
      <c r="DR111" s="927"/>
      <c r="DS111" s="927"/>
      <c r="DT111" s="927"/>
      <c r="DU111" s="927"/>
      <c r="DV111" s="928" t="s">
        <v>112</v>
      </c>
      <c r="DW111" s="928"/>
      <c r="DX111" s="928"/>
      <c r="DY111" s="928"/>
      <c r="DZ111" s="929"/>
    </row>
    <row r="112" spans="1:131" s="197" customFormat="1" ht="26.25" customHeight="1">
      <c r="A112" s="959" t="s">
        <v>408</v>
      </c>
      <c r="B112" s="960"/>
      <c r="C112" s="957" t="s">
        <v>409</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112</v>
      </c>
      <c r="AB112" s="966"/>
      <c r="AC112" s="966"/>
      <c r="AD112" s="966"/>
      <c r="AE112" s="967"/>
      <c r="AF112" s="968" t="s">
        <v>112</v>
      </c>
      <c r="AG112" s="966"/>
      <c r="AH112" s="966"/>
      <c r="AI112" s="966"/>
      <c r="AJ112" s="967"/>
      <c r="AK112" s="968" t="s">
        <v>112</v>
      </c>
      <c r="AL112" s="966"/>
      <c r="AM112" s="966"/>
      <c r="AN112" s="966"/>
      <c r="AO112" s="967"/>
      <c r="AP112" s="969" t="s">
        <v>112</v>
      </c>
      <c r="AQ112" s="970"/>
      <c r="AR112" s="970"/>
      <c r="AS112" s="970"/>
      <c r="AT112" s="971"/>
      <c r="AU112" s="906"/>
      <c r="AV112" s="907"/>
      <c r="AW112" s="907"/>
      <c r="AX112" s="907"/>
      <c r="AY112" s="908"/>
      <c r="AZ112" s="956" t="s">
        <v>410</v>
      </c>
      <c r="BA112" s="957"/>
      <c r="BB112" s="957"/>
      <c r="BC112" s="957"/>
      <c r="BD112" s="957"/>
      <c r="BE112" s="957"/>
      <c r="BF112" s="957"/>
      <c r="BG112" s="957"/>
      <c r="BH112" s="957"/>
      <c r="BI112" s="957"/>
      <c r="BJ112" s="957"/>
      <c r="BK112" s="957"/>
      <c r="BL112" s="957"/>
      <c r="BM112" s="957"/>
      <c r="BN112" s="957"/>
      <c r="BO112" s="957"/>
      <c r="BP112" s="958"/>
      <c r="BQ112" s="926" t="s">
        <v>112</v>
      </c>
      <c r="BR112" s="927"/>
      <c r="BS112" s="927"/>
      <c r="BT112" s="927"/>
      <c r="BU112" s="927"/>
      <c r="BV112" s="927" t="s">
        <v>112</v>
      </c>
      <c r="BW112" s="927"/>
      <c r="BX112" s="927"/>
      <c r="BY112" s="927"/>
      <c r="BZ112" s="927"/>
      <c r="CA112" s="927" t="s">
        <v>112</v>
      </c>
      <c r="CB112" s="927"/>
      <c r="CC112" s="927"/>
      <c r="CD112" s="927"/>
      <c r="CE112" s="927"/>
      <c r="CF112" s="921" t="s">
        <v>112</v>
      </c>
      <c r="CG112" s="922"/>
      <c r="CH112" s="922"/>
      <c r="CI112" s="922"/>
      <c r="CJ112" s="922"/>
      <c r="CK112" s="952"/>
      <c r="CL112" s="953"/>
      <c r="CM112" s="923" t="s">
        <v>411</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112</v>
      </c>
      <c r="DH112" s="927"/>
      <c r="DI112" s="927"/>
      <c r="DJ112" s="927"/>
      <c r="DK112" s="927"/>
      <c r="DL112" s="927" t="s">
        <v>112</v>
      </c>
      <c r="DM112" s="927"/>
      <c r="DN112" s="927"/>
      <c r="DO112" s="927"/>
      <c r="DP112" s="927"/>
      <c r="DQ112" s="927" t="s">
        <v>112</v>
      </c>
      <c r="DR112" s="927"/>
      <c r="DS112" s="927"/>
      <c r="DT112" s="927"/>
      <c r="DU112" s="927"/>
      <c r="DV112" s="928" t="s">
        <v>112</v>
      </c>
      <c r="DW112" s="928"/>
      <c r="DX112" s="928"/>
      <c r="DY112" s="928"/>
      <c r="DZ112" s="929"/>
    </row>
    <row r="113" spans="1:130" s="197" customFormat="1" ht="26.25" customHeight="1">
      <c r="A113" s="961"/>
      <c r="B113" s="962"/>
      <c r="C113" s="957" t="s">
        <v>412</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447</v>
      </c>
      <c r="AB113" s="941"/>
      <c r="AC113" s="941"/>
      <c r="AD113" s="941"/>
      <c r="AE113" s="942"/>
      <c r="AF113" s="943">
        <v>270</v>
      </c>
      <c r="AG113" s="941"/>
      <c r="AH113" s="941"/>
      <c r="AI113" s="941"/>
      <c r="AJ113" s="942"/>
      <c r="AK113" s="943">
        <v>502</v>
      </c>
      <c r="AL113" s="941"/>
      <c r="AM113" s="941"/>
      <c r="AN113" s="941"/>
      <c r="AO113" s="942"/>
      <c r="AP113" s="944">
        <v>0</v>
      </c>
      <c r="AQ113" s="945"/>
      <c r="AR113" s="945"/>
      <c r="AS113" s="945"/>
      <c r="AT113" s="946"/>
      <c r="AU113" s="906"/>
      <c r="AV113" s="907"/>
      <c r="AW113" s="907"/>
      <c r="AX113" s="907"/>
      <c r="AY113" s="908"/>
      <c r="AZ113" s="956" t="s">
        <v>413</v>
      </c>
      <c r="BA113" s="957"/>
      <c r="BB113" s="957"/>
      <c r="BC113" s="957"/>
      <c r="BD113" s="957"/>
      <c r="BE113" s="957"/>
      <c r="BF113" s="957"/>
      <c r="BG113" s="957"/>
      <c r="BH113" s="957"/>
      <c r="BI113" s="957"/>
      <c r="BJ113" s="957"/>
      <c r="BK113" s="957"/>
      <c r="BL113" s="957"/>
      <c r="BM113" s="957"/>
      <c r="BN113" s="957"/>
      <c r="BO113" s="957"/>
      <c r="BP113" s="958"/>
      <c r="BQ113" s="926">
        <v>541743</v>
      </c>
      <c r="BR113" s="927"/>
      <c r="BS113" s="927"/>
      <c r="BT113" s="927"/>
      <c r="BU113" s="927"/>
      <c r="BV113" s="927">
        <v>481231</v>
      </c>
      <c r="BW113" s="927"/>
      <c r="BX113" s="927"/>
      <c r="BY113" s="927"/>
      <c r="BZ113" s="927"/>
      <c r="CA113" s="927">
        <v>418365</v>
      </c>
      <c r="CB113" s="927"/>
      <c r="CC113" s="927"/>
      <c r="CD113" s="927"/>
      <c r="CE113" s="927"/>
      <c r="CF113" s="921">
        <v>9.6999999999999993</v>
      </c>
      <c r="CG113" s="922"/>
      <c r="CH113" s="922"/>
      <c r="CI113" s="922"/>
      <c r="CJ113" s="922"/>
      <c r="CK113" s="952"/>
      <c r="CL113" s="953"/>
      <c r="CM113" s="923" t="s">
        <v>414</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112</v>
      </c>
      <c r="DH113" s="966"/>
      <c r="DI113" s="966"/>
      <c r="DJ113" s="966"/>
      <c r="DK113" s="967"/>
      <c r="DL113" s="968" t="s">
        <v>112</v>
      </c>
      <c r="DM113" s="966"/>
      <c r="DN113" s="966"/>
      <c r="DO113" s="966"/>
      <c r="DP113" s="967"/>
      <c r="DQ113" s="968" t="s">
        <v>112</v>
      </c>
      <c r="DR113" s="966"/>
      <c r="DS113" s="966"/>
      <c r="DT113" s="966"/>
      <c r="DU113" s="967"/>
      <c r="DV113" s="969" t="s">
        <v>112</v>
      </c>
      <c r="DW113" s="970"/>
      <c r="DX113" s="970"/>
      <c r="DY113" s="970"/>
      <c r="DZ113" s="971"/>
    </row>
    <row r="114" spans="1:130" s="197" customFormat="1" ht="26.25" customHeight="1">
      <c r="A114" s="961"/>
      <c r="B114" s="962"/>
      <c r="C114" s="957" t="s">
        <v>415</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v>97712</v>
      </c>
      <c r="AB114" s="966"/>
      <c r="AC114" s="966"/>
      <c r="AD114" s="966"/>
      <c r="AE114" s="967"/>
      <c r="AF114" s="968">
        <v>99593</v>
      </c>
      <c r="AG114" s="966"/>
      <c r="AH114" s="966"/>
      <c r="AI114" s="966"/>
      <c r="AJ114" s="967"/>
      <c r="AK114" s="968">
        <v>97044</v>
      </c>
      <c r="AL114" s="966"/>
      <c r="AM114" s="966"/>
      <c r="AN114" s="966"/>
      <c r="AO114" s="967"/>
      <c r="AP114" s="969">
        <v>2.2999999999999998</v>
      </c>
      <c r="AQ114" s="970"/>
      <c r="AR114" s="970"/>
      <c r="AS114" s="970"/>
      <c r="AT114" s="971"/>
      <c r="AU114" s="906"/>
      <c r="AV114" s="907"/>
      <c r="AW114" s="907"/>
      <c r="AX114" s="907"/>
      <c r="AY114" s="908"/>
      <c r="AZ114" s="956" t="s">
        <v>416</v>
      </c>
      <c r="BA114" s="957"/>
      <c r="BB114" s="957"/>
      <c r="BC114" s="957"/>
      <c r="BD114" s="957"/>
      <c r="BE114" s="957"/>
      <c r="BF114" s="957"/>
      <c r="BG114" s="957"/>
      <c r="BH114" s="957"/>
      <c r="BI114" s="957"/>
      <c r="BJ114" s="957"/>
      <c r="BK114" s="957"/>
      <c r="BL114" s="957"/>
      <c r="BM114" s="957"/>
      <c r="BN114" s="957"/>
      <c r="BO114" s="957"/>
      <c r="BP114" s="958"/>
      <c r="BQ114" s="926">
        <v>777023</v>
      </c>
      <c r="BR114" s="927"/>
      <c r="BS114" s="927"/>
      <c r="BT114" s="927"/>
      <c r="BU114" s="927"/>
      <c r="BV114" s="927">
        <v>751204</v>
      </c>
      <c r="BW114" s="927"/>
      <c r="BX114" s="927"/>
      <c r="BY114" s="927"/>
      <c r="BZ114" s="927"/>
      <c r="CA114" s="927">
        <v>730855</v>
      </c>
      <c r="CB114" s="927"/>
      <c r="CC114" s="927"/>
      <c r="CD114" s="927"/>
      <c r="CE114" s="927"/>
      <c r="CF114" s="921">
        <v>17</v>
      </c>
      <c r="CG114" s="922"/>
      <c r="CH114" s="922"/>
      <c r="CI114" s="922"/>
      <c r="CJ114" s="922"/>
      <c r="CK114" s="952"/>
      <c r="CL114" s="953"/>
      <c r="CM114" s="923" t="s">
        <v>417</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112</v>
      </c>
      <c r="DH114" s="966"/>
      <c r="DI114" s="966"/>
      <c r="DJ114" s="966"/>
      <c r="DK114" s="967"/>
      <c r="DL114" s="968" t="s">
        <v>112</v>
      </c>
      <c r="DM114" s="966"/>
      <c r="DN114" s="966"/>
      <c r="DO114" s="966"/>
      <c r="DP114" s="967"/>
      <c r="DQ114" s="968" t="s">
        <v>112</v>
      </c>
      <c r="DR114" s="966"/>
      <c r="DS114" s="966"/>
      <c r="DT114" s="966"/>
      <c r="DU114" s="967"/>
      <c r="DV114" s="969" t="s">
        <v>112</v>
      </c>
      <c r="DW114" s="970"/>
      <c r="DX114" s="970"/>
      <c r="DY114" s="970"/>
      <c r="DZ114" s="971"/>
    </row>
    <row r="115" spans="1:130" s="197" customFormat="1" ht="26.25" customHeight="1">
      <c r="A115" s="961"/>
      <c r="B115" s="962"/>
      <c r="C115" s="957" t="s">
        <v>418</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27</v>
      </c>
      <c r="AB115" s="941"/>
      <c r="AC115" s="941"/>
      <c r="AD115" s="941"/>
      <c r="AE115" s="942"/>
      <c r="AF115" s="943">
        <v>18</v>
      </c>
      <c r="AG115" s="941"/>
      <c r="AH115" s="941"/>
      <c r="AI115" s="941"/>
      <c r="AJ115" s="942"/>
      <c r="AK115" s="943">
        <v>11</v>
      </c>
      <c r="AL115" s="941"/>
      <c r="AM115" s="941"/>
      <c r="AN115" s="941"/>
      <c r="AO115" s="942"/>
      <c r="AP115" s="944">
        <v>0</v>
      </c>
      <c r="AQ115" s="945"/>
      <c r="AR115" s="945"/>
      <c r="AS115" s="945"/>
      <c r="AT115" s="946"/>
      <c r="AU115" s="906"/>
      <c r="AV115" s="907"/>
      <c r="AW115" s="907"/>
      <c r="AX115" s="907"/>
      <c r="AY115" s="908"/>
      <c r="AZ115" s="956" t="s">
        <v>419</v>
      </c>
      <c r="BA115" s="957"/>
      <c r="BB115" s="957"/>
      <c r="BC115" s="957"/>
      <c r="BD115" s="957"/>
      <c r="BE115" s="957"/>
      <c r="BF115" s="957"/>
      <c r="BG115" s="957"/>
      <c r="BH115" s="957"/>
      <c r="BI115" s="957"/>
      <c r="BJ115" s="957"/>
      <c r="BK115" s="957"/>
      <c r="BL115" s="957"/>
      <c r="BM115" s="957"/>
      <c r="BN115" s="957"/>
      <c r="BO115" s="957"/>
      <c r="BP115" s="958"/>
      <c r="BQ115" s="926" t="s">
        <v>112</v>
      </c>
      <c r="BR115" s="927"/>
      <c r="BS115" s="927"/>
      <c r="BT115" s="927"/>
      <c r="BU115" s="927"/>
      <c r="BV115" s="927" t="s">
        <v>112</v>
      </c>
      <c r="BW115" s="927"/>
      <c r="BX115" s="927"/>
      <c r="BY115" s="927"/>
      <c r="BZ115" s="927"/>
      <c r="CA115" s="927" t="s">
        <v>112</v>
      </c>
      <c r="CB115" s="927"/>
      <c r="CC115" s="927"/>
      <c r="CD115" s="927"/>
      <c r="CE115" s="927"/>
      <c r="CF115" s="921" t="s">
        <v>112</v>
      </c>
      <c r="CG115" s="922"/>
      <c r="CH115" s="922"/>
      <c r="CI115" s="922"/>
      <c r="CJ115" s="922"/>
      <c r="CK115" s="952"/>
      <c r="CL115" s="953"/>
      <c r="CM115" s="956" t="s">
        <v>420</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112</v>
      </c>
      <c r="DH115" s="966"/>
      <c r="DI115" s="966"/>
      <c r="DJ115" s="966"/>
      <c r="DK115" s="967"/>
      <c r="DL115" s="968" t="s">
        <v>112</v>
      </c>
      <c r="DM115" s="966"/>
      <c r="DN115" s="966"/>
      <c r="DO115" s="966"/>
      <c r="DP115" s="967"/>
      <c r="DQ115" s="968" t="s">
        <v>112</v>
      </c>
      <c r="DR115" s="966"/>
      <c r="DS115" s="966"/>
      <c r="DT115" s="966"/>
      <c r="DU115" s="967"/>
      <c r="DV115" s="969" t="s">
        <v>112</v>
      </c>
      <c r="DW115" s="970"/>
      <c r="DX115" s="970"/>
      <c r="DY115" s="970"/>
      <c r="DZ115" s="971"/>
    </row>
    <row r="116" spans="1:130" s="197" customFormat="1" ht="26.25" customHeight="1">
      <c r="A116" s="963"/>
      <c r="B116" s="964"/>
      <c r="C116" s="978" t="s">
        <v>421</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112</v>
      </c>
      <c r="AB116" s="966"/>
      <c r="AC116" s="966"/>
      <c r="AD116" s="966"/>
      <c r="AE116" s="967"/>
      <c r="AF116" s="968" t="s">
        <v>112</v>
      </c>
      <c r="AG116" s="966"/>
      <c r="AH116" s="966"/>
      <c r="AI116" s="966"/>
      <c r="AJ116" s="967"/>
      <c r="AK116" s="968" t="s">
        <v>112</v>
      </c>
      <c r="AL116" s="966"/>
      <c r="AM116" s="966"/>
      <c r="AN116" s="966"/>
      <c r="AO116" s="967"/>
      <c r="AP116" s="969" t="s">
        <v>112</v>
      </c>
      <c r="AQ116" s="970"/>
      <c r="AR116" s="970"/>
      <c r="AS116" s="970"/>
      <c r="AT116" s="971"/>
      <c r="AU116" s="906"/>
      <c r="AV116" s="907"/>
      <c r="AW116" s="907"/>
      <c r="AX116" s="907"/>
      <c r="AY116" s="908"/>
      <c r="AZ116" s="956" t="s">
        <v>422</v>
      </c>
      <c r="BA116" s="957"/>
      <c r="BB116" s="957"/>
      <c r="BC116" s="957"/>
      <c r="BD116" s="957"/>
      <c r="BE116" s="957"/>
      <c r="BF116" s="957"/>
      <c r="BG116" s="957"/>
      <c r="BH116" s="957"/>
      <c r="BI116" s="957"/>
      <c r="BJ116" s="957"/>
      <c r="BK116" s="957"/>
      <c r="BL116" s="957"/>
      <c r="BM116" s="957"/>
      <c r="BN116" s="957"/>
      <c r="BO116" s="957"/>
      <c r="BP116" s="958"/>
      <c r="BQ116" s="926" t="s">
        <v>112</v>
      </c>
      <c r="BR116" s="927"/>
      <c r="BS116" s="927"/>
      <c r="BT116" s="927"/>
      <c r="BU116" s="927"/>
      <c r="BV116" s="927" t="s">
        <v>112</v>
      </c>
      <c r="BW116" s="927"/>
      <c r="BX116" s="927"/>
      <c r="BY116" s="927"/>
      <c r="BZ116" s="927"/>
      <c r="CA116" s="927" t="s">
        <v>112</v>
      </c>
      <c r="CB116" s="927"/>
      <c r="CC116" s="927"/>
      <c r="CD116" s="927"/>
      <c r="CE116" s="927"/>
      <c r="CF116" s="921" t="s">
        <v>112</v>
      </c>
      <c r="CG116" s="922"/>
      <c r="CH116" s="922"/>
      <c r="CI116" s="922"/>
      <c r="CJ116" s="922"/>
      <c r="CK116" s="952"/>
      <c r="CL116" s="953"/>
      <c r="CM116" s="923" t="s">
        <v>423</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t="s">
        <v>112</v>
      </c>
      <c r="DH116" s="966"/>
      <c r="DI116" s="966"/>
      <c r="DJ116" s="966"/>
      <c r="DK116" s="967"/>
      <c r="DL116" s="968" t="s">
        <v>112</v>
      </c>
      <c r="DM116" s="966"/>
      <c r="DN116" s="966"/>
      <c r="DO116" s="966"/>
      <c r="DP116" s="967"/>
      <c r="DQ116" s="968" t="s">
        <v>112</v>
      </c>
      <c r="DR116" s="966"/>
      <c r="DS116" s="966"/>
      <c r="DT116" s="966"/>
      <c r="DU116" s="967"/>
      <c r="DV116" s="969" t="s">
        <v>112</v>
      </c>
      <c r="DW116" s="970"/>
      <c r="DX116" s="970"/>
      <c r="DY116" s="970"/>
      <c r="DZ116" s="971"/>
    </row>
    <row r="117" spans="1:130" s="197" customFormat="1" ht="26.25" customHeight="1">
      <c r="A117" s="911" t="s">
        <v>171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424</v>
      </c>
      <c r="Z117" s="891"/>
      <c r="AA117" s="1003">
        <v>422503</v>
      </c>
      <c r="AB117" s="973"/>
      <c r="AC117" s="973"/>
      <c r="AD117" s="973"/>
      <c r="AE117" s="974"/>
      <c r="AF117" s="972">
        <v>445383</v>
      </c>
      <c r="AG117" s="973"/>
      <c r="AH117" s="973"/>
      <c r="AI117" s="973"/>
      <c r="AJ117" s="974"/>
      <c r="AK117" s="972">
        <v>458984</v>
      </c>
      <c r="AL117" s="973"/>
      <c r="AM117" s="973"/>
      <c r="AN117" s="973"/>
      <c r="AO117" s="974"/>
      <c r="AP117" s="975"/>
      <c r="AQ117" s="976"/>
      <c r="AR117" s="976"/>
      <c r="AS117" s="976"/>
      <c r="AT117" s="977"/>
      <c r="AU117" s="906"/>
      <c r="AV117" s="907"/>
      <c r="AW117" s="907"/>
      <c r="AX117" s="907"/>
      <c r="AY117" s="908"/>
      <c r="AZ117" s="1002" t="s">
        <v>425</v>
      </c>
      <c r="BA117" s="978"/>
      <c r="BB117" s="978"/>
      <c r="BC117" s="978"/>
      <c r="BD117" s="978"/>
      <c r="BE117" s="978"/>
      <c r="BF117" s="978"/>
      <c r="BG117" s="978"/>
      <c r="BH117" s="978"/>
      <c r="BI117" s="978"/>
      <c r="BJ117" s="978"/>
      <c r="BK117" s="978"/>
      <c r="BL117" s="978"/>
      <c r="BM117" s="978"/>
      <c r="BN117" s="978"/>
      <c r="BO117" s="978"/>
      <c r="BP117" s="979"/>
      <c r="BQ117" s="992" t="s">
        <v>112</v>
      </c>
      <c r="BR117" s="993"/>
      <c r="BS117" s="993"/>
      <c r="BT117" s="993"/>
      <c r="BU117" s="993"/>
      <c r="BV117" s="993" t="s">
        <v>112</v>
      </c>
      <c r="BW117" s="993"/>
      <c r="BX117" s="993"/>
      <c r="BY117" s="993"/>
      <c r="BZ117" s="993"/>
      <c r="CA117" s="993" t="s">
        <v>112</v>
      </c>
      <c r="CB117" s="993"/>
      <c r="CC117" s="993"/>
      <c r="CD117" s="993"/>
      <c r="CE117" s="993"/>
      <c r="CF117" s="921" t="s">
        <v>112</v>
      </c>
      <c r="CG117" s="922"/>
      <c r="CH117" s="922"/>
      <c r="CI117" s="922"/>
      <c r="CJ117" s="922"/>
      <c r="CK117" s="952"/>
      <c r="CL117" s="953"/>
      <c r="CM117" s="923" t="s">
        <v>426</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112</v>
      </c>
      <c r="DH117" s="966"/>
      <c r="DI117" s="966"/>
      <c r="DJ117" s="966"/>
      <c r="DK117" s="967"/>
      <c r="DL117" s="968" t="s">
        <v>112</v>
      </c>
      <c r="DM117" s="966"/>
      <c r="DN117" s="966"/>
      <c r="DO117" s="966"/>
      <c r="DP117" s="967"/>
      <c r="DQ117" s="968" t="s">
        <v>112</v>
      </c>
      <c r="DR117" s="966"/>
      <c r="DS117" s="966"/>
      <c r="DT117" s="966"/>
      <c r="DU117" s="967"/>
      <c r="DV117" s="969" t="s">
        <v>112</v>
      </c>
      <c r="DW117" s="970"/>
      <c r="DX117" s="970"/>
      <c r="DY117" s="970"/>
      <c r="DZ117" s="971"/>
    </row>
    <row r="118" spans="1:130" s="197" customFormat="1" ht="26.25" customHeight="1">
      <c r="A118" s="911" t="s">
        <v>399</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397</v>
      </c>
      <c r="AB118" s="890"/>
      <c r="AC118" s="890"/>
      <c r="AD118" s="890"/>
      <c r="AE118" s="891"/>
      <c r="AF118" s="889" t="s">
        <v>287</v>
      </c>
      <c r="AG118" s="890"/>
      <c r="AH118" s="890"/>
      <c r="AI118" s="890"/>
      <c r="AJ118" s="891"/>
      <c r="AK118" s="889" t="s">
        <v>286</v>
      </c>
      <c r="AL118" s="890"/>
      <c r="AM118" s="890"/>
      <c r="AN118" s="890"/>
      <c r="AO118" s="891"/>
      <c r="AP118" s="997" t="s">
        <v>398</v>
      </c>
      <c r="AQ118" s="998"/>
      <c r="AR118" s="998"/>
      <c r="AS118" s="998"/>
      <c r="AT118" s="999"/>
      <c r="AU118" s="909"/>
      <c r="AV118" s="910"/>
      <c r="AW118" s="910"/>
      <c r="AX118" s="910"/>
      <c r="AY118" s="910"/>
      <c r="AZ118" s="228" t="s">
        <v>171</v>
      </c>
      <c r="BA118" s="228"/>
      <c r="BB118" s="228"/>
      <c r="BC118" s="228"/>
      <c r="BD118" s="228"/>
      <c r="BE118" s="228"/>
      <c r="BF118" s="228"/>
      <c r="BG118" s="228"/>
      <c r="BH118" s="228"/>
      <c r="BI118" s="228"/>
      <c r="BJ118" s="228"/>
      <c r="BK118" s="228"/>
      <c r="BL118" s="228"/>
      <c r="BM118" s="228"/>
      <c r="BN118" s="228"/>
      <c r="BO118" s="1000" t="s">
        <v>427</v>
      </c>
      <c r="BP118" s="1001"/>
      <c r="BQ118" s="992">
        <v>6033683</v>
      </c>
      <c r="BR118" s="993"/>
      <c r="BS118" s="993"/>
      <c r="BT118" s="993"/>
      <c r="BU118" s="993"/>
      <c r="BV118" s="993">
        <v>6185112</v>
      </c>
      <c r="BW118" s="993"/>
      <c r="BX118" s="993"/>
      <c r="BY118" s="993"/>
      <c r="BZ118" s="993"/>
      <c r="CA118" s="993">
        <v>6276151</v>
      </c>
      <c r="CB118" s="993"/>
      <c r="CC118" s="993"/>
      <c r="CD118" s="993"/>
      <c r="CE118" s="993"/>
      <c r="CF118" s="994"/>
      <c r="CG118" s="995"/>
      <c r="CH118" s="995"/>
      <c r="CI118" s="995"/>
      <c r="CJ118" s="996"/>
      <c r="CK118" s="952"/>
      <c r="CL118" s="953"/>
      <c r="CM118" s="923" t="s">
        <v>428</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112</v>
      </c>
      <c r="DH118" s="966"/>
      <c r="DI118" s="966"/>
      <c r="DJ118" s="966"/>
      <c r="DK118" s="967"/>
      <c r="DL118" s="968" t="s">
        <v>112</v>
      </c>
      <c r="DM118" s="966"/>
      <c r="DN118" s="966"/>
      <c r="DO118" s="966"/>
      <c r="DP118" s="967"/>
      <c r="DQ118" s="968" t="s">
        <v>112</v>
      </c>
      <c r="DR118" s="966"/>
      <c r="DS118" s="966"/>
      <c r="DT118" s="966"/>
      <c r="DU118" s="967"/>
      <c r="DV118" s="969" t="s">
        <v>112</v>
      </c>
      <c r="DW118" s="970"/>
      <c r="DX118" s="970"/>
      <c r="DY118" s="970"/>
      <c r="DZ118" s="971"/>
    </row>
    <row r="119" spans="1:130" s="197" customFormat="1" ht="26.25" customHeight="1">
      <c r="A119" s="981" t="s">
        <v>402</v>
      </c>
      <c r="B119" s="951"/>
      <c r="C119" s="930" t="s">
        <v>403</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112</v>
      </c>
      <c r="AB119" s="897"/>
      <c r="AC119" s="897"/>
      <c r="AD119" s="897"/>
      <c r="AE119" s="898"/>
      <c r="AF119" s="899" t="s">
        <v>112</v>
      </c>
      <c r="AG119" s="897"/>
      <c r="AH119" s="897"/>
      <c r="AI119" s="897"/>
      <c r="AJ119" s="898"/>
      <c r="AK119" s="899" t="s">
        <v>112</v>
      </c>
      <c r="AL119" s="897"/>
      <c r="AM119" s="897"/>
      <c r="AN119" s="897"/>
      <c r="AO119" s="898"/>
      <c r="AP119" s="900" t="s">
        <v>112</v>
      </c>
      <c r="AQ119" s="901"/>
      <c r="AR119" s="901"/>
      <c r="AS119" s="901"/>
      <c r="AT119" s="902"/>
      <c r="AU119" s="984" t="s">
        <v>429</v>
      </c>
      <c r="AV119" s="985"/>
      <c r="AW119" s="985"/>
      <c r="AX119" s="985"/>
      <c r="AY119" s="986"/>
      <c r="AZ119" s="947" t="s">
        <v>430</v>
      </c>
      <c r="BA119" s="894"/>
      <c r="BB119" s="894"/>
      <c r="BC119" s="894"/>
      <c r="BD119" s="894"/>
      <c r="BE119" s="894"/>
      <c r="BF119" s="894"/>
      <c r="BG119" s="894"/>
      <c r="BH119" s="894"/>
      <c r="BI119" s="894"/>
      <c r="BJ119" s="894"/>
      <c r="BK119" s="894"/>
      <c r="BL119" s="894"/>
      <c r="BM119" s="894"/>
      <c r="BN119" s="894"/>
      <c r="BO119" s="894"/>
      <c r="BP119" s="895"/>
      <c r="BQ119" s="933">
        <v>4072862</v>
      </c>
      <c r="BR119" s="934"/>
      <c r="BS119" s="934"/>
      <c r="BT119" s="934"/>
      <c r="BU119" s="934"/>
      <c r="BV119" s="934">
        <v>4074859</v>
      </c>
      <c r="BW119" s="934"/>
      <c r="BX119" s="934"/>
      <c r="BY119" s="934"/>
      <c r="BZ119" s="934"/>
      <c r="CA119" s="934">
        <v>4120207</v>
      </c>
      <c r="CB119" s="934"/>
      <c r="CC119" s="934"/>
      <c r="CD119" s="934"/>
      <c r="CE119" s="934"/>
      <c r="CF119" s="948">
        <v>95.8</v>
      </c>
      <c r="CG119" s="949"/>
      <c r="CH119" s="949"/>
      <c r="CI119" s="949"/>
      <c r="CJ119" s="949"/>
      <c r="CK119" s="954"/>
      <c r="CL119" s="955"/>
      <c r="CM119" s="1011" t="s">
        <v>431</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t="s">
        <v>112</v>
      </c>
      <c r="DH119" s="1005"/>
      <c r="DI119" s="1005"/>
      <c r="DJ119" s="1005"/>
      <c r="DK119" s="1006"/>
      <c r="DL119" s="1007" t="s">
        <v>112</v>
      </c>
      <c r="DM119" s="1005"/>
      <c r="DN119" s="1005"/>
      <c r="DO119" s="1005"/>
      <c r="DP119" s="1006"/>
      <c r="DQ119" s="1007" t="s">
        <v>112</v>
      </c>
      <c r="DR119" s="1005"/>
      <c r="DS119" s="1005"/>
      <c r="DT119" s="1005"/>
      <c r="DU119" s="1006"/>
      <c r="DV119" s="1008" t="s">
        <v>112</v>
      </c>
      <c r="DW119" s="1009"/>
      <c r="DX119" s="1009"/>
      <c r="DY119" s="1009"/>
      <c r="DZ119" s="1010"/>
    </row>
    <row r="120" spans="1:130" s="197" customFormat="1" ht="26.25" customHeight="1">
      <c r="A120" s="982"/>
      <c r="B120" s="953"/>
      <c r="C120" s="923" t="s">
        <v>407</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112</v>
      </c>
      <c r="AB120" s="966"/>
      <c r="AC120" s="966"/>
      <c r="AD120" s="966"/>
      <c r="AE120" s="967"/>
      <c r="AF120" s="968" t="s">
        <v>112</v>
      </c>
      <c r="AG120" s="966"/>
      <c r="AH120" s="966"/>
      <c r="AI120" s="966"/>
      <c r="AJ120" s="967"/>
      <c r="AK120" s="968" t="s">
        <v>112</v>
      </c>
      <c r="AL120" s="966"/>
      <c r="AM120" s="966"/>
      <c r="AN120" s="966"/>
      <c r="AO120" s="967"/>
      <c r="AP120" s="969" t="s">
        <v>112</v>
      </c>
      <c r="AQ120" s="970"/>
      <c r="AR120" s="970"/>
      <c r="AS120" s="970"/>
      <c r="AT120" s="971"/>
      <c r="AU120" s="987"/>
      <c r="AV120" s="988"/>
      <c r="AW120" s="988"/>
      <c r="AX120" s="988"/>
      <c r="AY120" s="989"/>
      <c r="AZ120" s="956" t="s">
        <v>432</v>
      </c>
      <c r="BA120" s="957"/>
      <c r="BB120" s="957"/>
      <c r="BC120" s="957"/>
      <c r="BD120" s="957"/>
      <c r="BE120" s="957"/>
      <c r="BF120" s="957"/>
      <c r="BG120" s="957"/>
      <c r="BH120" s="957"/>
      <c r="BI120" s="957"/>
      <c r="BJ120" s="957"/>
      <c r="BK120" s="957"/>
      <c r="BL120" s="957"/>
      <c r="BM120" s="957"/>
      <c r="BN120" s="957"/>
      <c r="BO120" s="957"/>
      <c r="BP120" s="958"/>
      <c r="BQ120" s="926">
        <v>200837</v>
      </c>
      <c r="BR120" s="927"/>
      <c r="BS120" s="927"/>
      <c r="BT120" s="927"/>
      <c r="BU120" s="927"/>
      <c r="BV120" s="927">
        <v>175846</v>
      </c>
      <c r="BW120" s="927"/>
      <c r="BX120" s="927"/>
      <c r="BY120" s="927"/>
      <c r="BZ120" s="927"/>
      <c r="CA120" s="927">
        <v>158694</v>
      </c>
      <c r="CB120" s="927"/>
      <c r="CC120" s="927"/>
      <c r="CD120" s="927"/>
      <c r="CE120" s="927"/>
      <c r="CF120" s="921">
        <v>3.7</v>
      </c>
      <c r="CG120" s="922"/>
      <c r="CH120" s="922"/>
      <c r="CI120" s="922"/>
      <c r="CJ120" s="922"/>
      <c r="CK120" s="1020" t="s">
        <v>433</v>
      </c>
      <c r="CL120" s="1021"/>
      <c r="CM120" s="1021"/>
      <c r="CN120" s="1021"/>
      <c r="CO120" s="1022"/>
      <c r="CP120" s="1028" t="s">
        <v>381</v>
      </c>
      <c r="CQ120" s="1029"/>
      <c r="CR120" s="1029"/>
      <c r="CS120" s="1029"/>
      <c r="CT120" s="1029"/>
      <c r="CU120" s="1029"/>
      <c r="CV120" s="1029"/>
      <c r="CW120" s="1029"/>
      <c r="CX120" s="1029"/>
      <c r="CY120" s="1029"/>
      <c r="CZ120" s="1029"/>
      <c r="DA120" s="1029"/>
      <c r="DB120" s="1029"/>
      <c r="DC120" s="1029"/>
      <c r="DD120" s="1029"/>
      <c r="DE120" s="1029"/>
      <c r="DF120" s="1030"/>
      <c r="DG120" s="933" t="s">
        <v>112</v>
      </c>
      <c r="DH120" s="934"/>
      <c r="DI120" s="934"/>
      <c r="DJ120" s="934"/>
      <c r="DK120" s="934"/>
      <c r="DL120" s="934" t="s">
        <v>112</v>
      </c>
      <c r="DM120" s="934"/>
      <c r="DN120" s="934"/>
      <c r="DO120" s="934"/>
      <c r="DP120" s="934"/>
      <c r="DQ120" s="934" t="s">
        <v>112</v>
      </c>
      <c r="DR120" s="934"/>
      <c r="DS120" s="934"/>
      <c r="DT120" s="934"/>
      <c r="DU120" s="934"/>
      <c r="DV120" s="935" t="s">
        <v>112</v>
      </c>
      <c r="DW120" s="935"/>
      <c r="DX120" s="935"/>
      <c r="DY120" s="935"/>
      <c r="DZ120" s="936"/>
    </row>
    <row r="121" spans="1:130" s="197" customFormat="1" ht="26.25" customHeight="1">
      <c r="A121" s="982"/>
      <c r="B121" s="953"/>
      <c r="C121" s="1017" t="s">
        <v>434</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112</v>
      </c>
      <c r="AB121" s="966"/>
      <c r="AC121" s="966"/>
      <c r="AD121" s="966"/>
      <c r="AE121" s="967"/>
      <c r="AF121" s="968" t="s">
        <v>112</v>
      </c>
      <c r="AG121" s="966"/>
      <c r="AH121" s="966"/>
      <c r="AI121" s="966"/>
      <c r="AJ121" s="967"/>
      <c r="AK121" s="968" t="s">
        <v>112</v>
      </c>
      <c r="AL121" s="966"/>
      <c r="AM121" s="966"/>
      <c r="AN121" s="966"/>
      <c r="AO121" s="967"/>
      <c r="AP121" s="969" t="s">
        <v>112</v>
      </c>
      <c r="AQ121" s="970"/>
      <c r="AR121" s="970"/>
      <c r="AS121" s="970"/>
      <c r="AT121" s="971"/>
      <c r="AU121" s="987"/>
      <c r="AV121" s="988"/>
      <c r="AW121" s="988"/>
      <c r="AX121" s="988"/>
      <c r="AY121" s="989"/>
      <c r="AZ121" s="1002" t="s">
        <v>435</v>
      </c>
      <c r="BA121" s="978"/>
      <c r="BB121" s="978"/>
      <c r="BC121" s="978"/>
      <c r="BD121" s="978"/>
      <c r="BE121" s="978"/>
      <c r="BF121" s="978"/>
      <c r="BG121" s="978"/>
      <c r="BH121" s="978"/>
      <c r="BI121" s="978"/>
      <c r="BJ121" s="978"/>
      <c r="BK121" s="978"/>
      <c r="BL121" s="978"/>
      <c r="BM121" s="978"/>
      <c r="BN121" s="978"/>
      <c r="BO121" s="978"/>
      <c r="BP121" s="979"/>
      <c r="BQ121" s="992">
        <v>4538497</v>
      </c>
      <c r="BR121" s="993"/>
      <c r="BS121" s="993"/>
      <c r="BT121" s="993"/>
      <c r="BU121" s="993"/>
      <c r="BV121" s="993">
        <v>4564798</v>
      </c>
      <c r="BW121" s="993"/>
      <c r="BX121" s="993"/>
      <c r="BY121" s="993"/>
      <c r="BZ121" s="993"/>
      <c r="CA121" s="993">
        <v>4584006</v>
      </c>
      <c r="CB121" s="993"/>
      <c r="CC121" s="993"/>
      <c r="CD121" s="993"/>
      <c r="CE121" s="993"/>
      <c r="CF121" s="1031">
        <v>106.6</v>
      </c>
      <c r="CG121" s="1032"/>
      <c r="CH121" s="1032"/>
      <c r="CI121" s="1032"/>
      <c r="CJ121" s="1032"/>
      <c r="CK121" s="1023"/>
      <c r="CL121" s="1024"/>
      <c r="CM121" s="1024"/>
      <c r="CN121" s="1024"/>
      <c r="CO121" s="1025"/>
      <c r="CP121" s="1014"/>
      <c r="CQ121" s="1015"/>
      <c r="CR121" s="1015"/>
      <c r="CS121" s="1015"/>
      <c r="CT121" s="1015"/>
      <c r="CU121" s="1015"/>
      <c r="CV121" s="1015"/>
      <c r="CW121" s="1015"/>
      <c r="CX121" s="1015"/>
      <c r="CY121" s="1015"/>
      <c r="CZ121" s="1015"/>
      <c r="DA121" s="1015"/>
      <c r="DB121" s="1015"/>
      <c r="DC121" s="1015"/>
      <c r="DD121" s="1015"/>
      <c r="DE121" s="1015"/>
      <c r="DF121" s="1016"/>
      <c r="DG121" s="926"/>
      <c r="DH121" s="927"/>
      <c r="DI121" s="927"/>
      <c r="DJ121" s="927"/>
      <c r="DK121" s="927"/>
      <c r="DL121" s="927"/>
      <c r="DM121" s="927"/>
      <c r="DN121" s="927"/>
      <c r="DO121" s="927"/>
      <c r="DP121" s="927"/>
      <c r="DQ121" s="927"/>
      <c r="DR121" s="927"/>
      <c r="DS121" s="927"/>
      <c r="DT121" s="927"/>
      <c r="DU121" s="927"/>
      <c r="DV121" s="928"/>
      <c r="DW121" s="928"/>
      <c r="DX121" s="928"/>
      <c r="DY121" s="928"/>
      <c r="DZ121" s="929"/>
    </row>
    <row r="122" spans="1:130" s="197" customFormat="1" ht="26.25" customHeight="1">
      <c r="A122" s="982"/>
      <c r="B122" s="953"/>
      <c r="C122" s="923" t="s">
        <v>417</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112</v>
      </c>
      <c r="AB122" s="966"/>
      <c r="AC122" s="966"/>
      <c r="AD122" s="966"/>
      <c r="AE122" s="967"/>
      <c r="AF122" s="968" t="s">
        <v>112</v>
      </c>
      <c r="AG122" s="966"/>
      <c r="AH122" s="966"/>
      <c r="AI122" s="966"/>
      <c r="AJ122" s="967"/>
      <c r="AK122" s="968" t="s">
        <v>112</v>
      </c>
      <c r="AL122" s="966"/>
      <c r="AM122" s="966"/>
      <c r="AN122" s="966"/>
      <c r="AO122" s="967"/>
      <c r="AP122" s="969" t="s">
        <v>112</v>
      </c>
      <c r="AQ122" s="970"/>
      <c r="AR122" s="970"/>
      <c r="AS122" s="970"/>
      <c r="AT122" s="971"/>
      <c r="AU122" s="990"/>
      <c r="AV122" s="991"/>
      <c r="AW122" s="991"/>
      <c r="AX122" s="991"/>
      <c r="AY122" s="991"/>
      <c r="AZ122" s="228" t="s">
        <v>171</v>
      </c>
      <c r="BA122" s="228"/>
      <c r="BB122" s="228"/>
      <c r="BC122" s="228"/>
      <c r="BD122" s="228"/>
      <c r="BE122" s="228"/>
      <c r="BF122" s="228"/>
      <c r="BG122" s="228"/>
      <c r="BH122" s="228"/>
      <c r="BI122" s="228"/>
      <c r="BJ122" s="228"/>
      <c r="BK122" s="228"/>
      <c r="BL122" s="228"/>
      <c r="BM122" s="228"/>
      <c r="BN122" s="228"/>
      <c r="BO122" s="1000" t="s">
        <v>436</v>
      </c>
      <c r="BP122" s="1001"/>
      <c r="BQ122" s="1041">
        <v>8812196</v>
      </c>
      <c r="BR122" s="1042"/>
      <c r="BS122" s="1042"/>
      <c r="BT122" s="1042"/>
      <c r="BU122" s="1042"/>
      <c r="BV122" s="1042">
        <v>8815503</v>
      </c>
      <c r="BW122" s="1042"/>
      <c r="BX122" s="1042"/>
      <c r="BY122" s="1042"/>
      <c r="BZ122" s="1042"/>
      <c r="CA122" s="1042">
        <v>8862907</v>
      </c>
      <c r="CB122" s="1042"/>
      <c r="CC122" s="1042"/>
      <c r="CD122" s="1042"/>
      <c r="CE122" s="1042"/>
      <c r="CF122" s="994"/>
      <c r="CG122" s="995"/>
      <c r="CH122" s="995"/>
      <c r="CI122" s="995"/>
      <c r="CJ122" s="996"/>
      <c r="CK122" s="1023"/>
      <c r="CL122" s="1024"/>
      <c r="CM122" s="1024"/>
      <c r="CN122" s="1024"/>
      <c r="CO122" s="1025"/>
      <c r="CP122" s="1014"/>
      <c r="CQ122" s="1015"/>
      <c r="CR122" s="1015"/>
      <c r="CS122" s="1015"/>
      <c r="CT122" s="1015"/>
      <c r="CU122" s="1015"/>
      <c r="CV122" s="1015"/>
      <c r="CW122" s="1015"/>
      <c r="CX122" s="1015"/>
      <c r="CY122" s="1015"/>
      <c r="CZ122" s="1015"/>
      <c r="DA122" s="1015"/>
      <c r="DB122" s="1015"/>
      <c r="DC122" s="1015"/>
      <c r="DD122" s="1015"/>
      <c r="DE122" s="1015"/>
      <c r="DF122" s="1016"/>
      <c r="DG122" s="926"/>
      <c r="DH122" s="927"/>
      <c r="DI122" s="927"/>
      <c r="DJ122" s="927"/>
      <c r="DK122" s="927"/>
      <c r="DL122" s="927"/>
      <c r="DM122" s="927"/>
      <c r="DN122" s="927"/>
      <c r="DO122" s="927"/>
      <c r="DP122" s="927"/>
      <c r="DQ122" s="927"/>
      <c r="DR122" s="927"/>
      <c r="DS122" s="927"/>
      <c r="DT122" s="927"/>
      <c r="DU122" s="927"/>
      <c r="DV122" s="928"/>
      <c r="DW122" s="928"/>
      <c r="DX122" s="928"/>
      <c r="DY122" s="928"/>
      <c r="DZ122" s="929"/>
    </row>
    <row r="123" spans="1:130" s="197" customFormat="1" ht="26.25" customHeight="1" thickBot="1">
      <c r="A123" s="982"/>
      <c r="B123" s="953"/>
      <c r="C123" s="923" t="s">
        <v>423</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t="s">
        <v>437</v>
      </c>
      <c r="AB123" s="966"/>
      <c r="AC123" s="966"/>
      <c r="AD123" s="966"/>
      <c r="AE123" s="967"/>
      <c r="AF123" s="968" t="s">
        <v>437</v>
      </c>
      <c r="AG123" s="966"/>
      <c r="AH123" s="966"/>
      <c r="AI123" s="966"/>
      <c r="AJ123" s="967"/>
      <c r="AK123" s="968" t="s">
        <v>437</v>
      </c>
      <c r="AL123" s="966"/>
      <c r="AM123" s="966"/>
      <c r="AN123" s="966"/>
      <c r="AO123" s="967"/>
      <c r="AP123" s="969" t="s">
        <v>437</v>
      </c>
      <c r="AQ123" s="970"/>
      <c r="AR123" s="970"/>
      <c r="AS123" s="970"/>
      <c r="AT123" s="971"/>
      <c r="AU123" s="1038" t="s">
        <v>438</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t="s">
        <v>437</v>
      </c>
      <c r="BR123" s="1034"/>
      <c r="BS123" s="1034"/>
      <c r="BT123" s="1034"/>
      <c r="BU123" s="1034"/>
      <c r="BV123" s="1034" t="s">
        <v>437</v>
      </c>
      <c r="BW123" s="1034"/>
      <c r="BX123" s="1034"/>
      <c r="BY123" s="1034"/>
      <c r="BZ123" s="1034"/>
      <c r="CA123" s="1034" t="s">
        <v>437</v>
      </c>
      <c r="CB123" s="1034"/>
      <c r="CC123" s="1034"/>
      <c r="CD123" s="1034"/>
      <c r="CE123" s="1034"/>
      <c r="CF123" s="1035"/>
      <c r="CG123" s="1036"/>
      <c r="CH123" s="1036"/>
      <c r="CI123" s="1036"/>
      <c r="CJ123" s="1037"/>
      <c r="CK123" s="1023"/>
      <c r="CL123" s="1024"/>
      <c r="CM123" s="1024"/>
      <c r="CN123" s="1024"/>
      <c r="CO123" s="1025"/>
      <c r="CP123" s="1014"/>
      <c r="CQ123" s="1015"/>
      <c r="CR123" s="1015"/>
      <c r="CS123" s="1015"/>
      <c r="CT123" s="1015"/>
      <c r="CU123" s="1015"/>
      <c r="CV123" s="1015"/>
      <c r="CW123" s="1015"/>
      <c r="CX123" s="1015"/>
      <c r="CY123" s="1015"/>
      <c r="CZ123" s="1015"/>
      <c r="DA123" s="1015"/>
      <c r="DB123" s="1015"/>
      <c r="DC123" s="1015"/>
      <c r="DD123" s="1015"/>
      <c r="DE123" s="1015"/>
      <c r="DF123" s="1016"/>
      <c r="DG123" s="965"/>
      <c r="DH123" s="966"/>
      <c r="DI123" s="966"/>
      <c r="DJ123" s="966"/>
      <c r="DK123" s="967"/>
      <c r="DL123" s="968"/>
      <c r="DM123" s="966"/>
      <c r="DN123" s="966"/>
      <c r="DO123" s="966"/>
      <c r="DP123" s="967"/>
      <c r="DQ123" s="968"/>
      <c r="DR123" s="966"/>
      <c r="DS123" s="966"/>
      <c r="DT123" s="966"/>
      <c r="DU123" s="967"/>
      <c r="DV123" s="969"/>
      <c r="DW123" s="970"/>
      <c r="DX123" s="970"/>
      <c r="DY123" s="970"/>
      <c r="DZ123" s="971"/>
    </row>
    <row r="124" spans="1:130" s="197" customFormat="1" ht="26.25" customHeight="1">
      <c r="A124" s="982"/>
      <c r="B124" s="953"/>
      <c r="C124" s="923" t="s">
        <v>426</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112</v>
      </c>
      <c r="AB124" s="966"/>
      <c r="AC124" s="966"/>
      <c r="AD124" s="966"/>
      <c r="AE124" s="967"/>
      <c r="AF124" s="968" t="s">
        <v>112</v>
      </c>
      <c r="AG124" s="966"/>
      <c r="AH124" s="966"/>
      <c r="AI124" s="966"/>
      <c r="AJ124" s="967"/>
      <c r="AK124" s="968" t="s">
        <v>112</v>
      </c>
      <c r="AL124" s="966"/>
      <c r="AM124" s="966"/>
      <c r="AN124" s="966"/>
      <c r="AO124" s="967"/>
      <c r="AP124" s="969" t="s">
        <v>112</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439</v>
      </c>
      <c r="CQ124" s="1015"/>
      <c r="CR124" s="1015"/>
      <c r="CS124" s="1015"/>
      <c r="CT124" s="1015"/>
      <c r="CU124" s="1015"/>
      <c r="CV124" s="1015"/>
      <c r="CW124" s="1015"/>
      <c r="CX124" s="1015"/>
      <c r="CY124" s="1015"/>
      <c r="CZ124" s="1015"/>
      <c r="DA124" s="1015"/>
      <c r="DB124" s="1015"/>
      <c r="DC124" s="1015"/>
      <c r="DD124" s="1015"/>
      <c r="DE124" s="1015"/>
      <c r="DF124" s="1016"/>
      <c r="DG124" s="1004" t="s">
        <v>112</v>
      </c>
      <c r="DH124" s="1005"/>
      <c r="DI124" s="1005"/>
      <c r="DJ124" s="1005"/>
      <c r="DK124" s="1006"/>
      <c r="DL124" s="1007" t="s">
        <v>112</v>
      </c>
      <c r="DM124" s="1005"/>
      <c r="DN124" s="1005"/>
      <c r="DO124" s="1005"/>
      <c r="DP124" s="1006"/>
      <c r="DQ124" s="1007" t="s">
        <v>112</v>
      </c>
      <c r="DR124" s="1005"/>
      <c r="DS124" s="1005"/>
      <c r="DT124" s="1005"/>
      <c r="DU124" s="1006"/>
      <c r="DV124" s="1008" t="s">
        <v>112</v>
      </c>
      <c r="DW124" s="1009"/>
      <c r="DX124" s="1009"/>
      <c r="DY124" s="1009"/>
      <c r="DZ124" s="1010"/>
    </row>
    <row r="125" spans="1:130" s="197" customFormat="1" ht="26.25" customHeight="1" thickBot="1">
      <c r="A125" s="982"/>
      <c r="B125" s="953"/>
      <c r="C125" s="923" t="s">
        <v>428</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112</v>
      </c>
      <c r="AB125" s="966"/>
      <c r="AC125" s="966"/>
      <c r="AD125" s="966"/>
      <c r="AE125" s="967"/>
      <c r="AF125" s="968" t="s">
        <v>112</v>
      </c>
      <c r="AG125" s="966"/>
      <c r="AH125" s="966"/>
      <c r="AI125" s="966"/>
      <c r="AJ125" s="967"/>
      <c r="AK125" s="968" t="s">
        <v>112</v>
      </c>
      <c r="AL125" s="966"/>
      <c r="AM125" s="966"/>
      <c r="AN125" s="966"/>
      <c r="AO125" s="967"/>
      <c r="AP125" s="969" t="s">
        <v>112</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440</v>
      </c>
      <c r="CL125" s="1021"/>
      <c r="CM125" s="1021"/>
      <c r="CN125" s="1021"/>
      <c r="CO125" s="1022"/>
      <c r="CP125" s="947" t="s">
        <v>441</v>
      </c>
      <c r="CQ125" s="894"/>
      <c r="CR125" s="894"/>
      <c r="CS125" s="894"/>
      <c r="CT125" s="894"/>
      <c r="CU125" s="894"/>
      <c r="CV125" s="894"/>
      <c r="CW125" s="894"/>
      <c r="CX125" s="894"/>
      <c r="CY125" s="894"/>
      <c r="CZ125" s="894"/>
      <c r="DA125" s="894"/>
      <c r="DB125" s="894"/>
      <c r="DC125" s="894"/>
      <c r="DD125" s="894"/>
      <c r="DE125" s="894"/>
      <c r="DF125" s="895"/>
      <c r="DG125" s="933" t="s">
        <v>112</v>
      </c>
      <c r="DH125" s="934"/>
      <c r="DI125" s="934"/>
      <c r="DJ125" s="934"/>
      <c r="DK125" s="934"/>
      <c r="DL125" s="934" t="s">
        <v>112</v>
      </c>
      <c r="DM125" s="934"/>
      <c r="DN125" s="934"/>
      <c r="DO125" s="934"/>
      <c r="DP125" s="934"/>
      <c r="DQ125" s="934" t="s">
        <v>112</v>
      </c>
      <c r="DR125" s="934"/>
      <c r="DS125" s="934"/>
      <c r="DT125" s="934"/>
      <c r="DU125" s="934"/>
      <c r="DV125" s="935" t="s">
        <v>112</v>
      </c>
      <c r="DW125" s="935"/>
      <c r="DX125" s="935"/>
      <c r="DY125" s="935"/>
      <c r="DZ125" s="936"/>
    </row>
    <row r="126" spans="1:130" s="197" customFormat="1" ht="26.25" customHeight="1">
      <c r="A126" s="982"/>
      <c r="B126" s="953"/>
      <c r="C126" s="923" t="s">
        <v>431</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t="s">
        <v>112</v>
      </c>
      <c r="AB126" s="966"/>
      <c r="AC126" s="966"/>
      <c r="AD126" s="966"/>
      <c r="AE126" s="967"/>
      <c r="AF126" s="968" t="s">
        <v>112</v>
      </c>
      <c r="AG126" s="966"/>
      <c r="AH126" s="966"/>
      <c r="AI126" s="966"/>
      <c r="AJ126" s="967"/>
      <c r="AK126" s="968" t="s">
        <v>112</v>
      </c>
      <c r="AL126" s="966"/>
      <c r="AM126" s="966"/>
      <c r="AN126" s="966"/>
      <c r="AO126" s="967"/>
      <c r="AP126" s="969" t="s">
        <v>112</v>
      </c>
      <c r="AQ126" s="970"/>
      <c r="AR126" s="970"/>
      <c r="AS126" s="970"/>
      <c r="AT126" s="971"/>
      <c r="AU126" s="233"/>
      <c r="AV126" s="233"/>
      <c r="AW126" s="233"/>
      <c r="AX126" s="1043" t="s">
        <v>442</v>
      </c>
      <c r="AY126" s="1044"/>
      <c r="AZ126" s="1044"/>
      <c r="BA126" s="1044"/>
      <c r="BB126" s="1044"/>
      <c r="BC126" s="1044"/>
      <c r="BD126" s="1044"/>
      <c r="BE126" s="1045"/>
      <c r="BF126" s="1059" t="s">
        <v>443</v>
      </c>
      <c r="BG126" s="1044"/>
      <c r="BH126" s="1044"/>
      <c r="BI126" s="1044"/>
      <c r="BJ126" s="1044"/>
      <c r="BK126" s="1044"/>
      <c r="BL126" s="1045"/>
      <c r="BM126" s="1059" t="s">
        <v>444</v>
      </c>
      <c r="BN126" s="1044"/>
      <c r="BO126" s="1044"/>
      <c r="BP126" s="1044"/>
      <c r="BQ126" s="1044"/>
      <c r="BR126" s="1044"/>
      <c r="BS126" s="1045"/>
      <c r="BT126" s="1059" t="s">
        <v>445</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446</v>
      </c>
      <c r="CQ126" s="957"/>
      <c r="CR126" s="957"/>
      <c r="CS126" s="957"/>
      <c r="CT126" s="957"/>
      <c r="CU126" s="957"/>
      <c r="CV126" s="957"/>
      <c r="CW126" s="957"/>
      <c r="CX126" s="957"/>
      <c r="CY126" s="957"/>
      <c r="CZ126" s="957"/>
      <c r="DA126" s="957"/>
      <c r="DB126" s="957"/>
      <c r="DC126" s="957"/>
      <c r="DD126" s="957"/>
      <c r="DE126" s="957"/>
      <c r="DF126" s="958"/>
      <c r="DG126" s="926" t="s">
        <v>112</v>
      </c>
      <c r="DH126" s="927"/>
      <c r="DI126" s="927"/>
      <c r="DJ126" s="927"/>
      <c r="DK126" s="927"/>
      <c r="DL126" s="927" t="s">
        <v>112</v>
      </c>
      <c r="DM126" s="927"/>
      <c r="DN126" s="927"/>
      <c r="DO126" s="927"/>
      <c r="DP126" s="927"/>
      <c r="DQ126" s="927" t="s">
        <v>112</v>
      </c>
      <c r="DR126" s="927"/>
      <c r="DS126" s="927"/>
      <c r="DT126" s="927"/>
      <c r="DU126" s="927"/>
      <c r="DV126" s="928" t="s">
        <v>112</v>
      </c>
      <c r="DW126" s="928"/>
      <c r="DX126" s="928"/>
      <c r="DY126" s="928"/>
      <c r="DZ126" s="929"/>
    </row>
    <row r="127" spans="1:130" s="197" customFormat="1" ht="26.25" customHeight="1" thickBot="1">
      <c r="A127" s="983"/>
      <c r="B127" s="955"/>
      <c r="C127" s="1011" t="s">
        <v>447</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27</v>
      </c>
      <c r="AB127" s="966"/>
      <c r="AC127" s="966"/>
      <c r="AD127" s="966"/>
      <c r="AE127" s="967"/>
      <c r="AF127" s="968">
        <v>18</v>
      </c>
      <c r="AG127" s="966"/>
      <c r="AH127" s="966"/>
      <c r="AI127" s="966"/>
      <c r="AJ127" s="967"/>
      <c r="AK127" s="968">
        <v>11</v>
      </c>
      <c r="AL127" s="966"/>
      <c r="AM127" s="966"/>
      <c r="AN127" s="966"/>
      <c r="AO127" s="967"/>
      <c r="AP127" s="969">
        <v>0</v>
      </c>
      <c r="AQ127" s="970"/>
      <c r="AR127" s="970"/>
      <c r="AS127" s="970"/>
      <c r="AT127" s="971"/>
      <c r="AU127" s="233"/>
      <c r="AV127" s="233"/>
      <c r="AW127" s="233"/>
      <c r="AX127" s="893" t="s">
        <v>448</v>
      </c>
      <c r="AY127" s="894"/>
      <c r="AZ127" s="894"/>
      <c r="BA127" s="894"/>
      <c r="BB127" s="894"/>
      <c r="BC127" s="894"/>
      <c r="BD127" s="894"/>
      <c r="BE127" s="895"/>
      <c r="BF127" s="1048" t="s">
        <v>112</v>
      </c>
      <c r="BG127" s="1049"/>
      <c r="BH127" s="1049"/>
      <c r="BI127" s="1049"/>
      <c r="BJ127" s="1049"/>
      <c r="BK127" s="1049"/>
      <c r="BL127" s="1058"/>
      <c r="BM127" s="1048">
        <v>15</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449</v>
      </c>
      <c r="CQ127" s="1052"/>
      <c r="CR127" s="1052"/>
      <c r="CS127" s="1052"/>
      <c r="CT127" s="1052"/>
      <c r="CU127" s="1052"/>
      <c r="CV127" s="1052"/>
      <c r="CW127" s="1052"/>
      <c r="CX127" s="1052"/>
      <c r="CY127" s="1052"/>
      <c r="CZ127" s="1052"/>
      <c r="DA127" s="1052"/>
      <c r="DB127" s="1052"/>
      <c r="DC127" s="1052"/>
      <c r="DD127" s="1052"/>
      <c r="DE127" s="1052"/>
      <c r="DF127" s="1053"/>
      <c r="DG127" s="1054" t="s">
        <v>112</v>
      </c>
      <c r="DH127" s="1055"/>
      <c r="DI127" s="1055"/>
      <c r="DJ127" s="1055"/>
      <c r="DK127" s="1055"/>
      <c r="DL127" s="1055" t="s">
        <v>112</v>
      </c>
      <c r="DM127" s="1055"/>
      <c r="DN127" s="1055"/>
      <c r="DO127" s="1055"/>
      <c r="DP127" s="1055"/>
      <c r="DQ127" s="1055" t="s">
        <v>112</v>
      </c>
      <c r="DR127" s="1055"/>
      <c r="DS127" s="1055"/>
      <c r="DT127" s="1055"/>
      <c r="DU127" s="1055"/>
      <c r="DV127" s="1056" t="s">
        <v>112</v>
      </c>
      <c r="DW127" s="1056"/>
      <c r="DX127" s="1056"/>
      <c r="DY127" s="1056"/>
      <c r="DZ127" s="1057"/>
    </row>
    <row r="128" spans="1:130" s="197" customFormat="1" ht="26.25" customHeight="1">
      <c r="A128" s="1078" t="s">
        <v>450</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451</v>
      </c>
      <c r="X128" s="1080"/>
      <c r="Y128" s="1080"/>
      <c r="Z128" s="1081"/>
      <c r="AA128" s="1096">
        <v>12416</v>
      </c>
      <c r="AB128" s="1097"/>
      <c r="AC128" s="1097"/>
      <c r="AD128" s="1097"/>
      <c r="AE128" s="1098"/>
      <c r="AF128" s="1099">
        <v>11229</v>
      </c>
      <c r="AG128" s="1097"/>
      <c r="AH128" s="1097"/>
      <c r="AI128" s="1097"/>
      <c r="AJ128" s="1098"/>
      <c r="AK128" s="1099">
        <v>11522</v>
      </c>
      <c r="AL128" s="1097"/>
      <c r="AM128" s="1097"/>
      <c r="AN128" s="1097"/>
      <c r="AO128" s="1098"/>
      <c r="AP128" s="1100"/>
      <c r="AQ128" s="1101"/>
      <c r="AR128" s="1101"/>
      <c r="AS128" s="1101"/>
      <c r="AT128" s="1102"/>
      <c r="AU128" s="235"/>
      <c r="AV128" s="235"/>
      <c r="AW128" s="235"/>
      <c r="AX128" s="1061" t="s">
        <v>452</v>
      </c>
      <c r="AY128" s="957"/>
      <c r="AZ128" s="957"/>
      <c r="BA128" s="957"/>
      <c r="BB128" s="957"/>
      <c r="BC128" s="957"/>
      <c r="BD128" s="957"/>
      <c r="BE128" s="958"/>
      <c r="BF128" s="1073" t="s">
        <v>112</v>
      </c>
      <c r="BG128" s="1074"/>
      <c r="BH128" s="1074"/>
      <c r="BI128" s="1074"/>
      <c r="BJ128" s="1074"/>
      <c r="BK128" s="1074"/>
      <c r="BL128" s="1075"/>
      <c r="BM128" s="1073">
        <v>20</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7" t="s">
        <v>91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453</v>
      </c>
      <c r="X129" s="1068"/>
      <c r="Y129" s="1068"/>
      <c r="Z129" s="1069"/>
      <c r="AA129" s="965">
        <v>4701861</v>
      </c>
      <c r="AB129" s="966"/>
      <c r="AC129" s="966"/>
      <c r="AD129" s="966"/>
      <c r="AE129" s="967"/>
      <c r="AF129" s="968">
        <v>4785923</v>
      </c>
      <c r="AG129" s="966"/>
      <c r="AH129" s="966"/>
      <c r="AI129" s="966"/>
      <c r="AJ129" s="967"/>
      <c r="AK129" s="968">
        <v>4752075</v>
      </c>
      <c r="AL129" s="966"/>
      <c r="AM129" s="966"/>
      <c r="AN129" s="966"/>
      <c r="AO129" s="967"/>
      <c r="AP129" s="1070"/>
      <c r="AQ129" s="1071"/>
      <c r="AR129" s="1071"/>
      <c r="AS129" s="1071"/>
      <c r="AT129" s="1072"/>
      <c r="AU129" s="235"/>
      <c r="AV129" s="235"/>
      <c r="AW129" s="235"/>
      <c r="AX129" s="1061" t="s">
        <v>454</v>
      </c>
      <c r="AY129" s="957"/>
      <c r="AZ129" s="957"/>
      <c r="BA129" s="957"/>
      <c r="BB129" s="957"/>
      <c r="BC129" s="957"/>
      <c r="BD129" s="957"/>
      <c r="BE129" s="958"/>
      <c r="BF129" s="1062">
        <v>0.2</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7" t="s">
        <v>455</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456</v>
      </c>
      <c r="X130" s="1068"/>
      <c r="Y130" s="1068"/>
      <c r="Z130" s="1069"/>
      <c r="AA130" s="965">
        <v>394901</v>
      </c>
      <c r="AB130" s="966"/>
      <c r="AC130" s="966"/>
      <c r="AD130" s="966"/>
      <c r="AE130" s="967"/>
      <c r="AF130" s="968">
        <v>410884</v>
      </c>
      <c r="AG130" s="966"/>
      <c r="AH130" s="966"/>
      <c r="AI130" s="966"/>
      <c r="AJ130" s="967"/>
      <c r="AK130" s="968">
        <v>451390</v>
      </c>
      <c r="AL130" s="966"/>
      <c r="AM130" s="966"/>
      <c r="AN130" s="966"/>
      <c r="AO130" s="967"/>
      <c r="AP130" s="1070"/>
      <c r="AQ130" s="1071"/>
      <c r="AR130" s="1071"/>
      <c r="AS130" s="1071"/>
      <c r="AT130" s="1072"/>
      <c r="AU130" s="235"/>
      <c r="AV130" s="235"/>
      <c r="AW130" s="235"/>
      <c r="AX130" s="1120" t="s">
        <v>457</v>
      </c>
      <c r="AY130" s="1052"/>
      <c r="AZ130" s="1052"/>
      <c r="BA130" s="1052"/>
      <c r="BB130" s="1052"/>
      <c r="BC130" s="1052"/>
      <c r="BD130" s="1052"/>
      <c r="BE130" s="1053"/>
      <c r="BF130" s="1082" t="s">
        <v>112</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458</v>
      </c>
      <c r="X131" s="1091"/>
      <c r="Y131" s="1091"/>
      <c r="Z131" s="1092"/>
      <c r="AA131" s="1004">
        <v>4306960</v>
      </c>
      <c r="AB131" s="1005"/>
      <c r="AC131" s="1005"/>
      <c r="AD131" s="1005"/>
      <c r="AE131" s="1006"/>
      <c r="AF131" s="1007">
        <v>4375039</v>
      </c>
      <c r="AG131" s="1005"/>
      <c r="AH131" s="1005"/>
      <c r="AI131" s="1005"/>
      <c r="AJ131" s="1006"/>
      <c r="AK131" s="1007">
        <v>4300685</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4" t="s">
        <v>459</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460</v>
      </c>
      <c r="W132" s="1108"/>
      <c r="X132" s="1108"/>
      <c r="Y132" s="1108"/>
      <c r="Z132" s="1109"/>
      <c r="AA132" s="1110">
        <v>0.35259208399999997</v>
      </c>
      <c r="AB132" s="1111"/>
      <c r="AC132" s="1111"/>
      <c r="AD132" s="1111"/>
      <c r="AE132" s="1112"/>
      <c r="AF132" s="1113">
        <v>0.53188097300000003</v>
      </c>
      <c r="AG132" s="1111"/>
      <c r="AH132" s="1111"/>
      <c r="AI132" s="1111"/>
      <c r="AJ132" s="1112"/>
      <c r="AK132" s="1113">
        <v>-9.1334287E-2</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461</v>
      </c>
      <c r="W133" s="1115"/>
      <c r="X133" s="1115"/>
      <c r="Y133" s="1115"/>
      <c r="Z133" s="1116"/>
      <c r="AA133" s="1117">
        <v>0.9</v>
      </c>
      <c r="AB133" s="1118"/>
      <c r="AC133" s="1118"/>
      <c r="AD133" s="1118"/>
      <c r="AE133" s="1119"/>
      <c r="AF133" s="1117">
        <v>0.6</v>
      </c>
      <c r="AG133" s="1118"/>
      <c r="AH133" s="1118"/>
      <c r="AI133" s="1118"/>
      <c r="AJ133" s="1119"/>
      <c r="AK133" s="1117">
        <v>0.2</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24" t="s">
        <v>464</v>
      </c>
      <c r="L7" s="254"/>
      <c r="M7" s="255" t="s">
        <v>465</v>
      </c>
      <c r="N7" s="256"/>
    </row>
    <row r="8" spans="1:16">
      <c r="A8" s="248"/>
      <c r="B8" s="244"/>
      <c r="C8" s="244"/>
      <c r="D8" s="244"/>
      <c r="E8" s="244"/>
      <c r="F8" s="244"/>
      <c r="G8" s="257"/>
      <c r="H8" s="258"/>
      <c r="I8" s="258"/>
      <c r="J8" s="259"/>
      <c r="K8" s="1125"/>
      <c r="L8" s="260" t="s">
        <v>466</v>
      </c>
      <c r="M8" s="261" t="s">
        <v>467</v>
      </c>
      <c r="N8" s="262" t="s">
        <v>468</v>
      </c>
    </row>
    <row r="9" spans="1:16">
      <c r="A9" s="248"/>
      <c r="B9" s="244"/>
      <c r="C9" s="244"/>
      <c r="D9" s="244"/>
      <c r="E9" s="244"/>
      <c r="F9" s="244"/>
      <c r="G9" s="1126" t="s">
        <v>469</v>
      </c>
      <c r="H9" s="1127"/>
      <c r="I9" s="1127"/>
      <c r="J9" s="1128"/>
      <c r="K9" s="263">
        <v>1145823</v>
      </c>
      <c r="L9" s="264">
        <v>47858</v>
      </c>
      <c r="M9" s="265">
        <v>59313</v>
      </c>
      <c r="N9" s="266">
        <v>-19.3</v>
      </c>
    </row>
    <row r="10" spans="1:16">
      <c r="A10" s="248"/>
      <c r="B10" s="244"/>
      <c r="C10" s="244"/>
      <c r="D10" s="244"/>
      <c r="E10" s="244"/>
      <c r="F10" s="244"/>
      <c r="G10" s="1126" t="s">
        <v>470</v>
      </c>
      <c r="H10" s="1127"/>
      <c r="I10" s="1127"/>
      <c r="J10" s="1128"/>
      <c r="K10" s="267">
        <v>137957</v>
      </c>
      <c r="L10" s="268">
        <v>5762</v>
      </c>
      <c r="M10" s="269">
        <v>5376</v>
      </c>
      <c r="N10" s="270">
        <v>7.2</v>
      </c>
    </row>
    <row r="11" spans="1:16" ht="13.5" customHeight="1">
      <c r="A11" s="248"/>
      <c r="B11" s="244"/>
      <c r="C11" s="244"/>
      <c r="D11" s="244"/>
      <c r="E11" s="244"/>
      <c r="F11" s="244"/>
      <c r="G11" s="1126" t="s">
        <v>471</v>
      </c>
      <c r="H11" s="1127"/>
      <c r="I11" s="1127"/>
      <c r="J11" s="1128"/>
      <c r="K11" s="267">
        <v>254914</v>
      </c>
      <c r="L11" s="268">
        <v>10647</v>
      </c>
      <c r="M11" s="269">
        <v>7786</v>
      </c>
      <c r="N11" s="270">
        <v>36.700000000000003</v>
      </c>
    </row>
    <row r="12" spans="1:16" ht="13.5" customHeight="1">
      <c r="A12" s="248"/>
      <c r="B12" s="244"/>
      <c r="C12" s="244"/>
      <c r="D12" s="244"/>
      <c r="E12" s="244"/>
      <c r="F12" s="244"/>
      <c r="G12" s="1126" t="s">
        <v>472</v>
      </c>
      <c r="H12" s="1127"/>
      <c r="I12" s="1127"/>
      <c r="J12" s="1128"/>
      <c r="K12" s="267" t="s">
        <v>473</v>
      </c>
      <c r="L12" s="268" t="s">
        <v>473</v>
      </c>
      <c r="M12" s="269">
        <v>131</v>
      </c>
      <c r="N12" s="270" t="s">
        <v>473</v>
      </c>
    </row>
    <row r="13" spans="1:16" ht="13.5" customHeight="1">
      <c r="A13" s="248"/>
      <c r="B13" s="244"/>
      <c r="C13" s="244"/>
      <c r="D13" s="244"/>
      <c r="E13" s="244"/>
      <c r="F13" s="244"/>
      <c r="G13" s="1126" t="s">
        <v>474</v>
      </c>
      <c r="H13" s="1127"/>
      <c r="I13" s="1127"/>
      <c r="J13" s="1128"/>
      <c r="K13" s="267" t="s">
        <v>473</v>
      </c>
      <c r="L13" s="268" t="s">
        <v>473</v>
      </c>
      <c r="M13" s="269">
        <v>5</v>
      </c>
      <c r="N13" s="270" t="s">
        <v>473</v>
      </c>
    </row>
    <row r="14" spans="1:16" ht="13.5" customHeight="1">
      <c r="A14" s="248"/>
      <c r="B14" s="244"/>
      <c r="C14" s="244"/>
      <c r="D14" s="244"/>
      <c r="E14" s="244"/>
      <c r="F14" s="244"/>
      <c r="G14" s="1126" t="s">
        <v>475</v>
      </c>
      <c r="H14" s="1127"/>
      <c r="I14" s="1127"/>
      <c r="J14" s="1128"/>
      <c r="K14" s="267">
        <v>16058</v>
      </c>
      <c r="L14" s="268">
        <v>671</v>
      </c>
      <c r="M14" s="269">
        <v>2777</v>
      </c>
      <c r="N14" s="270">
        <v>-75.8</v>
      </c>
    </row>
    <row r="15" spans="1:16" ht="13.5" customHeight="1">
      <c r="A15" s="248"/>
      <c r="B15" s="244"/>
      <c r="C15" s="244"/>
      <c r="D15" s="244"/>
      <c r="E15" s="244"/>
      <c r="F15" s="244"/>
      <c r="G15" s="1126" t="s">
        <v>476</v>
      </c>
      <c r="H15" s="1127"/>
      <c r="I15" s="1127"/>
      <c r="J15" s="1128"/>
      <c r="K15" s="267">
        <v>14540</v>
      </c>
      <c r="L15" s="268">
        <v>607</v>
      </c>
      <c r="M15" s="269">
        <v>1317</v>
      </c>
      <c r="N15" s="270">
        <v>-53.9</v>
      </c>
    </row>
    <row r="16" spans="1:16">
      <c r="A16" s="248"/>
      <c r="B16" s="244"/>
      <c r="C16" s="244"/>
      <c r="D16" s="244"/>
      <c r="E16" s="244"/>
      <c r="F16" s="244"/>
      <c r="G16" s="1129" t="s">
        <v>477</v>
      </c>
      <c r="H16" s="1130"/>
      <c r="I16" s="1130"/>
      <c r="J16" s="1131"/>
      <c r="K16" s="268">
        <v>-89551</v>
      </c>
      <c r="L16" s="268">
        <v>-3740</v>
      </c>
      <c r="M16" s="269">
        <v>-6006</v>
      </c>
      <c r="N16" s="270">
        <v>-37.700000000000003</v>
      </c>
    </row>
    <row r="17" spans="1:16">
      <c r="A17" s="248"/>
      <c r="B17" s="244"/>
      <c r="C17" s="244"/>
      <c r="D17" s="244"/>
      <c r="E17" s="244"/>
      <c r="F17" s="244"/>
      <c r="G17" s="1129" t="s">
        <v>171</v>
      </c>
      <c r="H17" s="1130"/>
      <c r="I17" s="1130"/>
      <c r="J17" s="1131"/>
      <c r="K17" s="268">
        <v>1479741</v>
      </c>
      <c r="L17" s="268">
        <v>61805</v>
      </c>
      <c r="M17" s="269">
        <v>70700</v>
      </c>
      <c r="N17" s="270">
        <v>-12.6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1" t="s">
        <v>482</v>
      </c>
      <c r="H21" s="1122"/>
      <c r="I21" s="1122"/>
      <c r="J21" s="1123"/>
      <c r="K21" s="280">
        <v>6.14</v>
      </c>
      <c r="L21" s="281">
        <v>6.73</v>
      </c>
      <c r="M21" s="282">
        <v>-0.59</v>
      </c>
      <c r="N21" s="249"/>
      <c r="O21" s="283"/>
      <c r="P21" s="279"/>
    </row>
    <row r="22" spans="1:16" s="284" customFormat="1">
      <c r="A22" s="279"/>
      <c r="B22" s="249"/>
      <c r="C22" s="249"/>
      <c r="D22" s="249"/>
      <c r="E22" s="249"/>
      <c r="F22" s="249"/>
      <c r="G22" s="1121" t="s">
        <v>483</v>
      </c>
      <c r="H22" s="1122"/>
      <c r="I22" s="1122"/>
      <c r="J22" s="1123"/>
      <c r="K22" s="285">
        <v>93.4</v>
      </c>
      <c r="L22" s="286">
        <v>96.8</v>
      </c>
      <c r="M22" s="287">
        <v>-3.4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24" t="s">
        <v>464</v>
      </c>
      <c r="L30" s="254"/>
      <c r="M30" s="255" t="s">
        <v>465</v>
      </c>
      <c r="N30" s="256"/>
    </row>
    <row r="31" spans="1:16">
      <c r="A31" s="248"/>
      <c r="B31" s="244"/>
      <c r="C31" s="244"/>
      <c r="D31" s="244"/>
      <c r="E31" s="244"/>
      <c r="F31" s="244"/>
      <c r="G31" s="257"/>
      <c r="H31" s="258"/>
      <c r="I31" s="258"/>
      <c r="J31" s="259"/>
      <c r="K31" s="1125"/>
      <c r="L31" s="260" t="s">
        <v>466</v>
      </c>
      <c r="M31" s="261" t="s">
        <v>467</v>
      </c>
      <c r="N31" s="262" t="s">
        <v>468</v>
      </c>
    </row>
    <row r="32" spans="1:16" ht="27" customHeight="1">
      <c r="A32" s="248"/>
      <c r="B32" s="244"/>
      <c r="C32" s="244"/>
      <c r="D32" s="244"/>
      <c r="E32" s="244"/>
      <c r="F32" s="244"/>
      <c r="G32" s="1137" t="s">
        <v>486</v>
      </c>
      <c r="H32" s="1138"/>
      <c r="I32" s="1138"/>
      <c r="J32" s="1139"/>
      <c r="K32" s="294">
        <v>361427</v>
      </c>
      <c r="L32" s="294">
        <v>15096</v>
      </c>
      <c r="M32" s="295">
        <v>33640</v>
      </c>
      <c r="N32" s="296">
        <v>-55.1</v>
      </c>
    </row>
    <row r="33" spans="1:16" ht="13.5" customHeight="1">
      <c r="A33" s="248"/>
      <c r="B33" s="244"/>
      <c r="C33" s="244"/>
      <c r="D33" s="244"/>
      <c r="E33" s="244"/>
      <c r="F33" s="244"/>
      <c r="G33" s="1137" t="s">
        <v>487</v>
      </c>
      <c r="H33" s="1138"/>
      <c r="I33" s="1138"/>
      <c r="J33" s="1139"/>
      <c r="K33" s="294" t="s">
        <v>473</v>
      </c>
      <c r="L33" s="294" t="s">
        <v>473</v>
      </c>
      <c r="M33" s="295" t="s">
        <v>473</v>
      </c>
      <c r="N33" s="296" t="s">
        <v>473</v>
      </c>
    </row>
    <row r="34" spans="1:16" ht="27" customHeight="1">
      <c r="A34" s="248"/>
      <c r="B34" s="244"/>
      <c r="C34" s="244"/>
      <c r="D34" s="244"/>
      <c r="E34" s="244"/>
      <c r="F34" s="244"/>
      <c r="G34" s="1137" t="s">
        <v>488</v>
      </c>
      <c r="H34" s="1138"/>
      <c r="I34" s="1138"/>
      <c r="J34" s="1139"/>
      <c r="K34" s="294" t="s">
        <v>473</v>
      </c>
      <c r="L34" s="294" t="s">
        <v>473</v>
      </c>
      <c r="M34" s="295">
        <v>3</v>
      </c>
      <c r="N34" s="296" t="s">
        <v>473</v>
      </c>
    </row>
    <row r="35" spans="1:16" ht="27" customHeight="1">
      <c r="A35" s="248"/>
      <c r="B35" s="244"/>
      <c r="C35" s="244"/>
      <c r="D35" s="244"/>
      <c r="E35" s="244"/>
      <c r="F35" s="244"/>
      <c r="G35" s="1137" t="s">
        <v>489</v>
      </c>
      <c r="H35" s="1138"/>
      <c r="I35" s="1138"/>
      <c r="J35" s="1139"/>
      <c r="K35" s="294">
        <v>502</v>
      </c>
      <c r="L35" s="294">
        <v>21</v>
      </c>
      <c r="M35" s="295">
        <v>10374</v>
      </c>
      <c r="N35" s="296">
        <v>-99.8</v>
      </c>
    </row>
    <row r="36" spans="1:16" ht="27" customHeight="1">
      <c r="A36" s="248"/>
      <c r="B36" s="244"/>
      <c r="C36" s="244"/>
      <c r="D36" s="244"/>
      <c r="E36" s="244"/>
      <c r="F36" s="244"/>
      <c r="G36" s="1137" t="s">
        <v>490</v>
      </c>
      <c r="H36" s="1138"/>
      <c r="I36" s="1138"/>
      <c r="J36" s="1139"/>
      <c r="K36" s="294">
        <v>97044</v>
      </c>
      <c r="L36" s="294">
        <v>4053</v>
      </c>
      <c r="M36" s="295">
        <v>2665</v>
      </c>
      <c r="N36" s="296">
        <v>52.1</v>
      </c>
    </row>
    <row r="37" spans="1:16" ht="13.5" customHeight="1">
      <c r="A37" s="248"/>
      <c r="B37" s="244"/>
      <c r="C37" s="244"/>
      <c r="D37" s="244"/>
      <c r="E37" s="244"/>
      <c r="F37" s="244"/>
      <c r="G37" s="1137" t="s">
        <v>491</v>
      </c>
      <c r="H37" s="1138"/>
      <c r="I37" s="1138"/>
      <c r="J37" s="1139"/>
      <c r="K37" s="294">
        <v>11</v>
      </c>
      <c r="L37" s="294">
        <v>0</v>
      </c>
      <c r="M37" s="295">
        <v>1343</v>
      </c>
      <c r="N37" s="296">
        <v>-100</v>
      </c>
    </row>
    <row r="38" spans="1:16" ht="27" customHeight="1">
      <c r="A38" s="248"/>
      <c r="B38" s="244"/>
      <c r="C38" s="244"/>
      <c r="D38" s="244"/>
      <c r="E38" s="244"/>
      <c r="F38" s="244"/>
      <c r="G38" s="1140" t="s">
        <v>492</v>
      </c>
      <c r="H38" s="1141"/>
      <c r="I38" s="1141"/>
      <c r="J38" s="1142"/>
      <c r="K38" s="297" t="s">
        <v>473</v>
      </c>
      <c r="L38" s="297" t="s">
        <v>473</v>
      </c>
      <c r="M38" s="298">
        <v>2</v>
      </c>
      <c r="N38" s="299" t="s">
        <v>473</v>
      </c>
      <c r="O38" s="293"/>
    </row>
    <row r="39" spans="1:16">
      <c r="A39" s="248"/>
      <c r="B39" s="244"/>
      <c r="C39" s="244"/>
      <c r="D39" s="244"/>
      <c r="E39" s="244"/>
      <c r="F39" s="244"/>
      <c r="G39" s="1140" t="s">
        <v>493</v>
      </c>
      <c r="H39" s="1141"/>
      <c r="I39" s="1141"/>
      <c r="J39" s="1142"/>
      <c r="K39" s="300">
        <v>-11522</v>
      </c>
      <c r="L39" s="300">
        <v>-481</v>
      </c>
      <c r="M39" s="301">
        <v>-3110</v>
      </c>
      <c r="N39" s="302">
        <v>-84.5</v>
      </c>
      <c r="O39" s="293"/>
    </row>
    <row r="40" spans="1:16" ht="27" customHeight="1">
      <c r="A40" s="248"/>
      <c r="B40" s="244"/>
      <c r="C40" s="244"/>
      <c r="D40" s="244"/>
      <c r="E40" s="244"/>
      <c r="F40" s="244"/>
      <c r="G40" s="1137" t="s">
        <v>494</v>
      </c>
      <c r="H40" s="1138"/>
      <c r="I40" s="1138"/>
      <c r="J40" s="1139"/>
      <c r="K40" s="300">
        <v>-451390</v>
      </c>
      <c r="L40" s="300">
        <v>-18853</v>
      </c>
      <c r="M40" s="301">
        <v>-31707</v>
      </c>
      <c r="N40" s="302">
        <v>-40.5</v>
      </c>
      <c r="O40" s="293"/>
    </row>
    <row r="41" spans="1:16">
      <c r="A41" s="248"/>
      <c r="B41" s="244"/>
      <c r="C41" s="244"/>
      <c r="D41" s="244"/>
      <c r="E41" s="244"/>
      <c r="F41" s="244"/>
      <c r="G41" s="1143" t="s">
        <v>281</v>
      </c>
      <c r="H41" s="1144"/>
      <c r="I41" s="1144"/>
      <c r="J41" s="1145"/>
      <c r="K41" s="294">
        <v>-3928</v>
      </c>
      <c r="L41" s="300">
        <v>-164</v>
      </c>
      <c r="M41" s="301">
        <v>13210</v>
      </c>
      <c r="N41" s="302">
        <v>-101.2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32" t="s">
        <v>464</v>
      </c>
      <c r="J49" s="1134" t="s">
        <v>498</v>
      </c>
      <c r="K49" s="1135"/>
      <c r="L49" s="1135"/>
      <c r="M49" s="1135"/>
      <c r="N49" s="1136"/>
    </row>
    <row r="50" spans="1:14">
      <c r="A50" s="248"/>
      <c r="B50" s="244"/>
      <c r="C50" s="244"/>
      <c r="D50" s="244"/>
      <c r="E50" s="244"/>
      <c r="F50" s="244"/>
      <c r="G50" s="312"/>
      <c r="H50" s="313"/>
      <c r="I50" s="1133"/>
      <c r="J50" s="314" t="s">
        <v>499</v>
      </c>
      <c r="K50" s="315" t="s">
        <v>500</v>
      </c>
      <c r="L50" s="316" t="s">
        <v>501</v>
      </c>
      <c r="M50" s="317" t="s">
        <v>502</v>
      </c>
      <c r="N50" s="318" t="s">
        <v>503</v>
      </c>
    </row>
    <row r="51" spans="1:14">
      <c r="A51" s="248"/>
      <c r="B51" s="244"/>
      <c r="C51" s="244"/>
      <c r="D51" s="244"/>
      <c r="E51" s="244"/>
      <c r="F51" s="244"/>
      <c r="G51" s="310" t="s">
        <v>504</v>
      </c>
      <c r="H51" s="311"/>
      <c r="I51" s="319">
        <v>1147352</v>
      </c>
      <c r="J51" s="320">
        <v>47812</v>
      </c>
      <c r="K51" s="321">
        <v>-24.7</v>
      </c>
      <c r="L51" s="322">
        <v>59338</v>
      </c>
      <c r="M51" s="323">
        <v>6</v>
      </c>
      <c r="N51" s="324">
        <v>-30.7</v>
      </c>
    </row>
    <row r="52" spans="1:14">
      <c r="A52" s="248"/>
      <c r="B52" s="244"/>
      <c r="C52" s="244"/>
      <c r="D52" s="244"/>
      <c r="E52" s="244"/>
      <c r="F52" s="244"/>
      <c r="G52" s="325"/>
      <c r="H52" s="326" t="s">
        <v>505</v>
      </c>
      <c r="I52" s="327">
        <v>678081</v>
      </c>
      <c r="J52" s="328">
        <v>28257</v>
      </c>
      <c r="K52" s="329">
        <v>4.7</v>
      </c>
      <c r="L52" s="330">
        <v>34073</v>
      </c>
      <c r="M52" s="331">
        <v>-3</v>
      </c>
      <c r="N52" s="332">
        <v>7.7</v>
      </c>
    </row>
    <row r="53" spans="1:14">
      <c r="A53" s="248"/>
      <c r="B53" s="244"/>
      <c r="C53" s="244"/>
      <c r="D53" s="244"/>
      <c r="E53" s="244"/>
      <c r="F53" s="244"/>
      <c r="G53" s="310" t="s">
        <v>506</v>
      </c>
      <c r="H53" s="311"/>
      <c r="I53" s="319">
        <v>1741547</v>
      </c>
      <c r="J53" s="320">
        <v>72701</v>
      </c>
      <c r="K53" s="321">
        <v>52.1</v>
      </c>
      <c r="L53" s="322">
        <v>42839</v>
      </c>
      <c r="M53" s="323">
        <v>-27.8</v>
      </c>
      <c r="N53" s="324">
        <v>79.900000000000006</v>
      </c>
    </row>
    <row r="54" spans="1:14">
      <c r="A54" s="248"/>
      <c r="B54" s="244"/>
      <c r="C54" s="244"/>
      <c r="D54" s="244"/>
      <c r="E54" s="244"/>
      <c r="F54" s="244"/>
      <c r="G54" s="325"/>
      <c r="H54" s="326" t="s">
        <v>505</v>
      </c>
      <c r="I54" s="327">
        <v>652739</v>
      </c>
      <c r="J54" s="328">
        <v>27249</v>
      </c>
      <c r="K54" s="329">
        <v>-3.6</v>
      </c>
      <c r="L54" s="330">
        <v>22027</v>
      </c>
      <c r="M54" s="331">
        <v>-35.4</v>
      </c>
      <c r="N54" s="332">
        <v>31.8</v>
      </c>
    </row>
    <row r="55" spans="1:14">
      <c r="A55" s="248"/>
      <c r="B55" s="244"/>
      <c r="C55" s="244"/>
      <c r="D55" s="244"/>
      <c r="E55" s="244"/>
      <c r="F55" s="244"/>
      <c r="G55" s="310" t="s">
        <v>507</v>
      </c>
      <c r="H55" s="311"/>
      <c r="I55" s="319">
        <v>1468413</v>
      </c>
      <c r="J55" s="320">
        <v>60968</v>
      </c>
      <c r="K55" s="321">
        <v>-16.100000000000001</v>
      </c>
      <c r="L55" s="322">
        <v>46819</v>
      </c>
      <c r="M55" s="323">
        <v>9.3000000000000007</v>
      </c>
      <c r="N55" s="324">
        <v>-25.4</v>
      </c>
    </row>
    <row r="56" spans="1:14">
      <c r="A56" s="248"/>
      <c r="B56" s="244"/>
      <c r="C56" s="244"/>
      <c r="D56" s="244"/>
      <c r="E56" s="244"/>
      <c r="F56" s="244"/>
      <c r="G56" s="325"/>
      <c r="H56" s="326" t="s">
        <v>505</v>
      </c>
      <c r="I56" s="327">
        <v>598467</v>
      </c>
      <c r="J56" s="328">
        <v>24848</v>
      </c>
      <c r="K56" s="329">
        <v>-8.8000000000000007</v>
      </c>
      <c r="L56" s="330">
        <v>24121</v>
      </c>
      <c r="M56" s="331">
        <v>9.5</v>
      </c>
      <c r="N56" s="332">
        <v>-18.3</v>
      </c>
    </row>
    <row r="57" spans="1:14">
      <c r="A57" s="248"/>
      <c r="B57" s="244"/>
      <c r="C57" s="244"/>
      <c r="D57" s="244"/>
      <c r="E57" s="244"/>
      <c r="F57" s="244"/>
      <c r="G57" s="310" t="s">
        <v>508</v>
      </c>
      <c r="H57" s="311"/>
      <c r="I57" s="319">
        <v>1410808</v>
      </c>
      <c r="J57" s="320">
        <v>58549</v>
      </c>
      <c r="K57" s="321">
        <v>-4</v>
      </c>
      <c r="L57" s="322">
        <v>53270</v>
      </c>
      <c r="M57" s="323">
        <v>13.8</v>
      </c>
      <c r="N57" s="324">
        <v>-17.8</v>
      </c>
    </row>
    <row r="58" spans="1:14">
      <c r="A58" s="248"/>
      <c r="B58" s="244"/>
      <c r="C58" s="244"/>
      <c r="D58" s="244"/>
      <c r="E58" s="244"/>
      <c r="F58" s="244"/>
      <c r="G58" s="325"/>
      <c r="H58" s="326" t="s">
        <v>505</v>
      </c>
      <c r="I58" s="327">
        <v>803596</v>
      </c>
      <c r="J58" s="328">
        <v>33350</v>
      </c>
      <c r="K58" s="329">
        <v>34.200000000000003</v>
      </c>
      <c r="L58" s="330">
        <v>24316</v>
      </c>
      <c r="M58" s="331">
        <v>0.8</v>
      </c>
      <c r="N58" s="332">
        <v>33.4</v>
      </c>
    </row>
    <row r="59" spans="1:14">
      <c r="A59" s="248"/>
      <c r="B59" s="244"/>
      <c r="C59" s="244"/>
      <c r="D59" s="244"/>
      <c r="E59" s="244"/>
      <c r="F59" s="244"/>
      <c r="G59" s="310" t="s">
        <v>509</v>
      </c>
      <c r="H59" s="311"/>
      <c r="I59" s="319">
        <v>1184563</v>
      </c>
      <c r="J59" s="320">
        <v>49476</v>
      </c>
      <c r="K59" s="321">
        <v>-15.5</v>
      </c>
      <c r="L59" s="322">
        <v>53292</v>
      </c>
      <c r="M59" s="323">
        <v>0</v>
      </c>
      <c r="N59" s="324">
        <v>-15.5</v>
      </c>
    </row>
    <row r="60" spans="1:14">
      <c r="A60" s="248"/>
      <c r="B60" s="244"/>
      <c r="C60" s="244"/>
      <c r="D60" s="244"/>
      <c r="E60" s="244"/>
      <c r="F60" s="244"/>
      <c r="G60" s="325"/>
      <c r="H60" s="326" t="s">
        <v>505</v>
      </c>
      <c r="I60" s="333">
        <v>510719</v>
      </c>
      <c r="J60" s="328">
        <v>21332</v>
      </c>
      <c r="K60" s="329">
        <v>-36</v>
      </c>
      <c r="L60" s="330">
        <v>28900</v>
      </c>
      <c r="M60" s="331">
        <v>18.899999999999999</v>
      </c>
      <c r="N60" s="332">
        <v>-54.9</v>
      </c>
    </row>
    <row r="61" spans="1:14">
      <c r="A61" s="248"/>
      <c r="B61" s="244"/>
      <c r="C61" s="244"/>
      <c r="D61" s="244"/>
      <c r="E61" s="244"/>
      <c r="F61" s="244"/>
      <c r="G61" s="310" t="s">
        <v>510</v>
      </c>
      <c r="H61" s="334"/>
      <c r="I61" s="335">
        <v>1390537</v>
      </c>
      <c r="J61" s="336">
        <v>57901</v>
      </c>
      <c r="K61" s="337">
        <v>-1.6</v>
      </c>
      <c r="L61" s="338">
        <v>51112</v>
      </c>
      <c r="M61" s="339">
        <v>0.3</v>
      </c>
      <c r="N61" s="324">
        <v>-1.9</v>
      </c>
    </row>
    <row r="62" spans="1:14">
      <c r="A62" s="248"/>
      <c r="B62" s="244"/>
      <c r="C62" s="244"/>
      <c r="D62" s="244"/>
      <c r="E62" s="244"/>
      <c r="F62" s="244"/>
      <c r="G62" s="325"/>
      <c r="H62" s="326" t="s">
        <v>505</v>
      </c>
      <c r="I62" s="327">
        <v>648720</v>
      </c>
      <c r="J62" s="328">
        <v>27007</v>
      </c>
      <c r="K62" s="329">
        <v>-1.9</v>
      </c>
      <c r="L62" s="330">
        <v>26687</v>
      </c>
      <c r="M62" s="331">
        <v>-1.8</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46" t="s">
        <v>3</v>
      </c>
      <c r="D47" s="1146"/>
      <c r="E47" s="1147"/>
      <c r="F47" s="11">
        <v>53.99</v>
      </c>
      <c r="G47" s="12">
        <v>58.19</v>
      </c>
      <c r="H47" s="12">
        <v>65.36</v>
      </c>
      <c r="I47" s="12">
        <v>66.03</v>
      </c>
      <c r="J47" s="13">
        <v>63.72</v>
      </c>
    </row>
    <row r="48" spans="2:10" ht="57.75" customHeight="1">
      <c r="B48" s="14"/>
      <c r="C48" s="1148" t="s">
        <v>4</v>
      </c>
      <c r="D48" s="1148"/>
      <c r="E48" s="1149"/>
      <c r="F48" s="15">
        <v>8.36</v>
      </c>
      <c r="G48" s="16">
        <v>10.82</v>
      </c>
      <c r="H48" s="16">
        <v>6</v>
      </c>
      <c r="I48" s="16">
        <v>5.29</v>
      </c>
      <c r="J48" s="17">
        <v>5.49</v>
      </c>
    </row>
    <row r="49" spans="2:10" ht="57.75" customHeight="1" thickBot="1">
      <c r="B49" s="18"/>
      <c r="C49" s="1150" t="s">
        <v>5</v>
      </c>
      <c r="D49" s="1150"/>
      <c r="E49" s="1151"/>
      <c r="F49" s="19">
        <v>8.94</v>
      </c>
      <c r="G49" s="20">
        <v>2.66</v>
      </c>
      <c r="H49" s="20" t="s">
        <v>517</v>
      </c>
      <c r="I49" s="20" t="s">
        <v>518</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58" t="s">
        <v>520</v>
      </c>
      <c r="D34" s="1158"/>
      <c r="E34" s="1159"/>
      <c r="F34" s="32">
        <v>17.489999999999998</v>
      </c>
      <c r="G34" s="33">
        <v>17.62</v>
      </c>
      <c r="H34" s="33">
        <v>17.41</v>
      </c>
      <c r="I34" s="33">
        <v>16.760000000000002</v>
      </c>
      <c r="J34" s="34">
        <v>15.2</v>
      </c>
      <c r="K34" s="22"/>
      <c r="L34" s="22"/>
      <c r="M34" s="22"/>
      <c r="N34" s="22"/>
      <c r="O34" s="22"/>
      <c r="P34" s="22"/>
    </row>
    <row r="35" spans="1:16" ht="39" customHeight="1">
      <c r="A35" s="22"/>
      <c r="B35" s="35"/>
      <c r="C35" s="1152" t="s">
        <v>521</v>
      </c>
      <c r="D35" s="1153"/>
      <c r="E35" s="1154"/>
      <c r="F35" s="36">
        <v>8.35</v>
      </c>
      <c r="G35" s="37">
        <v>10.82</v>
      </c>
      <c r="H35" s="37">
        <v>6</v>
      </c>
      <c r="I35" s="37">
        <v>5.29</v>
      </c>
      <c r="J35" s="38">
        <v>5.49</v>
      </c>
      <c r="K35" s="22"/>
      <c r="L35" s="22"/>
      <c r="M35" s="22"/>
      <c r="N35" s="22"/>
      <c r="O35" s="22"/>
      <c r="P35" s="22"/>
    </row>
    <row r="36" spans="1:16" ht="39" customHeight="1">
      <c r="A36" s="22"/>
      <c r="B36" s="35"/>
      <c r="C36" s="1152" t="s">
        <v>522</v>
      </c>
      <c r="D36" s="1153"/>
      <c r="E36" s="1154"/>
      <c r="F36" s="36">
        <v>4.33</v>
      </c>
      <c r="G36" s="37">
        <v>2.83</v>
      </c>
      <c r="H36" s="37">
        <v>5.88</v>
      </c>
      <c r="I36" s="37">
        <v>2.36</v>
      </c>
      <c r="J36" s="38">
        <v>3.09</v>
      </c>
      <c r="K36" s="22"/>
      <c r="L36" s="22"/>
      <c r="M36" s="22"/>
      <c r="N36" s="22"/>
      <c r="O36" s="22"/>
      <c r="P36" s="22"/>
    </row>
    <row r="37" spans="1:16" ht="39" customHeight="1">
      <c r="A37" s="22"/>
      <c r="B37" s="35"/>
      <c r="C37" s="1152" t="s">
        <v>523</v>
      </c>
      <c r="D37" s="1153"/>
      <c r="E37" s="1154"/>
      <c r="F37" s="36">
        <v>0.1</v>
      </c>
      <c r="G37" s="37">
        <v>7.0000000000000007E-2</v>
      </c>
      <c r="H37" s="37">
        <v>0.08</v>
      </c>
      <c r="I37" s="37">
        <v>0.13</v>
      </c>
      <c r="J37" s="38">
        <v>0.15</v>
      </c>
      <c r="K37" s="22"/>
      <c r="L37" s="22"/>
      <c r="M37" s="22"/>
      <c r="N37" s="22"/>
      <c r="O37" s="22"/>
      <c r="P37" s="22"/>
    </row>
    <row r="38" spans="1:16" ht="39" customHeight="1">
      <c r="A38" s="22"/>
      <c r="B38" s="35"/>
      <c r="C38" s="1152"/>
      <c r="D38" s="1153"/>
      <c r="E38" s="1154"/>
      <c r="F38" s="36"/>
      <c r="G38" s="37"/>
      <c r="H38" s="37"/>
      <c r="I38" s="37"/>
      <c r="J38" s="38"/>
      <c r="K38" s="22"/>
      <c r="L38" s="22"/>
      <c r="M38" s="22"/>
      <c r="N38" s="22"/>
      <c r="O38" s="22"/>
      <c r="P38" s="22"/>
    </row>
    <row r="39" spans="1:16" ht="39" customHeight="1">
      <c r="A39" s="22"/>
      <c r="B39" s="35"/>
      <c r="C39" s="1152"/>
      <c r="D39" s="1153"/>
      <c r="E39" s="1154"/>
      <c r="F39" s="36"/>
      <c r="G39" s="37"/>
      <c r="H39" s="37"/>
      <c r="I39" s="37"/>
      <c r="J39" s="38"/>
      <c r="K39" s="22"/>
      <c r="L39" s="22"/>
      <c r="M39" s="22"/>
      <c r="N39" s="22"/>
      <c r="O39" s="22"/>
      <c r="P39" s="22"/>
    </row>
    <row r="40" spans="1:16" ht="39" customHeight="1">
      <c r="A40" s="22"/>
      <c r="B40" s="35"/>
      <c r="C40" s="1152"/>
      <c r="D40" s="1153"/>
      <c r="E40" s="1154"/>
      <c r="F40" s="36"/>
      <c r="G40" s="37"/>
      <c r="H40" s="37"/>
      <c r="I40" s="37"/>
      <c r="J40" s="38"/>
      <c r="K40" s="22"/>
      <c r="L40" s="22"/>
      <c r="M40" s="22"/>
      <c r="N40" s="22"/>
      <c r="O40" s="22"/>
      <c r="P40" s="22"/>
    </row>
    <row r="41" spans="1:16" ht="39" customHeight="1">
      <c r="A41" s="22"/>
      <c r="B41" s="35"/>
      <c r="C41" s="1152"/>
      <c r="D41" s="1153"/>
      <c r="E41" s="1154"/>
      <c r="F41" s="36"/>
      <c r="G41" s="37"/>
      <c r="H41" s="37"/>
      <c r="I41" s="37"/>
      <c r="J41" s="38"/>
      <c r="K41" s="22"/>
      <c r="L41" s="22"/>
      <c r="M41" s="22"/>
      <c r="N41" s="22"/>
      <c r="O41" s="22"/>
      <c r="P41" s="22"/>
    </row>
    <row r="42" spans="1:16" ht="39" customHeight="1">
      <c r="A42" s="22"/>
      <c r="B42" s="39"/>
      <c r="C42" s="1152" t="s">
        <v>524</v>
      </c>
      <c r="D42" s="1153"/>
      <c r="E42" s="1154"/>
      <c r="F42" s="36" t="s">
        <v>473</v>
      </c>
      <c r="G42" s="37" t="s">
        <v>473</v>
      </c>
      <c r="H42" s="37" t="s">
        <v>473</v>
      </c>
      <c r="I42" s="37" t="s">
        <v>473</v>
      </c>
      <c r="J42" s="38" t="s">
        <v>473</v>
      </c>
      <c r="K42" s="22"/>
      <c r="L42" s="22"/>
      <c r="M42" s="22"/>
      <c r="N42" s="22"/>
      <c r="O42" s="22"/>
      <c r="P42" s="22"/>
    </row>
    <row r="43" spans="1:16" ht="39" customHeight="1" thickBot="1">
      <c r="A43" s="22"/>
      <c r="B43" s="40"/>
      <c r="C43" s="1155" t="s">
        <v>525</v>
      </c>
      <c r="D43" s="1156"/>
      <c r="E43" s="1157"/>
      <c r="F43" s="41">
        <v>0</v>
      </c>
      <c r="G43" s="42" t="s">
        <v>473</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68" t="s">
        <v>11</v>
      </c>
      <c r="C45" s="1169"/>
      <c r="D45" s="58"/>
      <c r="E45" s="1174" t="s">
        <v>12</v>
      </c>
      <c r="F45" s="1174"/>
      <c r="G45" s="1174"/>
      <c r="H45" s="1174"/>
      <c r="I45" s="1174"/>
      <c r="J45" s="1175"/>
      <c r="K45" s="59">
        <v>339</v>
      </c>
      <c r="L45" s="60">
        <v>351</v>
      </c>
      <c r="M45" s="60">
        <v>324</v>
      </c>
      <c r="N45" s="60">
        <v>346</v>
      </c>
      <c r="O45" s="61">
        <v>361</v>
      </c>
      <c r="P45" s="48"/>
      <c r="Q45" s="48"/>
      <c r="R45" s="48"/>
      <c r="S45" s="48"/>
      <c r="T45" s="48"/>
      <c r="U45" s="48"/>
    </row>
    <row r="46" spans="1:21" ht="30.75" customHeight="1">
      <c r="A46" s="48"/>
      <c r="B46" s="1170"/>
      <c r="C46" s="1171"/>
      <c r="D46" s="62"/>
      <c r="E46" s="1162" t="s">
        <v>13</v>
      </c>
      <c r="F46" s="1162"/>
      <c r="G46" s="1162"/>
      <c r="H46" s="1162"/>
      <c r="I46" s="1162"/>
      <c r="J46" s="1163"/>
      <c r="K46" s="63" t="s">
        <v>473</v>
      </c>
      <c r="L46" s="64" t="s">
        <v>473</v>
      </c>
      <c r="M46" s="64" t="s">
        <v>473</v>
      </c>
      <c r="N46" s="64" t="s">
        <v>473</v>
      </c>
      <c r="O46" s="65" t="s">
        <v>473</v>
      </c>
      <c r="P46" s="48"/>
      <c r="Q46" s="48"/>
      <c r="R46" s="48"/>
      <c r="S46" s="48"/>
      <c r="T46" s="48"/>
      <c r="U46" s="48"/>
    </row>
    <row r="47" spans="1:21" ht="30.75" customHeight="1">
      <c r="A47" s="48"/>
      <c r="B47" s="1170"/>
      <c r="C47" s="1171"/>
      <c r="D47" s="62"/>
      <c r="E47" s="1162" t="s">
        <v>14</v>
      </c>
      <c r="F47" s="1162"/>
      <c r="G47" s="1162"/>
      <c r="H47" s="1162"/>
      <c r="I47" s="1162"/>
      <c r="J47" s="1163"/>
      <c r="K47" s="63" t="s">
        <v>473</v>
      </c>
      <c r="L47" s="64" t="s">
        <v>473</v>
      </c>
      <c r="M47" s="64" t="s">
        <v>473</v>
      </c>
      <c r="N47" s="64" t="s">
        <v>473</v>
      </c>
      <c r="O47" s="65" t="s">
        <v>473</v>
      </c>
      <c r="P47" s="48"/>
      <c r="Q47" s="48"/>
      <c r="R47" s="48"/>
      <c r="S47" s="48"/>
      <c r="T47" s="48"/>
      <c r="U47" s="48"/>
    </row>
    <row r="48" spans="1:21" ht="30.75" customHeight="1">
      <c r="A48" s="48"/>
      <c r="B48" s="1170"/>
      <c r="C48" s="1171"/>
      <c r="D48" s="62"/>
      <c r="E48" s="1162" t="s">
        <v>15</v>
      </c>
      <c r="F48" s="1162"/>
      <c r="G48" s="1162"/>
      <c r="H48" s="1162"/>
      <c r="I48" s="1162"/>
      <c r="J48" s="1163"/>
      <c r="K48" s="63">
        <v>0</v>
      </c>
      <c r="L48" s="64">
        <v>1</v>
      </c>
      <c r="M48" s="64">
        <v>0</v>
      </c>
      <c r="N48" s="64">
        <v>0</v>
      </c>
      <c r="O48" s="65">
        <v>1</v>
      </c>
      <c r="P48" s="48"/>
      <c r="Q48" s="48"/>
      <c r="R48" s="48"/>
      <c r="S48" s="48"/>
      <c r="T48" s="48"/>
      <c r="U48" s="48"/>
    </row>
    <row r="49" spans="1:21" ht="30.75" customHeight="1">
      <c r="A49" s="48"/>
      <c r="B49" s="1170"/>
      <c r="C49" s="1171"/>
      <c r="D49" s="62"/>
      <c r="E49" s="1162" t="s">
        <v>16</v>
      </c>
      <c r="F49" s="1162"/>
      <c r="G49" s="1162"/>
      <c r="H49" s="1162"/>
      <c r="I49" s="1162"/>
      <c r="J49" s="1163"/>
      <c r="K49" s="63">
        <v>103</v>
      </c>
      <c r="L49" s="64">
        <v>101</v>
      </c>
      <c r="M49" s="64">
        <v>98</v>
      </c>
      <c r="N49" s="64">
        <v>100</v>
      </c>
      <c r="O49" s="65">
        <v>97</v>
      </c>
      <c r="P49" s="48"/>
      <c r="Q49" s="48"/>
      <c r="R49" s="48"/>
      <c r="S49" s="48"/>
      <c r="T49" s="48"/>
      <c r="U49" s="48"/>
    </row>
    <row r="50" spans="1:21" ht="30.75" customHeight="1">
      <c r="A50" s="48"/>
      <c r="B50" s="1170"/>
      <c r="C50" s="1171"/>
      <c r="D50" s="62"/>
      <c r="E50" s="1162" t="s">
        <v>17</v>
      </c>
      <c r="F50" s="1162"/>
      <c r="G50" s="1162"/>
      <c r="H50" s="1162"/>
      <c r="I50" s="1162"/>
      <c r="J50" s="1163"/>
      <c r="K50" s="63">
        <v>0</v>
      </c>
      <c r="L50" s="64">
        <v>0</v>
      </c>
      <c r="M50" s="64">
        <v>0</v>
      </c>
      <c r="N50" s="64">
        <v>0</v>
      </c>
      <c r="O50" s="65">
        <v>0</v>
      </c>
      <c r="P50" s="48"/>
      <c r="Q50" s="48"/>
      <c r="R50" s="48"/>
      <c r="S50" s="48"/>
      <c r="T50" s="48"/>
      <c r="U50" s="48"/>
    </row>
    <row r="51" spans="1:21" ht="30.75" customHeight="1">
      <c r="A51" s="48"/>
      <c r="B51" s="1172"/>
      <c r="C51" s="1173"/>
      <c r="D51" s="66"/>
      <c r="E51" s="1162" t="s">
        <v>18</v>
      </c>
      <c r="F51" s="1162"/>
      <c r="G51" s="1162"/>
      <c r="H51" s="1162"/>
      <c r="I51" s="1162"/>
      <c r="J51" s="1163"/>
      <c r="K51" s="63" t="s">
        <v>473</v>
      </c>
      <c r="L51" s="64" t="s">
        <v>473</v>
      </c>
      <c r="M51" s="64" t="s">
        <v>473</v>
      </c>
      <c r="N51" s="64" t="s">
        <v>473</v>
      </c>
      <c r="O51" s="65" t="s">
        <v>473</v>
      </c>
      <c r="P51" s="48"/>
      <c r="Q51" s="48"/>
      <c r="R51" s="48"/>
      <c r="S51" s="48"/>
      <c r="T51" s="48"/>
      <c r="U51" s="48"/>
    </row>
    <row r="52" spans="1:21" ht="30.75" customHeight="1">
      <c r="A52" s="48"/>
      <c r="B52" s="1160" t="s">
        <v>19</v>
      </c>
      <c r="C52" s="1161"/>
      <c r="D52" s="66"/>
      <c r="E52" s="1162" t="s">
        <v>20</v>
      </c>
      <c r="F52" s="1162"/>
      <c r="G52" s="1162"/>
      <c r="H52" s="1162"/>
      <c r="I52" s="1162"/>
      <c r="J52" s="1163"/>
      <c r="K52" s="63">
        <v>389</v>
      </c>
      <c r="L52" s="64">
        <v>400</v>
      </c>
      <c r="M52" s="64">
        <v>406</v>
      </c>
      <c r="N52" s="64">
        <v>422</v>
      </c>
      <c r="O52" s="65">
        <v>464</v>
      </c>
      <c r="P52" s="48"/>
      <c r="Q52" s="48"/>
      <c r="R52" s="48"/>
      <c r="S52" s="48"/>
      <c r="T52" s="48"/>
      <c r="U52" s="48"/>
    </row>
    <row r="53" spans="1:21" ht="30.75" customHeight="1" thickBot="1">
      <c r="A53" s="48"/>
      <c r="B53" s="1164" t="s">
        <v>21</v>
      </c>
      <c r="C53" s="1165"/>
      <c r="D53" s="67"/>
      <c r="E53" s="1166" t="s">
        <v>22</v>
      </c>
      <c r="F53" s="1166"/>
      <c r="G53" s="1166"/>
      <c r="H53" s="1166"/>
      <c r="I53" s="1166"/>
      <c r="J53" s="1167"/>
      <c r="K53" s="68">
        <v>53</v>
      </c>
      <c r="L53" s="69">
        <v>53</v>
      </c>
      <c r="M53" s="69">
        <v>16</v>
      </c>
      <c r="N53" s="69">
        <v>24</v>
      </c>
      <c r="O53" s="70">
        <v>-5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6" t="s">
        <v>24</v>
      </c>
      <c r="C41" s="1177"/>
      <c r="D41" s="81"/>
      <c r="E41" s="1182" t="s">
        <v>25</v>
      </c>
      <c r="F41" s="1182"/>
      <c r="G41" s="1182"/>
      <c r="H41" s="1183"/>
      <c r="I41" s="82">
        <v>4170</v>
      </c>
      <c r="J41" s="83">
        <v>4404</v>
      </c>
      <c r="K41" s="83">
        <v>4715</v>
      </c>
      <c r="L41" s="83">
        <v>4953</v>
      </c>
      <c r="M41" s="84">
        <v>5127</v>
      </c>
    </row>
    <row r="42" spans="2:13" ht="27.75" customHeight="1">
      <c r="B42" s="1178"/>
      <c r="C42" s="1179"/>
      <c r="D42" s="85"/>
      <c r="E42" s="1184" t="s">
        <v>26</v>
      </c>
      <c r="F42" s="1184"/>
      <c r="G42" s="1184"/>
      <c r="H42" s="1185"/>
      <c r="I42" s="86" t="s">
        <v>473</v>
      </c>
      <c r="J42" s="87" t="s">
        <v>473</v>
      </c>
      <c r="K42" s="87" t="s">
        <v>473</v>
      </c>
      <c r="L42" s="87" t="s">
        <v>473</v>
      </c>
      <c r="M42" s="88" t="s">
        <v>473</v>
      </c>
    </row>
    <row r="43" spans="2:13" ht="27.75" customHeight="1">
      <c r="B43" s="1178"/>
      <c r="C43" s="1179"/>
      <c r="D43" s="85"/>
      <c r="E43" s="1184" t="s">
        <v>27</v>
      </c>
      <c r="F43" s="1184"/>
      <c r="G43" s="1184"/>
      <c r="H43" s="1185"/>
      <c r="I43" s="86" t="s">
        <v>473</v>
      </c>
      <c r="J43" s="87" t="s">
        <v>473</v>
      </c>
      <c r="K43" s="87" t="s">
        <v>473</v>
      </c>
      <c r="L43" s="87" t="s">
        <v>473</v>
      </c>
      <c r="M43" s="88" t="s">
        <v>473</v>
      </c>
    </row>
    <row r="44" spans="2:13" ht="27.75" customHeight="1">
      <c r="B44" s="1178"/>
      <c r="C44" s="1179"/>
      <c r="D44" s="85"/>
      <c r="E44" s="1184" t="s">
        <v>28</v>
      </c>
      <c r="F44" s="1184"/>
      <c r="G44" s="1184"/>
      <c r="H44" s="1185"/>
      <c r="I44" s="86">
        <v>592</v>
      </c>
      <c r="J44" s="87">
        <v>525</v>
      </c>
      <c r="K44" s="87">
        <v>542</v>
      </c>
      <c r="L44" s="87">
        <v>481</v>
      </c>
      <c r="M44" s="88">
        <v>418</v>
      </c>
    </row>
    <row r="45" spans="2:13" ht="27.75" customHeight="1">
      <c r="B45" s="1178"/>
      <c r="C45" s="1179"/>
      <c r="D45" s="85"/>
      <c r="E45" s="1184" t="s">
        <v>29</v>
      </c>
      <c r="F45" s="1184"/>
      <c r="G45" s="1184"/>
      <c r="H45" s="1185"/>
      <c r="I45" s="86">
        <v>891</v>
      </c>
      <c r="J45" s="87">
        <v>780</v>
      </c>
      <c r="K45" s="87">
        <v>777</v>
      </c>
      <c r="L45" s="87">
        <v>751</v>
      </c>
      <c r="M45" s="88">
        <v>731</v>
      </c>
    </row>
    <row r="46" spans="2:13" ht="27.75" customHeight="1">
      <c r="B46" s="1178"/>
      <c r="C46" s="1179"/>
      <c r="D46" s="85"/>
      <c r="E46" s="1184" t="s">
        <v>30</v>
      </c>
      <c r="F46" s="1184"/>
      <c r="G46" s="1184"/>
      <c r="H46" s="1185"/>
      <c r="I46" s="86" t="s">
        <v>473</v>
      </c>
      <c r="J46" s="87" t="s">
        <v>473</v>
      </c>
      <c r="K46" s="87" t="s">
        <v>473</v>
      </c>
      <c r="L46" s="87" t="s">
        <v>473</v>
      </c>
      <c r="M46" s="88" t="s">
        <v>473</v>
      </c>
    </row>
    <row r="47" spans="2:13" ht="27.75" customHeight="1">
      <c r="B47" s="1178"/>
      <c r="C47" s="1179"/>
      <c r="D47" s="85"/>
      <c r="E47" s="1184" t="s">
        <v>31</v>
      </c>
      <c r="F47" s="1184"/>
      <c r="G47" s="1184"/>
      <c r="H47" s="1185"/>
      <c r="I47" s="86" t="s">
        <v>473</v>
      </c>
      <c r="J47" s="87" t="s">
        <v>473</v>
      </c>
      <c r="K47" s="87" t="s">
        <v>473</v>
      </c>
      <c r="L47" s="87" t="s">
        <v>473</v>
      </c>
      <c r="M47" s="88" t="s">
        <v>473</v>
      </c>
    </row>
    <row r="48" spans="2:13" ht="27.75" customHeight="1">
      <c r="B48" s="1180"/>
      <c r="C48" s="1181"/>
      <c r="D48" s="85"/>
      <c r="E48" s="1184" t="s">
        <v>32</v>
      </c>
      <c r="F48" s="1184"/>
      <c r="G48" s="1184"/>
      <c r="H48" s="1185"/>
      <c r="I48" s="86" t="s">
        <v>473</v>
      </c>
      <c r="J48" s="87" t="s">
        <v>473</v>
      </c>
      <c r="K48" s="87" t="s">
        <v>473</v>
      </c>
      <c r="L48" s="87" t="s">
        <v>473</v>
      </c>
      <c r="M48" s="88" t="s">
        <v>473</v>
      </c>
    </row>
    <row r="49" spans="2:13" ht="27.75" customHeight="1">
      <c r="B49" s="1186" t="s">
        <v>33</v>
      </c>
      <c r="C49" s="1187"/>
      <c r="D49" s="89"/>
      <c r="E49" s="1184" t="s">
        <v>34</v>
      </c>
      <c r="F49" s="1184"/>
      <c r="G49" s="1184"/>
      <c r="H49" s="1185"/>
      <c r="I49" s="86">
        <v>3597</v>
      </c>
      <c r="J49" s="87">
        <v>3740</v>
      </c>
      <c r="K49" s="87">
        <v>4073</v>
      </c>
      <c r="L49" s="87">
        <v>4075</v>
      </c>
      <c r="M49" s="88">
        <v>4120</v>
      </c>
    </row>
    <row r="50" spans="2:13" ht="27.75" customHeight="1">
      <c r="B50" s="1178"/>
      <c r="C50" s="1179"/>
      <c r="D50" s="85"/>
      <c r="E50" s="1184" t="s">
        <v>35</v>
      </c>
      <c r="F50" s="1184"/>
      <c r="G50" s="1184"/>
      <c r="H50" s="1185"/>
      <c r="I50" s="86">
        <v>236</v>
      </c>
      <c r="J50" s="87">
        <v>221</v>
      </c>
      <c r="K50" s="87">
        <v>201</v>
      </c>
      <c r="L50" s="87">
        <v>176</v>
      </c>
      <c r="M50" s="88">
        <v>159</v>
      </c>
    </row>
    <row r="51" spans="2:13" ht="27.75" customHeight="1">
      <c r="B51" s="1180"/>
      <c r="C51" s="1181"/>
      <c r="D51" s="85"/>
      <c r="E51" s="1184" t="s">
        <v>36</v>
      </c>
      <c r="F51" s="1184"/>
      <c r="G51" s="1184"/>
      <c r="H51" s="1185"/>
      <c r="I51" s="86">
        <v>4076</v>
      </c>
      <c r="J51" s="87">
        <v>4402</v>
      </c>
      <c r="K51" s="87">
        <v>4538</v>
      </c>
      <c r="L51" s="87">
        <v>4565</v>
      </c>
      <c r="M51" s="88">
        <v>4584</v>
      </c>
    </row>
    <row r="52" spans="2:13" ht="27.75" customHeight="1" thickBot="1">
      <c r="B52" s="1188" t="s">
        <v>37</v>
      </c>
      <c r="C52" s="1189"/>
      <c r="D52" s="90"/>
      <c r="E52" s="1190" t="s">
        <v>38</v>
      </c>
      <c r="F52" s="1190"/>
      <c r="G52" s="1190"/>
      <c r="H52" s="1191"/>
      <c r="I52" s="91">
        <v>-2257</v>
      </c>
      <c r="J52" s="92">
        <v>-2654</v>
      </c>
      <c r="K52" s="92">
        <v>-2779</v>
      </c>
      <c r="L52" s="92">
        <v>-2630</v>
      </c>
      <c r="M52" s="93">
        <v>-2587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511</v>
      </c>
      <c r="G2" s="111"/>
      <c r="H2" s="112"/>
    </row>
    <row r="3" spans="1:8">
      <c r="A3" s="108" t="s">
        <v>504</v>
      </c>
      <c r="B3" s="113"/>
      <c r="C3" s="114"/>
      <c r="D3" s="115">
        <v>47812</v>
      </c>
      <c r="E3" s="116"/>
      <c r="F3" s="117">
        <v>59338</v>
      </c>
      <c r="G3" s="118"/>
      <c r="H3" s="119"/>
    </row>
    <row r="4" spans="1:8">
      <c r="A4" s="120"/>
      <c r="B4" s="121"/>
      <c r="C4" s="122"/>
      <c r="D4" s="123">
        <v>28257</v>
      </c>
      <c r="E4" s="124"/>
      <c r="F4" s="125">
        <v>34073</v>
      </c>
      <c r="G4" s="126"/>
      <c r="H4" s="127"/>
    </row>
    <row r="5" spans="1:8">
      <c r="A5" s="108" t="s">
        <v>506</v>
      </c>
      <c r="B5" s="113"/>
      <c r="C5" s="114"/>
      <c r="D5" s="115">
        <v>72701</v>
      </c>
      <c r="E5" s="116"/>
      <c r="F5" s="117">
        <v>42839</v>
      </c>
      <c r="G5" s="118"/>
      <c r="H5" s="119"/>
    </row>
    <row r="6" spans="1:8">
      <c r="A6" s="120"/>
      <c r="B6" s="121"/>
      <c r="C6" s="122"/>
      <c r="D6" s="123">
        <v>27249</v>
      </c>
      <c r="E6" s="124"/>
      <c r="F6" s="125">
        <v>22027</v>
      </c>
      <c r="G6" s="126"/>
      <c r="H6" s="127"/>
    </row>
    <row r="7" spans="1:8">
      <c r="A7" s="108" t="s">
        <v>507</v>
      </c>
      <c r="B7" s="113"/>
      <c r="C7" s="114"/>
      <c r="D7" s="115">
        <v>60968</v>
      </c>
      <c r="E7" s="116"/>
      <c r="F7" s="117">
        <v>46819</v>
      </c>
      <c r="G7" s="118"/>
      <c r="H7" s="119"/>
    </row>
    <row r="8" spans="1:8">
      <c r="A8" s="120"/>
      <c r="B8" s="121"/>
      <c r="C8" s="122"/>
      <c r="D8" s="123">
        <v>24848</v>
      </c>
      <c r="E8" s="124"/>
      <c r="F8" s="125">
        <v>24121</v>
      </c>
      <c r="G8" s="126"/>
      <c r="H8" s="127"/>
    </row>
    <row r="9" spans="1:8">
      <c r="A9" s="108" t="s">
        <v>508</v>
      </c>
      <c r="B9" s="113"/>
      <c r="C9" s="114"/>
      <c r="D9" s="115">
        <v>58549</v>
      </c>
      <c r="E9" s="116"/>
      <c r="F9" s="117">
        <v>53270</v>
      </c>
      <c r="G9" s="118"/>
      <c r="H9" s="119"/>
    </row>
    <row r="10" spans="1:8">
      <c r="A10" s="120"/>
      <c r="B10" s="121"/>
      <c r="C10" s="122"/>
      <c r="D10" s="123">
        <v>33350</v>
      </c>
      <c r="E10" s="124"/>
      <c r="F10" s="125">
        <v>24316</v>
      </c>
      <c r="G10" s="126"/>
      <c r="H10" s="127"/>
    </row>
    <row r="11" spans="1:8">
      <c r="A11" s="108" t="s">
        <v>509</v>
      </c>
      <c r="B11" s="113"/>
      <c r="C11" s="114"/>
      <c r="D11" s="115">
        <v>49476</v>
      </c>
      <c r="E11" s="116"/>
      <c r="F11" s="117">
        <v>53292</v>
      </c>
      <c r="G11" s="118"/>
      <c r="H11" s="119"/>
    </row>
    <row r="12" spans="1:8">
      <c r="A12" s="120"/>
      <c r="B12" s="121"/>
      <c r="C12" s="128"/>
      <c r="D12" s="123">
        <v>21332</v>
      </c>
      <c r="E12" s="124"/>
      <c r="F12" s="125">
        <v>28900</v>
      </c>
      <c r="G12" s="126"/>
      <c r="H12" s="127"/>
    </row>
    <row r="13" spans="1:8">
      <c r="A13" s="108"/>
      <c r="B13" s="113"/>
      <c r="C13" s="129"/>
      <c r="D13" s="130">
        <v>57901</v>
      </c>
      <c r="E13" s="131"/>
      <c r="F13" s="132">
        <v>51112</v>
      </c>
      <c r="G13" s="133"/>
      <c r="H13" s="119"/>
    </row>
    <row r="14" spans="1:8">
      <c r="A14" s="120"/>
      <c r="B14" s="121"/>
      <c r="C14" s="122"/>
      <c r="D14" s="123">
        <v>27007</v>
      </c>
      <c r="E14" s="124"/>
      <c r="F14" s="125">
        <v>26687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8.36</v>
      </c>
      <c r="C19" s="134">
        <f>ROUND(VALUE(SUBSTITUTE(実質収支比率等に係る経年分析!G$48,"▲","-")),2)</f>
        <v>10.82</v>
      </c>
      <c r="D19" s="134">
        <f>ROUND(VALUE(SUBSTITUTE(実質収支比率等に係る経年分析!H$48,"▲","-")),2)</f>
        <v>6</v>
      </c>
      <c r="E19" s="134">
        <f>ROUND(VALUE(SUBSTITUTE(実質収支比率等に係る経年分析!I$48,"▲","-")),2)</f>
        <v>5.29</v>
      </c>
      <c r="F19" s="134">
        <f>ROUND(VALUE(SUBSTITUTE(実質収支比率等に係る経年分析!J$48,"▲","-")),2)</f>
        <v>5.49</v>
      </c>
    </row>
    <row r="20" spans="1:11">
      <c r="A20" s="134" t="s">
        <v>43</v>
      </c>
      <c r="B20" s="134">
        <f>ROUND(VALUE(SUBSTITUTE(実質収支比率等に係る経年分析!F$47,"▲","-")),2)</f>
        <v>53.99</v>
      </c>
      <c r="C20" s="134">
        <f>ROUND(VALUE(SUBSTITUTE(実質収支比率等に係る経年分析!G$47,"▲","-")),2)</f>
        <v>58.19</v>
      </c>
      <c r="D20" s="134">
        <f>ROUND(VALUE(SUBSTITUTE(実質収支比率等に係る経年分析!H$47,"▲","-")),2)</f>
        <v>65.36</v>
      </c>
      <c r="E20" s="134">
        <f>ROUND(VALUE(SUBSTITUTE(実質収支比率等に係る経年分析!I$47,"▲","-")),2)</f>
        <v>66.03</v>
      </c>
      <c r="F20" s="134">
        <f>ROUND(VALUE(SUBSTITUTE(実質収支比率等に係る経年分析!J$47,"▲","-")),2)</f>
        <v>63.72</v>
      </c>
    </row>
    <row r="21" spans="1:11">
      <c r="A21" s="134" t="s">
        <v>44</v>
      </c>
      <c r="B21" s="134">
        <f>IF(ISNUMBER(VALUE(SUBSTITUTE(実質収支比率等に係る経年分析!F$49,"▲","-"))),ROUND(VALUE(SUBSTITUTE(実質収支比率等に係る経年分析!F$49,"▲","-")),2),NA())</f>
        <v>8.94</v>
      </c>
      <c r="C21" s="134">
        <f>IF(ISNUMBER(VALUE(SUBSTITUTE(実質収支比率等に係る経年分析!G$49,"▲","-"))),ROUND(VALUE(SUBSTITUTE(実質収支比率等に係る経年分析!G$49,"▲","-")),2),NA())</f>
        <v>2.66</v>
      </c>
      <c r="D21" s="134">
        <f>IF(ISNUMBER(VALUE(SUBSTITUTE(実質収支比率等に係る経年分析!H$49,"▲","-"))),ROUND(VALUE(SUBSTITUTE(実質収支比率等に係る経年分析!H$49,"▲","-")),2),NA())</f>
        <v>-4.76</v>
      </c>
      <c r="E21" s="134">
        <f>IF(ISNUMBER(VALUE(SUBSTITUTE(実質収支比率等に係る経年分析!I$49,"▲","-"))),ROUND(VALUE(SUBSTITUTE(実質収支比率等に係る経年分析!I$49,"▲","-")),2),NA())</f>
        <v>-1.92</v>
      </c>
      <c r="F21" s="134">
        <f>IF(ISNUMBER(VALUE(SUBSTITUTE(実質収支比率等に係る経年分析!J$49,"▲","-"))),ROUND(VALUE(SUBSTITUTE(実質収支比率等に係る経年分析!J$49,"▲","-")),2),NA())</f>
        <v>-5.36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c r="A32" s="135" t="e">
        <f>IF(連結実質赤字比率に係る赤字・黒字の構成分析!C$38="",NA(),連結実質赤字比率に係る赤字・黒字の構成分析!C$38)</f>
        <v>#N/A</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#VALUE!</v>
      </c>
      <c r="E32" s="135" t="e">
        <f>IF(ROUND(VALUE(SUBSTITUTE(連結実質赤字比率に係る赤字・黒字の構成分析!G$38,"▲", "-")), 2) &gt;= 0, ABS(ROUND(VALUE(SUBSTITUTE(連結実質赤字比率に係る赤字・黒字の構成分析!G$38,"▲", "-")), 2)), NA())</f>
        <v>#VALUE!</v>
      </c>
      <c r="F32" s="135" t="e">
        <f>IF(ROUND(VALUE(SUBSTITUTE(連結実質赤字比率に係る赤字・黒字の構成分析!H$38,"▲", "-")), 2) &lt; 0, ABS(ROUND(VALUE(SUBSTITUTE(連結実質赤字比率に係る赤字・黒字の構成分析!H$38,"▲", "-")), 2)), NA())</f>
        <v>#VALUE!</v>
      </c>
      <c r="G32" s="135" t="e">
        <f>IF(ROUND(VALUE(SUBSTITUTE(連結実質赤字比率に係る赤字・黒字の構成分析!H$38,"▲", "-")), 2) &gt;= 0, ABS(ROUND(VALUE(SUBSTITUTE(連結実質赤字比率に係る赤字・黒字の構成分析!H$38,"▲", "-")), 2)), NA())</f>
        <v>#VALUE!</v>
      </c>
      <c r="H32" s="135" t="e">
        <f>IF(ROUND(VALUE(SUBSTITUTE(連結実質赤字比率に係る赤字・黒字の構成分析!I$38,"▲", "-")), 2) &lt; 0, ABS(ROUND(VALUE(SUBSTITUTE(連結実質赤字比率に係る赤字・黒字の構成分析!I$38,"▲", "-")), 2)), NA())</f>
        <v>#VALUE!</v>
      </c>
      <c r="I32" s="135" t="e">
        <f>IF(ROUND(VALUE(SUBSTITUTE(連結実質赤字比率に係る赤字・黒字の構成分析!I$38,"▲", "-")), 2) &gt;= 0, ABS(ROUND(VALUE(SUBSTITUTE(連結実質赤字比率に係る赤字・黒字の構成分析!I$38,"▲", "-")), 2)), NA())</f>
        <v>#VALUE!</v>
      </c>
      <c r="J32" s="135" t="e">
        <f>IF(ROUND(VALUE(SUBSTITUTE(連結実質赤字比率に係る赤字・黒字の構成分析!J$38,"▲", "-")), 2) &lt; 0, ABS(ROUND(VALUE(SUBSTITUTE(連結実質赤字比率に係る赤字・黒字の構成分析!J$38,"▲", "-")), 2)), NA())</f>
        <v>#VALUE!</v>
      </c>
      <c r="K32" s="135" t="e">
        <f>IF(ROUND(VALUE(SUBSTITUTE(連結実質赤字比率に係る赤字・黒字の構成分析!J$38,"▲", "-")), 2) &gt;= 0, ABS(ROUND(VALUE(SUBSTITUTE(連結実質赤字比率に係る赤字・黒字の構成分析!J$38,"▲", "-")), 2)), NA())</f>
        <v>#VALUE!</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7.0000000000000007E-2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c r="A34" s="135" t="str">
        <f>IF(連結実質赤字比率に係る赤字・黒字の構成分析!C$36="",NA(),連結実質赤字比率に係る赤字・黒字の構成分析!C$36)</f>
        <v>国民健康保険事業会計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4.33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2.83</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5.88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3.09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5.49</v>
      </c>
    </row>
    <row r="36" spans="1:16">
      <c r="A36" s="135" t="str">
        <f>IF(連結実質赤字比率に係る赤字・黒字の構成分析!C$34="",NA(),連結実質赤字比率に係る赤字・黒字の構成分析!C$34)</f>
        <v>上水道事業会計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17.489999999999998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17.41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16.760000000000002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15.2</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389</v>
      </c>
      <c r="E42" s="136"/>
      <c r="F42" s="136"/>
      <c r="G42" s="136">
        <f>'実質公債費比率（分子）の構造'!L$52</f>
        <v>400</v>
      </c>
      <c r="H42" s="136"/>
      <c r="I42" s="136"/>
      <c r="J42" s="136">
        <f>'実質公債費比率（分子）の構造'!M$52</f>
        <v>406</v>
      </c>
      <c r="K42" s="136"/>
      <c r="L42" s="136"/>
      <c r="M42" s="136">
        <f>'実質公債費比率（分子）の構造'!N$52</f>
        <v>422</v>
      </c>
      <c r="N42" s="136"/>
      <c r="O42" s="136"/>
      <c r="P42" s="136">
        <f>'実質公債費比率（分子）の構造'!O$52</f>
        <v>464</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0</v>
      </c>
      <c r="C44" s="136"/>
      <c r="D44" s="136"/>
      <c r="E44" s="136">
        <f>'実質公債費比率（分子）の構造'!L$50</f>
        <v>0</v>
      </c>
      <c r="F44" s="136"/>
      <c r="G44" s="136"/>
      <c r="H44" s="136">
        <f>'実質公債費比率（分子）の構造'!M$50</f>
        <v>0</v>
      </c>
      <c r="I44" s="136"/>
      <c r="J44" s="136"/>
      <c r="K44" s="136">
        <f>'実質公債費比率（分子）の構造'!N$50</f>
        <v>0</v>
      </c>
      <c r="L44" s="136"/>
      <c r="M44" s="136"/>
      <c r="N44" s="136">
        <f>'実質公債費比率（分子）の構造'!O$50</f>
        <v>0</v>
      </c>
      <c r="O44" s="136"/>
      <c r="P44" s="136"/>
    </row>
    <row r="45" spans="1:16">
      <c r="A45" s="136" t="s">
        <v>54</v>
      </c>
      <c r="B45" s="136">
        <f>'実質公債費比率（分子）の構造'!K$49</f>
        <v>103</v>
      </c>
      <c r="C45" s="136"/>
      <c r="D45" s="136"/>
      <c r="E45" s="136">
        <f>'実質公債費比率（分子）の構造'!L$49</f>
        <v>101</v>
      </c>
      <c r="F45" s="136"/>
      <c r="G45" s="136"/>
      <c r="H45" s="136">
        <f>'実質公債費比率（分子）の構造'!M$49</f>
        <v>98</v>
      </c>
      <c r="I45" s="136"/>
      <c r="J45" s="136"/>
      <c r="K45" s="136">
        <f>'実質公債費比率（分子）の構造'!N$49</f>
        <v>100</v>
      </c>
      <c r="L45" s="136"/>
      <c r="M45" s="136"/>
      <c r="N45" s="136">
        <f>'実質公債費比率（分子）の構造'!O$49</f>
        <v>97</v>
      </c>
      <c r="O45" s="136"/>
      <c r="P45" s="136"/>
    </row>
    <row r="46" spans="1:16">
      <c r="A46" s="136" t="s">
        <v>55</v>
      </c>
      <c r="B46" s="136">
        <f>'実質公債費比率（分子）の構造'!K$48</f>
        <v>0</v>
      </c>
      <c r="C46" s="136"/>
      <c r="D46" s="136"/>
      <c r="E46" s="136">
        <f>'実質公債費比率（分子）の構造'!L$48</f>
        <v>1</v>
      </c>
      <c r="F46" s="136"/>
      <c r="G46" s="136"/>
      <c r="H46" s="136">
        <f>'実質公債費比率（分子）の構造'!M$48</f>
        <v>0</v>
      </c>
      <c r="I46" s="136"/>
      <c r="J46" s="136"/>
      <c r="K46" s="136">
        <f>'実質公債費比率（分子）の構造'!N$48</f>
        <v>0</v>
      </c>
      <c r="L46" s="136"/>
      <c r="M46" s="136"/>
      <c r="N46" s="136">
        <f>'実質公債費比率（分子）の構造'!O$48</f>
        <v>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339</v>
      </c>
      <c r="C49" s="136"/>
      <c r="D49" s="136"/>
      <c r="E49" s="136">
        <f>'実質公債費比率（分子）の構造'!L$45</f>
        <v>351</v>
      </c>
      <c r="F49" s="136"/>
      <c r="G49" s="136"/>
      <c r="H49" s="136">
        <f>'実質公債費比率（分子）の構造'!M$45</f>
        <v>324</v>
      </c>
      <c r="I49" s="136"/>
      <c r="J49" s="136"/>
      <c r="K49" s="136">
        <f>'実質公債費比率（分子）の構造'!N$45</f>
        <v>346</v>
      </c>
      <c r="L49" s="136"/>
      <c r="M49" s="136"/>
      <c r="N49" s="136">
        <f>'実質公債費比率（分子）の構造'!O$45</f>
        <v>361</v>
      </c>
      <c r="O49" s="136"/>
      <c r="P49" s="136"/>
    </row>
    <row r="50" spans="1:16">
      <c r="A50" s="136" t="s">
        <v>59</v>
      </c>
      <c r="B50" s="136" t="e">
        <f>NA()</f>
        <v>#N/A</v>
      </c>
      <c r="C50" s="136">
        <f>IF(ISNUMBER('実質公債費比率（分子）の構造'!K$53),'実質公債費比率（分子）の構造'!K$53,NA())</f>
        <v>53</v>
      </c>
      <c r="D50" s="136" t="e">
        <f>NA()</f>
        <v>#N/A</v>
      </c>
      <c r="E50" s="136" t="e">
        <f>NA()</f>
        <v>#N/A</v>
      </c>
      <c r="F50" s="136">
        <f>IF(ISNUMBER('実質公債費比率（分子）の構造'!L$53),'実質公債費比率（分子）の構造'!L$53,NA())</f>
        <v>53</v>
      </c>
      <c r="G50" s="136" t="e">
        <f>NA()</f>
        <v>#N/A</v>
      </c>
      <c r="H50" s="136" t="e">
        <f>NA()</f>
        <v>#N/A</v>
      </c>
      <c r="I50" s="136">
        <f>IF(ISNUMBER('実質公債費比率（分子）の構造'!M$53),'実質公債費比率（分子）の構造'!M$53,NA())</f>
        <v>16</v>
      </c>
      <c r="J50" s="136" t="e">
        <f>NA()</f>
        <v>#N/A</v>
      </c>
      <c r="K50" s="136" t="e">
        <f>NA()</f>
        <v>#N/A</v>
      </c>
      <c r="L50" s="136">
        <f>IF(ISNUMBER('実質公債費比率（分子）の構造'!N$53),'実質公債費比率（分子）の構造'!N$53,NA())</f>
        <v>24</v>
      </c>
      <c r="M50" s="136" t="e">
        <f>NA()</f>
        <v>#N/A</v>
      </c>
      <c r="N50" s="136" t="e">
        <f>NA()</f>
        <v>#N/A</v>
      </c>
      <c r="O50" s="136">
        <f>IF(ISNUMBER('実質公債費比率（分子）の構造'!O$53),'実質公債費比率（分子）の構造'!O$53,NA())</f>
        <v>-5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4076</v>
      </c>
      <c r="E56" s="135"/>
      <c r="F56" s="135"/>
      <c r="G56" s="135">
        <f>'将来負担比率（分子）の構造'!J$51</f>
        <v>4402</v>
      </c>
      <c r="H56" s="135"/>
      <c r="I56" s="135"/>
      <c r="J56" s="135">
        <f>'将来負担比率（分子）の構造'!K$51</f>
        <v>4538</v>
      </c>
      <c r="K56" s="135"/>
      <c r="L56" s="135"/>
      <c r="M56" s="135">
        <f>'将来負担比率（分子）の構造'!L$51</f>
        <v>4565</v>
      </c>
      <c r="N56" s="135"/>
      <c r="O56" s="135"/>
      <c r="P56" s="135">
        <f>'将来負担比率（分子）の構造'!M$51</f>
        <v>4584</v>
      </c>
    </row>
    <row r="57" spans="1:16">
      <c r="A57" s="135" t="s">
        <v>35</v>
      </c>
      <c r="B57" s="135"/>
      <c r="C57" s="135"/>
      <c r="D57" s="135">
        <f>'将来負担比率（分子）の構造'!I$50</f>
        <v>236</v>
      </c>
      <c r="E57" s="135"/>
      <c r="F57" s="135"/>
      <c r="G57" s="135">
        <f>'将来負担比率（分子）の構造'!J$50</f>
        <v>221</v>
      </c>
      <c r="H57" s="135"/>
      <c r="I57" s="135"/>
      <c r="J57" s="135">
        <f>'将来負担比率（分子）の構造'!K$50</f>
        <v>201</v>
      </c>
      <c r="K57" s="135"/>
      <c r="L57" s="135"/>
      <c r="M57" s="135">
        <f>'将来負担比率（分子）の構造'!L$50</f>
        <v>176</v>
      </c>
      <c r="N57" s="135"/>
      <c r="O57" s="135"/>
      <c r="P57" s="135">
        <f>'将来負担比率（分子）の構造'!M$50</f>
        <v>159</v>
      </c>
    </row>
    <row r="58" spans="1:16">
      <c r="A58" s="135" t="s">
        <v>34</v>
      </c>
      <c r="B58" s="135"/>
      <c r="C58" s="135"/>
      <c r="D58" s="135">
        <f>'将来負担比率（分子）の構造'!I$49</f>
        <v>3597</v>
      </c>
      <c r="E58" s="135"/>
      <c r="F58" s="135"/>
      <c r="G58" s="135">
        <f>'将来負担比率（分子）の構造'!J$49</f>
        <v>3740</v>
      </c>
      <c r="H58" s="135"/>
      <c r="I58" s="135"/>
      <c r="J58" s="135">
        <f>'将来負担比率（分子）の構造'!K$49</f>
        <v>4073</v>
      </c>
      <c r="K58" s="135"/>
      <c r="L58" s="135"/>
      <c r="M58" s="135">
        <f>'将来負担比率（分子）の構造'!L$49</f>
        <v>4075</v>
      </c>
      <c r="N58" s="135"/>
      <c r="O58" s="135"/>
      <c r="P58" s="135">
        <f>'将来負担比率（分子）の構造'!M$49</f>
        <v>4120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891</v>
      </c>
      <c r="C62" s="135"/>
      <c r="D62" s="135"/>
      <c r="E62" s="135">
        <f>'将来負担比率（分子）の構造'!J$45</f>
        <v>780</v>
      </c>
      <c r="F62" s="135"/>
      <c r="G62" s="135"/>
      <c r="H62" s="135">
        <f>'将来負担比率（分子）の構造'!K$45</f>
        <v>777</v>
      </c>
      <c r="I62" s="135"/>
      <c r="J62" s="135"/>
      <c r="K62" s="135">
        <f>'将来負担比率（分子）の構造'!L$45</f>
        <v>751</v>
      </c>
      <c r="L62" s="135"/>
      <c r="M62" s="135"/>
      <c r="N62" s="135">
        <f>'将来負担比率（分子）の構造'!M$45</f>
        <v>731</v>
      </c>
      <c r="O62" s="135"/>
      <c r="P62" s="135"/>
    </row>
    <row r="63" spans="1:16">
      <c r="A63" s="135" t="s">
        <v>28</v>
      </c>
      <c r="B63" s="135">
        <f>'将来負担比率（分子）の構造'!I$44</f>
        <v>592</v>
      </c>
      <c r="C63" s="135"/>
      <c r="D63" s="135"/>
      <c r="E63" s="135">
        <f>'将来負担比率（分子）の構造'!J$44</f>
        <v>525</v>
      </c>
      <c r="F63" s="135"/>
      <c r="G63" s="135"/>
      <c r="H63" s="135">
        <f>'将来負担比率（分子）の構造'!K$44</f>
        <v>542</v>
      </c>
      <c r="I63" s="135"/>
      <c r="J63" s="135"/>
      <c r="K63" s="135">
        <f>'将来負担比率（分子）の構造'!L$44</f>
        <v>481</v>
      </c>
      <c r="L63" s="135"/>
      <c r="M63" s="135"/>
      <c r="N63" s="135">
        <f>'将来負担比率（分子）の構造'!M$44</f>
        <v>418</v>
      </c>
      <c r="O63" s="135"/>
      <c r="P63" s="135"/>
    </row>
    <row r="64" spans="1:16">
      <c r="A64" s="135" t="s">
        <v>27</v>
      </c>
      <c r="B64" s="135" t="str">
        <f>'将来負担比率（分子）の構造'!I$43</f>
        <v>-</v>
      </c>
      <c r="C64" s="135"/>
      <c r="D64" s="135"/>
      <c r="E64" s="135" t="str">
        <f>'将来負担比率（分子）の構造'!J$43</f>
        <v>-</v>
      </c>
      <c r="F64" s="135"/>
      <c r="G64" s="135"/>
      <c r="H64" s="135" t="str">
        <f>'将来負担比率（分子）の構造'!K$43</f>
        <v>-</v>
      </c>
      <c r="I64" s="135"/>
      <c r="J64" s="135"/>
      <c r="K64" s="135" t="str">
        <f>'将来負担比率（分子）の構造'!L$43</f>
        <v>-</v>
      </c>
      <c r="L64" s="135"/>
      <c r="M64" s="135"/>
      <c r="N64" s="135" t="str">
        <f>'将来負担比率（分子）の構造'!M$43</f>
        <v>-</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4170</v>
      </c>
      <c r="C66" s="135"/>
      <c r="D66" s="135"/>
      <c r="E66" s="135">
        <f>'将来負担比率（分子）の構造'!J$41</f>
        <v>4404</v>
      </c>
      <c r="F66" s="135"/>
      <c r="G66" s="135"/>
      <c r="H66" s="135">
        <f>'将来負担比率（分子）の構造'!K$41</f>
        <v>4715</v>
      </c>
      <c r="I66" s="135"/>
      <c r="J66" s="135"/>
      <c r="K66" s="135">
        <f>'将来負担比率（分子）の構造'!L$41</f>
        <v>4953</v>
      </c>
      <c r="L66" s="135"/>
      <c r="M66" s="135"/>
      <c r="N66" s="135">
        <f>'将来負担比率（分子）の構造'!M$41</f>
        <v>5127</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Gifu</cp:lastModifiedBy>
  <dcterms:created xsi:type="dcterms:W3CDTF">2016-02-15T01:29:56Z</dcterms:created>
  <dcterms:modified xsi:type="dcterms:W3CDTF">2016-04-27T01:37:29Z</dcterms:modified>
</cp:coreProperties>
</file>