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O35" i="9"/>
  <c r="BW35" i="9"/>
  <c r="BE35" i="9"/>
  <c r="AM35" i="9"/>
  <c r="CO34" i="9"/>
  <c r="BW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AM34" i="9"/>
</calcChain>
</file>

<file path=xl/sharedStrings.xml><?xml version="1.0" encoding="utf-8"?>
<sst xmlns="http://schemas.openxmlformats.org/spreadsheetml/2006/main" count="1068" uniqueCount="551">
  <si>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</si>
  <si>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</si>
  <si>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</si>
  <si>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</si>
  <si>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</si>
  <si>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</si>
  <si>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</si>
  <si>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</si>
  <si>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</si>
  <si>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</si>
  <si>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</si>
  <si>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</si>
  <si>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</si>
  <si>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</si>
  <si>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</si>
  <si>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</si>
  <si>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</si>
  <si>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</si>
  <si>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</si>
  <si>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</si>
  <si>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</si>
  <si>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</si>
  <si>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</si>
  <si>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</si>
  <si>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</si>
  <si>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</si>
  <si>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</si>
  <si>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</si>
  <si>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</si>
  <si>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</si>
  <si>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</si>
  <si>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</si>
  <si>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</si>
  <si>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</si>
  <si>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</si>
  <si>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</si>
  <si>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</si>
  <si>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</si>
  <si>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</si>
  <si>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</si>
  <si>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</si>
  <si>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</si>
  <si>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</si>
  <si>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</si>
  <si>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</si>
  <si>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</si>
  <si>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</si>
  <si>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</si>
  <si>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</si>
  <si>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</si>
  <si>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</si>
  <si>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</si>
  <si>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</si>
  <si>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</si>
  <si>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</si>
  <si>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</si>
  <si>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</si>
  <si>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</si>
  <si>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</si>
  <si>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</si>
  <si>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</si>
  <si>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</si>
  <si>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</si>
  <si>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</si>
  <si>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</si>
  <si>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</si>
  <si>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</si>
  <si>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</si>
  <si>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</si>
  <si>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</si>
  <si>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</si>
  <si>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</si>
  <si>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</si>
  <si>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</si>
  <si>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</si>
  <si>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</si>
  <si>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</si>
  <si>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</si>
  <si>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</si>
  <si>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</si>
  <si>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</si>
  <si>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</si>
  <si>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神戸町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</si>
  <si>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</si>
  <si>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</si>
  <si>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</si>
  <si>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</si>
  <si>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</si>
  <si>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</si>
  <si>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</si>
  <si>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</si>
  <si>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</si>
  <si>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</si>
  <si>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</si>
  <si>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</si>
  <si>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</si>
  <si>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</si>
  <si>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</si>
  <si>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</si>
  <si>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</si>
  <si>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</si>
  <si>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</si>
  <si>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</si>
  <si>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</si>
  <si>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</si>
  <si>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</si>
  <si>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</si>
  <si>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</si>
  <si>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</si>
  <si>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</si>
  <si>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</si>
  <si>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</si>
  <si>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</si>
  <si>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</si>
  <si>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</si>
  <si>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</si>
  <si>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</si>
  <si>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</si>
  <si>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</si>
  <si>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</si>
  <si>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</si>
  <si>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</si>
  <si>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</si>
  <si>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</si>
  <si>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</si>
  <si>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</si>
  <si>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</si>
  <si>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</si>
  <si>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</si>
  <si>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</si>
  <si>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</si>
  <si>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</si>
  <si>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</si>
  <si>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</si>
  <si>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</si>
  <si>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</si>
  <si>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</si>
  <si>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</si>
  <si>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</si>
  <si>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</si>
  <si>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</si>
  <si>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</si>
  <si>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</si>
  <si>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</si>
  <si>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</si>
  <si>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</si>
  <si>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</si>
  <si>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</si>
  <si>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</si>
  <si>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</si>
  <si>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</si>
  <si>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</si>
  <si>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</si>
  <si>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</si>
  <si>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</si>
  <si>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</si>
  <si>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</si>
  <si>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</si>
  <si>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</si>
  <si>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</si>
  <si>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</si>
  <si>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</si>
  <si>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</si>
  <si>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</si>
  <si>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</si>
  <si>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</si>
  <si>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</si>
  <si>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</si>
  <si>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</si>
  <si>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</si>
  <si>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</si>
  <si>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</si>
  <si>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</si>
  <si>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</si>
  <si>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</si>
  <si>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</si>
  <si>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</si>
  <si>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</si>
  <si>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</si>
  <si>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</si>
  <si>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</si>
  <si>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</si>
  <si>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</si>
  <si>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</si>
  <si>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</si>
  <si>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</si>
  <si>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</si>
  <si>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</si>
  <si>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</si>
  <si>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</si>
  <si>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</si>
  <si>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</si>
  <si>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</si>
  <si>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</si>
  <si>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</si>
  <si>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</si>
  <si>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岐阜県神戸町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</si>
  <si>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</si>
  <si>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</si>
  <si>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</si>
  <si>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</si>
  <si>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</si>
  <si>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</si>
  <si>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</si>
  <si>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</si>
  <si>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</si>
  <si>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</si>
  <si>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</si>
  <si>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</si>
  <si>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</si>
  <si>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</si>
  <si>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</si>
  <si>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</si>
  <si>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</si>
  <si>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</si>
  <si>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</si>
  <si>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</si>
  <si>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</si>
  <si>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</si>
  <si>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</si>
  <si>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</si>
  <si>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</si>
  <si>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</si>
  <si>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</si>
  <si>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</si>
  <si>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</si>
  <si>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</si>
  <si>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</si>
  <si>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</si>
  <si>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</si>
  <si>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</si>
  <si>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</si>
  <si>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</si>
  <si>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</si>
  <si>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</si>
  <si>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</si>
  <si>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</si>
  <si>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</si>
  <si>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</si>
  <si>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</si>
  <si>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</si>
  <si>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</si>
  <si>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</si>
  <si>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</si>
  <si>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</si>
  <si>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</si>
  <si>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</si>
  <si>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</si>
  <si>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</si>
  <si>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</si>
  <si>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</si>
  <si>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</si>
  <si>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</si>
  <si>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</si>
  <si>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</si>
  <si>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</si>
  <si>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</si>
  <si>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</si>
  <si>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</si>
  <si>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</si>
  <si>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</si>
  <si>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</si>
  <si>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</si>
  <si>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</si>
  <si>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</si>
  <si>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</si>
  <si>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</si>
  <si>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</si>
  <si>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</si>
  <si>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</si>
  <si>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</si>
  <si>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</si>
  <si>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</si>
  <si>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</si>
  <si>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</si>
  <si>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</si>
  <si>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</si>
  <si>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</si>
  <si>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</si>
  <si>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</si>
  <si>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</si>
  <si>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</si>
  <si>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</si>
  <si>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</si>
  <si>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</si>
  <si>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</si>
  <si>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</si>
  <si>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</si>
  <si>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</si>
  <si>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</si>
  <si>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</si>
  <si>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</si>
  <si>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</si>
  <si>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</si>
  <si>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</si>
  <si>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</si>
  <si>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</si>
  <si>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</si>
  <si>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</si>
  <si>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</si>
  <si>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</si>
  <si>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</si>
  <si>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</si>
  <si>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</si>
  <si>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</si>
  <si>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</si>
  <si>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</si>
  <si>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</si>
  <si>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</si>
  <si>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</si>
  <si>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</si>
  <si>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</si>
  <si>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</si>
  <si>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</si>
  <si>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</si>
  <si>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</si>
  <si>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</si>
  <si>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</si>
  <si>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</si>
  <si>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</si>
  <si>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</si>
  <si>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</si>
  <si>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</si>
  <si>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</si>
  <si>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</si>
  <si>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</si>
  <si>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</si>
  <si>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</si>
  <si>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</si>
  <si>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</si>
  <si>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</si>
  <si>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</si>
  <si>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</si>
  <si>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</si>
  <si>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</si>
  <si>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</si>
  <si>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</si>
  <si>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</si>
  <si>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</si>
  <si>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</si>
  <si>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</si>
  <si>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</si>
  <si>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</si>
  <si>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</si>
  <si>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</si>
  <si>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</si>
  <si>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岐阜県神戸町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</si>
  <si>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</si>
  <si>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</si>
  <si>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</si>
  <si>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</si>
  <si>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</si>
  <si>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</si>
  <si>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</si>
  <si>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</si>
  <si>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</si>
  <si>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</si>
  <si>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</si>
  <si>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</si>
  <si>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</si>
  <si>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</si>
  <si>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</si>
  <si>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</si>
  <si>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</si>
  <si>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</si>
  <si>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</si>
  <si>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</si>
  <si>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障がい福祉サービス事業特別会計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</si>
  <si>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</si>
  <si>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</si>
  <si>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</si>
  <si>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</si>
  <si>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</si>
  <si>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</si>
  <si>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</si>
  <si>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</si>
  <si>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</si>
  <si>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</si>
  <si>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</si>
  <si>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</si>
  <si>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</si>
  <si>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</si>
  <si>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神戸町国民健康保険特別会計</t>
    <phoneticPr fontId="5"/>
  </si>
  <si>
    <t>神戸町後期高齢者医療特別会計</t>
    <phoneticPr fontId="5"/>
  </si>
  <si>
    <t>神戸町水道事業会計</t>
    <phoneticPr fontId="5"/>
  </si>
  <si>
    <t>法適用企業</t>
    <phoneticPr fontId="5"/>
  </si>
  <si>
    <t>神戸町公共下水道事業特別会計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</si>
  <si>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</si>
  <si>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</si>
  <si>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</si>
  <si>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</si>
  <si>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</si>
  <si>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</si>
  <si>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</si>
  <si>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</si>
  <si>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</si>
  <si>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</si>
  <si>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</si>
  <si>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</si>
  <si>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</si>
  <si>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</si>
  <si>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</si>
  <si>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</si>
  <si>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</si>
  <si>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</si>
  <si>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</si>
  <si>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</si>
  <si>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</si>
  <si>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</si>
  <si>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</si>
  <si>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</si>
  <si>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</si>
  <si>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</si>
  <si>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</si>
  <si>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</si>
  <si>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</si>
  <si>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</si>
  <si>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</si>
  <si>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</si>
  <si>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</si>
  <si>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</si>
  <si>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</si>
  <si>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</si>
  <si>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</si>
  <si>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</si>
  <si>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</si>
  <si>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</si>
  <si>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</si>
  <si>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</si>
  <si>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</si>
  <si>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</si>
  <si>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</si>
  <si>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</si>
  <si>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</si>
  <si>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</si>
  <si>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</si>
  <si>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</si>
  <si>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</si>
  <si>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</si>
  <si>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</si>
  <si>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</si>
  <si>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</si>
  <si>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</si>
  <si>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</si>
  <si>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</si>
  <si>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</si>
  <si>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</si>
  <si>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</si>
  <si>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</si>
  <si>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</si>
  <si>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</si>
  <si>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</si>
  <si>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</si>
  <si>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</si>
  <si>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</si>
  <si>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</si>
  <si>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</si>
  <si>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</si>
  <si>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</si>
  <si>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</si>
  <si>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</si>
  <si>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</si>
  <si>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</si>
  <si>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</si>
  <si>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</si>
  <si>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</si>
  <si>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</si>
  <si>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</si>
  <si>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</si>
  <si>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</si>
  <si>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</si>
  <si>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</si>
  <si>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</si>
  <si>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</si>
  <si>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</si>
  <si>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</si>
  <si>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</si>
  <si>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</si>
  <si>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</si>
  <si>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</si>
  <si>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</si>
  <si>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</si>
  <si>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</si>
  <si>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</si>
  <si>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</si>
  <si>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</si>
  <si>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</si>
  <si>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</si>
  <si>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</si>
  <si>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</si>
  <si>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</si>
  <si>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</si>
  <si>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</si>
  <si>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</si>
  <si>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</si>
  <si>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</si>
  <si>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</si>
  <si>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</si>
  <si>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</si>
  <si>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</si>
  <si>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</si>
  <si>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</si>
  <si>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</si>
  <si>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</si>
  <si>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</si>
  <si>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</si>
  <si>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</si>
  <si>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</si>
  <si>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</si>
  <si>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</si>
  <si>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</si>
  <si>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</si>
  <si>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</si>
  <si>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</si>
  <si>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</si>
  <si>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</si>
  <si>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</si>
  <si>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</si>
  <si>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</si>
  <si>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</si>
  <si>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6.58</t>
  </si>
  <si>
    <t>▲ 0.69</t>
  </si>
  <si>
    <t>▲ 4.86</t>
  </si>
  <si>
    <t>神戸町水道事業会計</t>
  </si>
  <si>
    <t>一般会計</t>
  </si>
  <si>
    <t>神戸町国民健康保険特別会計</t>
  </si>
  <si>
    <t>神戸町公共下水道事業特別会計</t>
  </si>
  <si>
    <t>神戸町後期高齢者医療特別会計</t>
  </si>
  <si>
    <t>障がい福祉サービス事業特別会計</t>
  </si>
  <si>
    <t>学校給食事業特別会計</t>
  </si>
  <si>
    <t>その他会計（赤字）</t>
  </si>
  <si>
    <t>その他会計（黒字）</t>
  </si>
  <si>
    <t>-</t>
    <phoneticPr fontId="2"/>
  </si>
  <si>
    <t>基金から303百万円購入</t>
    <rPh sb="0" eb="2">
      <t>キキン</t>
    </rPh>
    <rPh sb="7" eb="10">
      <t>ヒャクマンエン</t>
    </rPh>
    <rPh sb="10" eb="12">
      <t>コウニュウ</t>
    </rPh>
    <phoneticPr fontId="2"/>
  </si>
  <si>
    <t>-</t>
    <phoneticPr fontId="2"/>
  </si>
  <si>
    <t>大垣衛生施設組合</t>
    <rPh sb="0" eb="2">
      <t>オオガキ</t>
    </rPh>
    <rPh sb="2" eb="4">
      <t>エイセイ</t>
    </rPh>
    <rPh sb="4" eb="6">
      <t>シセツ</t>
    </rPh>
    <rPh sb="6" eb="8">
      <t>クミアイ</t>
    </rPh>
    <phoneticPr fontId="2"/>
  </si>
  <si>
    <t>大垣輪中水防事務組合</t>
    <rPh sb="0" eb="2">
      <t>オオガキ</t>
    </rPh>
    <rPh sb="2" eb="4">
      <t>ワジュウ</t>
    </rPh>
    <rPh sb="4" eb="6">
      <t>スイボウ</t>
    </rPh>
    <rPh sb="6" eb="8">
      <t>ジム</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</si>
  <si>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</si>
  <si>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</si>
  <si>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大垣消防組合</t>
    <rPh sb="0" eb="2">
      <t>オオガキ</t>
    </rPh>
    <rPh sb="2" eb="4">
      <t>ショウボウ</t>
    </rPh>
    <rPh sb="4" eb="6">
      <t>クミアイ</t>
    </rPh>
    <phoneticPr fontId="2"/>
  </si>
  <si>
    <t>西濃環境整備組合</t>
    <rPh sb="0" eb="2">
      <t>セイノウ</t>
    </rPh>
    <rPh sb="2" eb="4">
      <t>カンキョウ</t>
    </rPh>
    <rPh sb="4" eb="6">
      <t>セイビ</t>
    </rPh>
    <rPh sb="6" eb="8">
      <t>クミアイ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</si>
  <si>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</si>
  <si>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西南濃粗大廃棄物処理組合</t>
    <rPh sb="0" eb="2">
      <t>セイナン</t>
    </rPh>
    <rPh sb="2" eb="3">
      <t>ノウ</t>
    </rPh>
    <rPh sb="3" eb="5">
      <t>ソダイ</t>
    </rPh>
    <rPh sb="5" eb="8">
      <t>ハイキブツ</t>
    </rPh>
    <rPh sb="8" eb="10">
      <t>ショリ</t>
    </rPh>
    <rPh sb="10" eb="12">
      <t>クミアイ</t>
    </rPh>
    <phoneticPr fontId="2"/>
  </si>
  <si>
    <t>安八郡広域連合（一般会計）</t>
    <rPh sb="0" eb="2">
      <t>アンパチ</t>
    </rPh>
    <rPh sb="2" eb="3">
      <t>グン</t>
    </rPh>
    <rPh sb="3" eb="5">
      <t>コウイキ</t>
    </rPh>
    <rPh sb="5" eb="7">
      <t>レンゴウ</t>
    </rPh>
    <rPh sb="8" eb="10">
      <t>イッパン</t>
    </rPh>
    <rPh sb="10" eb="12">
      <t>カイケイ</t>
    </rPh>
    <phoneticPr fontId="2"/>
  </si>
  <si>
    <t>安八郡広域連合（特別会計）</t>
    <rPh sb="0" eb="2">
      <t>アンパチ</t>
    </rPh>
    <rPh sb="2" eb="3">
      <t>グン</t>
    </rPh>
    <rPh sb="3" eb="5">
      <t>コウイキ</t>
    </rPh>
    <rPh sb="5" eb="7">
      <t>レンゴウ</t>
    </rPh>
    <rPh sb="8" eb="10">
      <t>トクベツ</t>
    </rPh>
    <rPh sb="10" eb="12">
      <t>カイケイ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</si>
  <si>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</si>
  <si>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</si>
  <si>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瑞穂市・神戸町水道組合</t>
    <rPh sb="0" eb="2">
      <t>ミズホ</t>
    </rPh>
    <rPh sb="2" eb="3">
      <t>シ</t>
    </rPh>
    <rPh sb="4" eb="7">
      <t>ゴウドチョウ</t>
    </rPh>
    <rPh sb="7" eb="9">
      <t>スイドウ</t>
    </rPh>
    <rPh sb="9" eb="11">
      <t>クミアイ</t>
    </rPh>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</si>
  <si>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</si>
  <si>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t>
    <phoneticPr fontId="2"/>
  </si>
  <si>
    <t>神戸町土地開発公社</t>
    <rPh sb="0" eb="3">
      <t>ゴウドチョウ</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</si>
</sst>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79018</c:v>
                </c:pt>
                <c:pt idx="1">
                  <c:v>64829</c:v>
                </c:pt>
                <c:pt idx="2">
                  <c:v>64435</c:v>
                </c:pt>
                <c:pt idx="3">
                  <c:v>67068</c:v>
                </c:pt>
                <c:pt idx="4">
                  <c:v>43137</c:v>
                </c:pt>
              </c:numCache>
            </c:numRef>
          </c:val>
          <c:smooth val="0"/>
        </c:ser>
        <c:dLbls>
          <c:showLegendKey val="0"/>
          <c:showVal val="0"/>
          <c:showCatName val="0"/>
          <c:showSerName val="0"/>
          <c:showPercent val="0"/>
          <c:showBubbleSize val="0"/>
        </c:dLbls>
        <c:marker val="1"/>
        <c:smooth val="0"/>
        <c:axId val="91053440"/>
        <c:axId val="91088384"/>
      </c:lineChart>
      <c:catAx>
        <c:axId val="910534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088384"/>
        <c:crosses val="autoZero"/>
        <c:auto val="1"/>
        <c:lblAlgn val="ctr"/>
        <c:lblOffset val="100"/>
        <c:tickLblSkip val="1"/>
        <c:tickMarkSkip val="1"/>
        <c:noMultiLvlLbl val="0"/>
      </c:catAx>
      <c:valAx>
        <c:axId val="910883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053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12.81</c:v>
                </c:pt>
                <c:pt idx="1">
                  <c:v>8.1300000000000008</c:v>
                </c:pt>
                <c:pt idx="2">
                  <c:v>9.59</c:v>
                </c:pt>
                <c:pt idx="3">
                  <c:v>10.95</c:v>
                </c:pt>
                <c:pt idx="4">
                  <c:v>7.54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35.39</c:v>
                </c:pt>
                <c:pt idx="1">
                  <c:v>33.6</c:v>
                </c:pt>
                <c:pt idx="2">
                  <c:v>31.59</c:v>
                </c:pt>
                <c:pt idx="3">
                  <c:v>31.01</c:v>
                </c:pt>
                <c:pt idx="4">
                  <c:v>29.58</c:v>
                </c:pt>
              </c:numCache>
            </c:numRef>
          </c:val>
        </c:ser>
        <c:dLbls>
          <c:showLegendKey val="0"/>
          <c:showVal val="0"/>
          <c:showCatName val="0"/>
          <c:showSerName val="0"/>
          <c:showPercent val="0"/>
          <c:showBubbleSize val="0"/>
        </c:dLbls>
        <c:gapWidth val="250"/>
        <c:overlap val="100"/>
        <c:axId val="96633216"/>
        <c:axId val="96635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4.43</c:v>
                </c:pt>
                <c:pt idx="1">
                  <c:v>-6.58</c:v>
                </c:pt>
                <c:pt idx="2">
                  <c:v>-0.69</c:v>
                </c:pt>
                <c:pt idx="3">
                  <c:v>1.55</c:v>
                </c:pt>
                <c:pt idx="4">
                  <c:v>-4.8600000000000003</c:v>
                </c:pt>
              </c:numCache>
            </c:numRef>
          </c:val>
          <c:smooth val="0"/>
        </c:ser>
        <c:dLbls>
          <c:showLegendKey val="0"/>
          <c:showVal val="0"/>
          <c:showCatName val="0"/>
          <c:showSerName val="0"/>
          <c:showPercent val="0"/>
          <c:showBubbleSize val="0"/>
        </c:dLbls>
        <c:marker val="1"/>
        <c:smooth val="0"/>
        <c:axId val="96633216"/>
        <c:axId val="96635136"/>
      </c:lineChart>
      <c:catAx>
        <c:axId val="9663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635136"/>
        <c:crosses val="autoZero"/>
        <c:auto val="1"/>
        <c:lblAlgn val="ctr"/>
        <c:lblOffset val="100"/>
        <c:tickLblSkip val="1"/>
        <c:tickMarkSkip val="1"/>
        <c:noMultiLvlLbl val="0"/>
      </c:catAx>
      <c:valAx>
        <c:axId val="9663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3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0.02</c:v>
                </c:pt>
                <c:pt idx="4">
                  <c:v>#N/A</c:v>
                </c:pt>
                <c:pt idx="5">
                  <c:v>7.0000000000000007E-2</c:v>
                </c:pt>
                <c:pt idx="6">
                  <c:v>#N/A</c:v>
                </c:pt>
                <c:pt idx="7">
                  <c:v>0.06</c:v>
                </c:pt>
                <c:pt idx="8">
                  <c:v>#N/A</c:v>
                </c:pt>
                <c:pt idx="9">
                  <c:v>7.0000000000000007E-2</c:v>
                </c:pt>
              </c:numCache>
            </c:numRef>
          </c:val>
        </c:ser>
        <c:ser>
          <c:idx val="4"/>
          <c:order val="4"/>
          <c:tx>
            <c:strRef>
              <c:f>データシート!$A$31</c:f>
              <c:strCache>
                <c:ptCount val="1"/>
                <c:pt idx="0">
                  <c:v>障がい福祉サービス事業特別会計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0.04</c:v>
                </c:pt>
                <c:pt idx="4">
                  <c:v>#N/A</c:v>
                </c:pt>
                <c:pt idx="5">
                  <c:v>0.05</c:v>
                </c:pt>
                <c:pt idx="6">
                  <c:v>#N/A</c:v>
                </c:pt>
                <c:pt idx="7">
                  <c:v>0.03</c:v>
                </c:pt>
                <c:pt idx="8">
                  <c:v>#N/A</c:v>
                </c:pt>
                <c:pt idx="9">
                  <c:v>7.0000000000000007E-2</c:v>
                </c:pt>
              </c:numCache>
            </c:numRef>
          </c:val>
        </c:ser>
        <c:ser>
          <c:idx val="5"/>
          <c:order val="5"/>
          <c:tx>
            <c:strRef>
              <c:f>データシート!$A$32</c:f>
              <c:strCache>
                <c:ptCount val="1"/>
                <c:pt idx="0">
                  <c:v>神戸町後期高齢者医療特別会計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0.14000000000000001</c:v>
                </c:pt>
                <c:pt idx="4">
                  <c:v>#N/A</c:v>
                </c:pt>
                <c:pt idx="5">
                  <c:v>0.15</c:v>
                </c:pt>
                <c:pt idx="6">
                  <c:v>#N/A</c:v>
                </c:pt>
                <c:pt idx="7">
                  <c:v>0.15</c:v>
                </c:pt>
                <c:pt idx="8">
                  <c:v>#N/A</c:v>
                </c:pt>
                <c:pt idx="9">
                  <c:v>0.16</c:v>
                </c:pt>
              </c:numCache>
            </c:numRef>
          </c:val>
        </c:ser>
        <c:ser>
          <c:idx val="6"/>
          <c:order val="6"/>
          <c:tx>
            <c:strRef>
              <c:f>データシート!$A$33</c:f>
              <c:strCache>
                <c:ptCount val="1"/>
                <c:pt idx="0">
                  <c:v>神戸町公共下水道事業特別会計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0.54</c:v>
                </c:pt>
                <c:pt idx="2">
                  <c:v>#N/A</c:v>
                </c:pt>
                <c:pt idx="3">
                  <c:v>0.77</c:v>
                </c:pt>
                <c:pt idx="4">
                  <c:v>#N/A</c:v>
                </c:pt>
                <c:pt idx="5">
                  <c:v>0.23</c:v>
                </c:pt>
                <c:pt idx="6">
                  <c:v>#N/A</c:v>
                </c:pt>
                <c:pt idx="7">
                  <c:v>0.31</c:v>
                </c:pt>
                <c:pt idx="8">
                  <c:v>#N/A</c:v>
                </c:pt>
                <c:pt idx="9">
                  <c:v>0.63</c:v>
                </c:pt>
              </c:numCache>
            </c:numRef>
          </c:val>
        </c:ser>
        <c:ser>
          <c:idx val="7"/>
          <c:order val="7"/>
          <c:tx>
            <c:strRef>
              <c:f>データシート!$A$34</c:f>
              <c:strCache>
                <c:ptCount val="1"/>
                <c:pt idx="0">
                  <c:v>神戸町国民健康保険特別会計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1.89</c:v>
                </c:pt>
                <c:pt idx="2">
                  <c:v>#N/A</c:v>
                </c:pt>
                <c:pt idx="3">
                  <c:v>3.7</c:v>
                </c:pt>
                <c:pt idx="4">
                  <c:v>#N/A</c:v>
                </c:pt>
                <c:pt idx="5">
                  <c:v>3.23</c:v>
                </c:pt>
                <c:pt idx="6">
                  <c:v>#N/A</c:v>
                </c:pt>
                <c:pt idx="7">
                  <c:v>3.48</c:v>
                </c:pt>
                <c:pt idx="8">
                  <c:v>#N/A</c:v>
                </c:pt>
                <c:pt idx="9">
                  <c:v>2.74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12.78</c:v>
                </c:pt>
                <c:pt idx="2">
                  <c:v>#N/A</c:v>
                </c:pt>
                <c:pt idx="3">
                  <c:v>8.06</c:v>
                </c:pt>
                <c:pt idx="4">
                  <c:v>#N/A</c:v>
                </c:pt>
                <c:pt idx="5">
                  <c:v>9.4600000000000009</c:v>
                </c:pt>
                <c:pt idx="6">
                  <c:v>#N/A</c:v>
                </c:pt>
                <c:pt idx="7">
                  <c:v>10.84</c:v>
                </c:pt>
                <c:pt idx="8">
                  <c:v>#N/A</c:v>
                </c:pt>
                <c:pt idx="9">
                  <c:v>7.39</c:v>
                </c:pt>
              </c:numCache>
            </c:numRef>
          </c:val>
        </c:ser>
        <c:ser>
          <c:idx val="9"/>
          <c:order val="9"/>
          <c:tx>
            <c:strRef>
              <c:f>データシート!$A$36</c:f>
              <c:strCache>
                <c:ptCount val="1"/>
                <c:pt idx="0">
                  <c:v>神戸町水道事業会計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18.010000000000002</c:v>
                </c:pt>
                <c:pt idx="2">
                  <c:v>#N/A</c:v>
                </c:pt>
                <c:pt idx="3">
                  <c:v>17.010000000000002</c:v>
                </c:pt>
                <c:pt idx="4">
                  <c:v>#N/A</c:v>
                </c:pt>
                <c:pt idx="5">
                  <c:v>15.26</c:v>
                </c:pt>
                <c:pt idx="6">
                  <c:v>#N/A</c:v>
                </c:pt>
                <c:pt idx="7">
                  <c:v>16.149999999999999</c:v>
                </c:pt>
                <c:pt idx="8">
                  <c:v>#N/A</c:v>
                </c:pt>
                <c:pt idx="9">
                  <c:v>17.13</c:v>
                </c:pt>
              </c:numCache>
            </c:numRef>
          </c:val>
        </c:ser>
        <c:dLbls>
          <c:showLegendKey val="0"/>
          <c:showVal val="0"/>
          <c:showCatName val="0"/>
          <c:showSerName val="0"/>
          <c:showPercent val="0"/>
          <c:showBubbleSize val="0"/>
        </c:dLbls>
        <c:gapWidth val="150"/>
        <c:overlap val="100"/>
        <c:axId val="90876160"/>
        <c:axId val="95301632"/>
      </c:barChart>
      <c:catAx>
        <c:axId val="9087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301632"/>
        <c:crosses val="autoZero"/>
        <c:auto val="1"/>
        <c:lblAlgn val="ctr"/>
        <c:lblOffset val="100"/>
        <c:tickLblSkip val="1"/>
        <c:tickMarkSkip val="1"/>
        <c:noMultiLvlLbl val="0"/>
      </c:catAx>
      <c:valAx>
        <c:axId val="9530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76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366</c:v>
                </c:pt>
                <c:pt idx="5">
                  <c:v>408</c:v>
                </c:pt>
                <c:pt idx="8">
                  <c:v>429</c:v>
                </c:pt>
                <c:pt idx="11">
                  <c:v>452</c:v>
                </c:pt>
                <c:pt idx="14">
                  <c:v>494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90</c:v>
                </c:pt>
                <c:pt idx="3">
                  <c:v>84</c:v>
                </c:pt>
                <c:pt idx="6">
                  <c:v>79</c:v>
                </c:pt>
                <c:pt idx="9">
                  <c:v>74</c:v>
                </c:pt>
                <c:pt idx="12">
                  <c:v>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108</c:v>
                </c:pt>
                <c:pt idx="3">
                  <c:v>125</c:v>
                </c:pt>
                <c:pt idx="6">
                  <c:v>116</c:v>
                </c:pt>
                <c:pt idx="9">
                  <c:v>164</c:v>
                </c:pt>
                <c:pt idx="12">
                  <c:v>175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538</c:v>
                </c:pt>
                <c:pt idx="3">
                  <c:v>565</c:v>
                </c:pt>
                <c:pt idx="6">
                  <c:v>581</c:v>
                </c:pt>
                <c:pt idx="9">
                  <c:v>573</c:v>
                </c:pt>
                <c:pt idx="12">
                  <c:v>568</c:v>
                </c:pt>
              </c:numCache>
            </c:numRef>
          </c:val>
        </c:ser>
        <c:dLbls>
          <c:showLegendKey val="0"/>
          <c:showVal val="0"/>
          <c:showCatName val="0"/>
          <c:showSerName val="0"/>
          <c:showPercent val="0"/>
          <c:showBubbleSize val="0"/>
        </c:dLbls>
        <c:gapWidth val="100"/>
        <c:overlap val="100"/>
        <c:axId val="94210688"/>
        <c:axId val="94221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370</c:v>
                </c:pt>
                <c:pt idx="2">
                  <c:v>#N/A</c:v>
                </c:pt>
                <c:pt idx="3">
                  <c:v>#N/A</c:v>
                </c:pt>
                <c:pt idx="4">
                  <c:v>366</c:v>
                </c:pt>
                <c:pt idx="5">
                  <c:v>#N/A</c:v>
                </c:pt>
                <c:pt idx="6">
                  <c:v>#N/A</c:v>
                </c:pt>
                <c:pt idx="7">
                  <c:v>347</c:v>
                </c:pt>
                <c:pt idx="8">
                  <c:v>#N/A</c:v>
                </c:pt>
                <c:pt idx="9">
                  <c:v>#N/A</c:v>
                </c:pt>
                <c:pt idx="10">
                  <c:v>359</c:v>
                </c:pt>
                <c:pt idx="11">
                  <c:v>#N/A</c:v>
                </c:pt>
                <c:pt idx="12">
                  <c:v>#N/A</c:v>
                </c:pt>
                <c:pt idx="13">
                  <c:v>321</c:v>
                </c:pt>
                <c:pt idx="14">
                  <c:v>#N/A</c:v>
                </c:pt>
              </c:numCache>
            </c:numRef>
          </c:val>
          <c:smooth val="0"/>
        </c:ser>
        <c:dLbls>
          <c:showLegendKey val="0"/>
          <c:showVal val="0"/>
          <c:showCatName val="0"/>
          <c:showSerName val="0"/>
          <c:showPercent val="0"/>
          <c:showBubbleSize val="0"/>
        </c:dLbls>
        <c:marker val="1"/>
        <c:smooth val="0"/>
        <c:axId val="94210688"/>
        <c:axId val="94221056"/>
      </c:lineChart>
      <c:catAx>
        <c:axId val="9421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221056"/>
        <c:crosses val="autoZero"/>
        <c:auto val="1"/>
        <c:lblAlgn val="ctr"/>
        <c:lblOffset val="100"/>
        <c:tickLblSkip val="1"/>
        <c:tickMarkSkip val="1"/>
        <c:noMultiLvlLbl val="0"/>
      </c:catAx>
      <c:valAx>
        <c:axId val="9422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21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5710</c:v>
                </c:pt>
                <c:pt idx="5">
                  <c:v>6032</c:v>
                </c:pt>
                <c:pt idx="8">
                  <c:v>6384</c:v>
                </c:pt>
                <c:pt idx="11">
                  <c:v>6591</c:v>
                </c:pt>
                <c:pt idx="14">
                  <c:v>6631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3147</c:v>
                </c:pt>
                <c:pt idx="5">
                  <c:v>3013</c:v>
                </c:pt>
                <c:pt idx="8">
                  <c:v>2745</c:v>
                </c:pt>
                <c:pt idx="11">
                  <c:v>2790</c:v>
                </c:pt>
                <c:pt idx="14">
                  <c:v>2710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1159</c:v>
                </c:pt>
                <c:pt idx="3">
                  <c:v>1164</c:v>
                </c:pt>
                <c:pt idx="6">
                  <c:v>1170</c:v>
                </c:pt>
                <c:pt idx="9">
                  <c:v>1155</c:v>
                </c:pt>
                <c:pt idx="12">
                  <c:v>1110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416</c:v>
                </c:pt>
                <c:pt idx="3">
                  <c:v>342</c:v>
                </c:pt>
                <c:pt idx="6">
                  <c:v>271</c:v>
                </c:pt>
                <c:pt idx="9">
                  <c:v>207</c:v>
                </c:pt>
                <c:pt idx="12">
                  <c:v>192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3635</c:v>
                </c:pt>
                <c:pt idx="3">
                  <c:v>4084</c:v>
                </c:pt>
                <c:pt idx="6">
                  <c:v>4287</c:v>
                </c:pt>
                <c:pt idx="9">
                  <c:v>4471</c:v>
                </c:pt>
                <c:pt idx="12">
                  <c:v>4518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5934</c:v>
                </c:pt>
                <c:pt idx="3">
                  <c:v>5457</c:v>
                </c:pt>
                <c:pt idx="6">
                  <c:v>5570</c:v>
                </c:pt>
                <c:pt idx="9">
                  <c:v>5331</c:v>
                </c:pt>
                <c:pt idx="12">
                  <c:v>5050</c:v>
                </c:pt>
              </c:numCache>
            </c:numRef>
          </c:val>
        </c:ser>
        <c:dLbls>
          <c:showLegendKey val="0"/>
          <c:showVal val="0"/>
          <c:showCatName val="0"/>
          <c:showSerName val="0"/>
          <c:showPercent val="0"/>
          <c:showBubbleSize val="0"/>
        </c:dLbls>
        <c:gapWidth val="100"/>
        <c:overlap val="100"/>
        <c:axId val="95184000"/>
        <c:axId val="95185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2288</c:v>
                </c:pt>
                <c:pt idx="2">
                  <c:v>#N/A</c:v>
                </c:pt>
                <c:pt idx="3">
                  <c:v>#N/A</c:v>
                </c:pt>
                <c:pt idx="4">
                  <c:v>2004</c:v>
                </c:pt>
                <c:pt idx="5">
                  <c:v>#N/A</c:v>
                </c:pt>
                <c:pt idx="6">
                  <c:v>#N/A</c:v>
                </c:pt>
                <c:pt idx="7">
                  <c:v>2169</c:v>
                </c:pt>
                <c:pt idx="8">
                  <c:v>#N/A</c:v>
                </c:pt>
                <c:pt idx="9">
                  <c:v>#N/A</c:v>
                </c:pt>
                <c:pt idx="10">
                  <c:v>1783</c:v>
                </c:pt>
                <c:pt idx="11">
                  <c:v>#N/A</c:v>
                </c:pt>
                <c:pt idx="12">
                  <c:v>#N/A</c:v>
                </c:pt>
                <c:pt idx="13">
                  <c:v>1528</c:v>
                </c:pt>
                <c:pt idx="14">
                  <c:v>#N/A</c:v>
                </c:pt>
              </c:numCache>
            </c:numRef>
          </c:val>
          <c:smooth val="0"/>
        </c:ser>
        <c:dLbls>
          <c:showLegendKey val="0"/>
          <c:showVal val="0"/>
          <c:showCatName val="0"/>
          <c:showSerName val="0"/>
          <c:showPercent val="0"/>
          <c:showBubbleSize val="0"/>
        </c:dLbls>
        <c:marker val="1"/>
        <c:smooth val="0"/>
        <c:axId val="95184000"/>
        <c:axId val="95185920"/>
      </c:lineChart>
      <c:catAx>
        <c:axId val="9518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185920"/>
        <c:crosses val="autoZero"/>
        <c:auto val="1"/>
        <c:lblAlgn val="ctr"/>
        <c:lblOffset val="100"/>
        <c:tickLblSkip val="1"/>
        <c:tickMarkSkip val="1"/>
        <c:noMultiLvlLbl val="0"/>
      </c:catAx>
      <c:valAx>
        <c:axId val="9518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18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岐阜県神戸町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19,916
19,577
18.78
6,703,700
6,275,050
326,027
4,321,368
5,049,628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39.9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長引く景気低迷による個人・法人関係の減収はあるものの、全国平均・県平均を上回る数値を維持することができた。</a:t>
          </a:r>
          <a:endParaRPr kumimoji="1" lang="en-US" altLang="ja-JP" sz="1300">
            <a:latin typeface="ＭＳ Ｐゴシック"/>
          </a:endParaRPr>
        </a:p>
        <a:p>
          <a:r>
            <a:rPr kumimoji="1" lang="ja-JP" altLang="en-US" sz="1300">
              <a:latin typeface="ＭＳ Ｐゴシック"/>
            </a:rPr>
            <a:t>　しかし、平成</a:t>
          </a:r>
          <a:r>
            <a:rPr kumimoji="1" lang="en-US" altLang="ja-JP" sz="1300">
              <a:latin typeface="ＭＳ Ｐゴシック"/>
            </a:rPr>
            <a:t>17</a:t>
          </a:r>
          <a:r>
            <a:rPr kumimoji="1" lang="ja-JP" altLang="en-US" sz="1300">
              <a:latin typeface="ＭＳ Ｐゴシック"/>
            </a:rPr>
            <a:t>年をピークに人口が減少に転じていること、特に年少人口・生産年齢人口は減少しているのに対し、老年人口は平成</a:t>
          </a:r>
          <a:r>
            <a:rPr kumimoji="1" lang="en-US" altLang="ja-JP" sz="1300">
              <a:latin typeface="ＭＳ Ｐゴシック"/>
            </a:rPr>
            <a:t>22</a:t>
          </a:r>
          <a:r>
            <a:rPr kumimoji="1" lang="ja-JP" altLang="en-US" sz="1300">
              <a:latin typeface="ＭＳ Ｐゴシック"/>
            </a:rPr>
            <a:t>年から約</a:t>
          </a:r>
          <a:r>
            <a:rPr kumimoji="1" lang="en-US" altLang="ja-JP" sz="1300">
              <a:latin typeface="ＭＳ Ｐゴシック"/>
            </a:rPr>
            <a:t>27</a:t>
          </a:r>
          <a:r>
            <a:rPr kumimoji="1" lang="ja-JP" altLang="en-US" sz="1300">
              <a:latin typeface="ＭＳ Ｐゴシック"/>
            </a:rPr>
            <a:t>％増加しているなど、人口減少を見据え自主財源確保のための施策の実施を努める必要がある。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0" name="直線コネクタ 69"/>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42</xdr:row>
      <xdr:rowOff>25400</xdr:rowOff>
    </xdr:to>
    <xdr:cxnSp macro="">
      <xdr:nvCxnSpPr>
        <xdr:cNvPr id="73" name="直線コネクタ 72"/>
        <xdr:cNvCxnSpPr/>
      </xdr:nvCxnSpPr>
      <xdr:spPr>
        <a:xfrm>
          <a:off x="2336800" y="717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143228</xdr:rowOff>
    </xdr:to>
    <xdr:cxnSp macro="">
      <xdr:nvCxnSpPr>
        <xdr:cNvPr id="76" name="直線コネクタ 75"/>
        <xdr:cNvCxnSpPr/>
      </xdr:nvCxnSpPr>
      <xdr:spPr>
        <a:xfrm>
          <a:off x="1447800" y="710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79" name="フローチャート : 判断 78"/>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0" name="テキスト ボックス 79"/>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6" name="円/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7"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8" name="円/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89" name="テキスト ボックス 88"/>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0" name="円/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1" name="テキスト ボックス 90"/>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92428</xdr:rowOff>
    </xdr:from>
    <xdr:to>
      <xdr:col>3</xdr:col>
      <xdr:colOff>330200</xdr:colOff>
      <xdr:row>42</xdr:row>
      <xdr:rowOff>22578</xdr:rowOff>
    </xdr:to>
    <xdr:sp macro="" textlink="">
      <xdr:nvSpPr>
        <xdr:cNvPr id="92" name="円/楕円 91"/>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32755</xdr:rowOff>
    </xdr:from>
    <xdr:ext cx="762000" cy="259045"/>
    <xdr:sp macro="" textlink="">
      <xdr:nvSpPr>
        <xdr:cNvPr id="93" name="テキスト ボックス 92"/>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4" name="円/楕円 93"/>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5" name="テキスト ボックス 94"/>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大型事業所の集中等により類似団体平均を上回る税収があること、過去から義務的経費の削減に努めてきたことにより、類似団体の中では平均を上回る</a:t>
          </a:r>
          <a:r>
            <a:rPr kumimoji="1" lang="en-US" altLang="ja-JP" sz="1300">
              <a:latin typeface="ＭＳ Ｐゴシック"/>
            </a:rPr>
            <a:t>82.0</a:t>
          </a:r>
          <a:r>
            <a:rPr kumimoji="1" lang="ja-JP" altLang="en-US" sz="1300">
              <a:latin typeface="ＭＳ Ｐゴシック"/>
            </a:rPr>
            <a:t>％と前年度とほぼ変わらない数値を維持することができた。</a:t>
          </a:r>
          <a:endParaRPr kumimoji="1" lang="en-US" altLang="ja-JP" sz="1300">
            <a:latin typeface="ＭＳ Ｐゴシック"/>
          </a:endParaRPr>
        </a:p>
        <a:p>
          <a:r>
            <a:rPr kumimoji="1" lang="ja-JP" altLang="en-US" sz="1300">
              <a:latin typeface="ＭＳ Ｐゴシック"/>
            </a:rPr>
            <a:t>　今後も引き続きすべての事務事業において評価を実施し、より一層事務の再点検及び見直しを行い、費用対効果の小さい事務事業については計画的に廃止・縮小するなど、事業の取捨選択を行い健全かつ適切な財政運営の堅持に努め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62</xdr:row>
      <xdr:rowOff>20320</xdr:rowOff>
    </xdr:to>
    <xdr:cxnSp macro="">
      <xdr:nvCxnSpPr>
        <xdr:cNvPr id="128" name="直線コネクタ 127"/>
        <xdr:cNvCxnSpPr/>
      </xdr:nvCxnSpPr>
      <xdr:spPr>
        <a:xfrm>
          <a:off x="4114800" y="1060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102616</xdr:rowOff>
    </xdr:from>
    <xdr:to>
      <xdr:col>6</xdr:col>
      <xdr:colOff>0</xdr:colOff>
      <xdr:row>61</xdr:row>
      <xdr:rowOff>143510</xdr:rowOff>
    </xdr:to>
    <xdr:cxnSp macro="">
      <xdr:nvCxnSpPr>
        <xdr:cNvPr id="131" name="直線コネクタ 130"/>
        <xdr:cNvCxnSpPr/>
      </xdr:nvCxnSpPr>
      <xdr:spPr>
        <a:xfrm>
          <a:off x="3225800" y="1038961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102616</xdr:rowOff>
    </xdr:from>
    <xdr:to>
      <xdr:col>4</xdr:col>
      <xdr:colOff>482600</xdr:colOff>
      <xdr:row>62</xdr:row>
      <xdr:rowOff>20320</xdr:rowOff>
    </xdr:to>
    <xdr:cxnSp macro="">
      <xdr:nvCxnSpPr>
        <xdr:cNvPr id="134" name="直線コネクタ 133"/>
        <xdr:cNvCxnSpPr/>
      </xdr:nvCxnSpPr>
      <xdr:spPr>
        <a:xfrm flipV="1">
          <a:off x="2336800" y="1038961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78486</xdr:rowOff>
    </xdr:from>
    <xdr:to>
      <xdr:col>3</xdr:col>
      <xdr:colOff>279400</xdr:colOff>
      <xdr:row>62</xdr:row>
      <xdr:rowOff>20320</xdr:rowOff>
    </xdr:to>
    <xdr:cxnSp macro="">
      <xdr:nvCxnSpPr>
        <xdr:cNvPr id="137" name="直線コネクタ 136"/>
        <xdr:cNvCxnSpPr/>
      </xdr:nvCxnSpPr>
      <xdr:spPr>
        <a:xfrm>
          <a:off x="1447800" y="10365486"/>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0" name="フローチャート : 判断 139"/>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41" name="テキスト ボックス 140"/>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47" name="円/楕円 146"/>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157497</xdr:rowOff>
    </xdr:from>
    <xdr:ext cx="762000" cy="259045"/>
    <xdr:sp macro="" textlink="">
      <xdr:nvSpPr>
        <xdr:cNvPr id="148"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49" name="円/楕円 148"/>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0" name="テキスト ボックス 149"/>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51816</xdr:rowOff>
    </xdr:from>
    <xdr:to>
      <xdr:col>4</xdr:col>
      <xdr:colOff>533400</xdr:colOff>
      <xdr:row>60</xdr:row>
      <xdr:rowOff>153416</xdr:rowOff>
    </xdr:to>
    <xdr:sp macro="" textlink="">
      <xdr:nvSpPr>
        <xdr:cNvPr id="151" name="円/楕円 150"/>
        <xdr:cNvSpPr/>
      </xdr:nvSpPr>
      <xdr:spPr>
        <a:xfrm>
          <a:off x="3175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163593</xdr:rowOff>
    </xdr:from>
    <xdr:ext cx="762000" cy="259045"/>
    <xdr:sp macro="" textlink="">
      <xdr:nvSpPr>
        <xdr:cNvPr id="152" name="テキスト ボックス 151"/>
        <xdr:cNvSpPr txBox="1"/>
      </xdr:nvSpPr>
      <xdr:spPr>
        <a:xfrm>
          <a:off x="2844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140970</xdr:rowOff>
    </xdr:from>
    <xdr:to>
      <xdr:col>3</xdr:col>
      <xdr:colOff>330200</xdr:colOff>
      <xdr:row>62</xdr:row>
      <xdr:rowOff>71120</xdr:rowOff>
    </xdr:to>
    <xdr:sp macro="" textlink="">
      <xdr:nvSpPr>
        <xdr:cNvPr id="153" name="円/楕円 152"/>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81297</xdr:rowOff>
    </xdr:from>
    <xdr:ext cx="762000" cy="259045"/>
    <xdr:sp macro="" textlink="">
      <xdr:nvSpPr>
        <xdr:cNvPr id="154" name="テキスト ボックス 153"/>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27686</xdr:rowOff>
    </xdr:from>
    <xdr:to>
      <xdr:col>2</xdr:col>
      <xdr:colOff>127000</xdr:colOff>
      <xdr:row>60</xdr:row>
      <xdr:rowOff>129286</xdr:rowOff>
    </xdr:to>
    <xdr:sp macro="" textlink="">
      <xdr:nvSpPr>
        <xdr:cNvPr id="155" name="円/楕円 154"/>
        <xdr:cNvSpPr/>
      </xdr:nvSpPr>
      <xdr:spPr>
        <a:xfrm>
          <a:off x="1397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139463</xdr:rowOff>
    </xdr:from>
    <xdr:ext cx="762000" cy="259045"/>
    <xdr:sp macro="" textlink="">
      <xdr:nvSpPr>
        <xdr:cNvPr id="156" name="テキスト ボックス 155"/>
        <xdr:cNvSpPr txBox="1"/>
      </xdr:nvSpPr>
      <xdr:spPr>
        <a:xfrm>
          <a:off x="1066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口１人当たりの人件費・物件費等の決算額は低くなっている。これは、ゴミ処理業務や消防業務を一部事務組合で行っていることが挙げられる。一部事務組合の負担金等の費用を合計した場合、人口１人あたりの金額は大幅に増加することになる。一部事務組合の負担金を除いた人件費・物件費も少しずつではあるが決算額が増加していることから、財政が硬直化しないよう細心の注意が必要である。</a:t>
          </a:r>
          <a:endParaRPr kumimoji="1" lang="en-US" altLang="ja-JP" sz="1300">
            <a:latin typeface="ＭＳ Ｐゴシック"/>
          </a:endParaRPr>
        </a:p>
        <a:p>
          <a:r>
            <a:rPr kumimoji="1" lang="ja-JP" altLang="en-US" sz="1300">
              <a:latin typeface="ＭＳ Ｐゴシック"/>
            </a:rPr>
            <a:t>　今後も引き続き人事管理や事務分掌適正化等を見直すこと、一部事務組合の経費についても一層の適正化を図るよう努めていく。</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71293</xdr:rowOff>
    </xdr:from>
    <xdr:to>
      <xdr:col>7</xdr:col>
      <xdr:colOff>152400</xdr:colOff>
      <xdr:row>82</xdr:row>
      <xdr:rowOff>124267</xdr:rowOff>
    </xdr:to>
    <xdr:cxnSp macro="">
      <xdr:nvCxnSpPr>
        <xdr:cNvPr id="191" name="直線コネクタ 190"/>
        <xdr:cNvCxnSpPr/>
      </xdr:nvCxnSpPr>
      <xdr:spPr>
        <a:xfrm>
          <a:off x="4114800" y="14130193"/>
          <a:ext cx="838200" cy="5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67304</xdr:rowOff>
    </xdr:from>
    <xdr:to>
      <xdr:col>6</xdr:col>
      <xdr:colOff>0</xdr:colOff>
      <xdr:row>82</xdr:row>
      <xdr:rowOff>71293</xdr:rowOff>
    </xdr:to>
    <xdr:cxnSp macro="">
      <xdr:nvCxnSpPr>
        <xdr:cNvPr id="194" name="直線コネクタ 193"/>
        <xdr:cNvCxnSpPr/>
      </xdr:nvCxnSpPr>
      <xdr:spPr>
        <a:xfrm>
          <a:off x="3225800" y="14126204"/>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67304</xdr:rowOff>
    </xdr:from>
    <xdr:to>
      <xdr:col>4</xdr:col>
      <xdr:colOff>482600</xdr:colOff>
      <xdr:row>82</xdr:row>
      <xdr:rowOff>86513</xdr:rowOff>
    </xdr:to>
    <xdr:cxnSp macro="">
      <xdr:nvCxnSpPr>
        <xdr:cNvPr id="197" name="直線コネクタ 196"/>
        <xdr:cNvCxnSpPr/>
      </xdr:nvCxnSpPr>
      <xdr:spPr>
        <a:xfrm flipV="1">
          <a:off x="2336800" y="14126204"/>
          <a:ext cx="889000" cy="1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69154</xdr:rowOff>
    </xdr:from>
    <xdr:to>
      <xdr:col>3</xdr:col>
      <xdr:colOff>279400</xdr:colOff>
      <xdr:row>82</xdr:row>
      <xdr:rowOff>86513</xdr:rowOff>
    </xdr:to>
    <xdr:cxnSp macro="">
      <xdr:nvCxnSpPr>
        <xdr:cNvPr id="200" name="直線コネクタ 199"/>
        <xdr:cNvCxnSpPr/>
      </xdr:nvCxnSpPr>
      <xdr:spPr>
        <a:xfrm>
          <a:off x="1447800" y="14128054"/>
          <a:ext cx="8890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76879</xdr:rowOff>
    </xdr:from>
    <xdr:to>
      <xdr:col>2</xdr:col>
      <xdr:colOff>127000</xdr:colOff>
      <xdr:row>84</xdr:row>
      <xdr:rowOff>7029</xdr:rowOff>
    </xdr:to>
    <xdr:sp macro="" textlink="">
      <xdr:nvSpPr>
        <xdr:cNvPr id="203" name="フローチャート : 判断 202"/>
        <xdr:cNvSpPr/>
      </xdr:nvSpPr>
      <xdr:spPr>
        <a:xfrm>
          <a:off x="1397000" y="1430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163256</xdr:rowOff>
    </xdr:from>
    <xdr:ext cx="762000" cy="259045"/>
    <xdr:sp macro="" textlink="">
      <xdr:nvSpPr>
        <xdr:cNvPr id="204" name="テキスト ボックス 203"/>
        <xdr:cNvSpPr txBox="1"/>
      </xdr:nvSpPr>
      <xdr:spPr>
        <a:xfrm>
          <a:off x="1066800" y="1439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73467</xdr:rowOff>
    </xdr:from>
    <xdr:to>
      <xdr:col>7</xdr:col>
      <xdr:colOff>203200</xdr:colOff>
      <xdr:row>83</xdr:row>
      <xdr:rowOff>3617</xdr:rowOff>
    </xdr:to>
    <xdr:sp macro="" textlink="">
      <xdr:nvSpPr>
        <xdr:cNvPr id="210" name="円/楕円 209"/>
        <xdr:cNvSpPr/>
      </xdr:nvSpPr>
      <xdr:spPr>
        <a:xfrm>
          <a:off x="4902200" y="141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89994</xdr:rowOff>
    </xdr:from>
    <xdr:ext cx="762000" cy="259045"/>
    <xdr:sp macro="" textlink="">
      <xdr:nvSpPr>
        <xdr:cNvPr id="211" name="人件費・物件費等の状況該当値テキスト"/>
        <xdr:cNvSpPr txBox="1"/>
      </xdr:nvSpPr>
      <xdr:spPr>
        <a:xfrm>
          <a:off x="5041900" y="1397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97,555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20493</xdr:rowOff>
    </xdr:from>
    <xdr:to>
      <xdr:col>6</xdr:col>
      <xdr:colOff>50800</xdr:colOff>
      <xdr:row>82</xdr:row>
      <xdr:rowOff>122093</xdr:rowOff>
    </xdr:to>
    <xdr:sp macro="" textlink="">
      <xdr:nvSpPr>
        <xdr:cNvPr id="212" name="円/楕円 211"/>
        <xdr:cNvSpPr/>
      </xdr:nvSpPr>
      <xdr:spPr>
        <a:xfrm>
          <a:off x="4064000" y="140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132270</xdr:rowOff>
    </xdr:from>
    <xdr:ext cx="736600" cy="259045"/>
    <xdr:sp macro="" textlink="">
      <xdr:nvSpPr>
        <xdr:cNvPr id="213" name="テキスト ボックス 212"/>
        <xdr:cNvSpPr txBox="1"/>
      </xdr:nvSpPr>
      <xdr:spPr>
        <a:xfrm>
          <a:off x="3733800" y="13848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90,969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16504</xdr:rowOff>
    </xdr:from>
    <xdr:to>
      <xdr:col>4</xdr:col>
      <xdr:colOff>533400</xdr:colOff>
      <xdr:row>82</xdr:row>
      <xdr:rowOff>118104</xdr:rowOff>
    </xdr:to>
    <xdr:sp macro="" textlink="">
      <xdr:nvSpPr>
        <xdr:cNvPr id="214" name="円/楕円 213"/>
        <xdr:cNvSpPr/>
      </xdr:nvSpPr>
      <xdr:spPr>
        <a:xfrm>
          <a:off x="3175000" y="140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128281</xdr:rowOff>
    </xdr:from>
    <xdr:ext cx="762000" cy="259045"/>
    <xdr:sp macro="" textlink="">
      <xdr:nvSpPr>
        <xdr:cNvPr id="215" name="テキスト ボックス 214"/>
        <xdr:cNvSpPr txBox="1"/>
      </xdr:nvSpPr>
      <xdr:spPr>
        <a:xfrm>
          <a:off x="2844800" y="1384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90,473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35713</xdr:rowOff>
    </xdr:from>
    <xdr:to>
      <xdr:col>3</xdr:col>
      <xdr:colOff>330200</xdr:colOff>
      <xdr:row>82</xdr:row>
      <xdr:rowOff>137313</xdr:rowOff>
    </xdr:to>
    <xdr:sp macro="" textlink="">
      <xdr:nvSpPr>
        <xdr:cNvPr id="216" name="円/楕円 215"/>
        <xdr:cNvSpPr/>
      </xdr:nvSpPr>
      <xdr:spPr>
        <a:xfrm>
          <a:off x="2286000" y="140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147490</xdr:rowOff>
    </xdr:from>
    <xdr:ext cx="762000" cy="259045"/>
    <xdr:sp macro="" textlink="">
      <xdr:nvSpPr>
        <xdr:cNvPr id="217" name="テキスト ボックス 216"/>
        <xdr:cNvSpPr txBox="1"/>
      </xdr:nvSpPr>
      <xdr:spPr>
        <a:xfrm>
          <a:off x="1955800" y="1386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92,861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18354</xdr:rowOff>
    </xdr:from>
    <xdr:to>
      <xdr:col>2</xdr:col>
      <xdr:colOff>127000</xdr:colOff>
      <xdr:row>82</xdr:row>
      <xdr:rowOff>119954</xdr:rowOff>
    </xdr:to>
    <xdr:sp macro="" textlink="">
      <xdr:nvSpPr>
        <xdr:cNvPr id="218" name="円/楕円 217"/>
        <xdr:cNvSpPr/>
      </xdr:nvSpPr>
      <xdr:spPr>
        <a:xfrm>
          <a:off x="1397000" y="140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130131</xdr:rowOff>
    </xdr:from>
    <xdr:ext cx="762000" cy="259045"/>
    <xdr:sp macro="" textlink="">
      <xdr:nvSpPr>
        <xdr:cNvPr id="219" name="テキスト ボックス 218"/>
        <xdr:cNvSpPr txBox="1"/>
      </xdr:nvSpPr>
      <xdr:spPr>
        <a:xfrm>
          <a:off x="1066800" y="138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類似団体を下回る、</a:t>
          </a:r>
          <a:r>
            <a:rPr kumimoji="1" lang="en-US" altLang="ja-JP" sz="1300">
              <a:latin typeface="ＭＳ Ｐゴシック"/>
            </a:rPr>
            <a:t>93.7</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人件費の増加は財政硬直化の主要因のひとつであるため、手当の見直し等を積極的に行っているが、より一層の給与の適正化に努めていく。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109462</xdr:rowOff>
    </xdr:to>
    <xdr:cxnSp macro="">
      <xdr:nvCxnSpPr>
        <xdr:cNvPr id="255" name="直線コネクタ 254"/>
        <xdr:cNvCxnSpPr/>
      </xdr:nvCxnSpPr>
      <xdr:spPr>
        <a:xfrm>
          <a:off x="16179800" y="1412240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63500</xdr:rowOff>
    </xdr:from>
    <xdr:to>
      <xdr:col>23</xdr:col>
      <xdr:colOff>406400</xdr:colOff>
      <xdr:row>86</xdr:row>
      <xdr:rowOff>147562</xdr:rowOff>
    </xdr:to>
    <xdr:cxnSp macro="">
      <xdr:nvCxnSpPr>
        <xdr:cNvPr id="258" name="直線コネクタ 257"/>
        <xdr:cNvCxnSpPr/>
      </xdr:nvCxnSpPr>
      <xdr:spPr>
        <a:xfrm flipV="1">
          <a:off x="15290800" y="14122400"/>
          <a:ext cx="889000" cy="7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147562</xdr:rowOff>
    </xdr:from>
    <xdr:to>
      <xdr:col>22</xdr:col>
      <xdr:colOff>203200</xdr:colOff>
      <xdr:row>86</xdr:row>
      <xdr:rowOff>159052</xdr:rowOff>
    </xdr:to>
    <xdr:cxnSp macro="">
      <xdr:nvCxnSpPr>
        <xdr:cNvPr id="261" name="直線コネクタ 260"/>
        <xdr:cNvCxnSpPr/>
      </xdr:nvCxnSpPr>
      <xdr:spPr>
        <a:xfrm flipV="1">
          <a:off x="14401800" y="1489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38705</xdr:rowOff>
    </xdr:from>
    <xdr:to>
      <xdr:col>21</xdr:col>
      <xdr:colOff>0</xdr:colOff>
      <xdr:row>86</xdr:row>
      <xdr:rowOff>159052</xdr:rowOff>
    </xdr:to>
    <xdr:cxnSp macro="">
      <xdr:nvCxnSpPr>
        <xdr:cNvPr id="264" name="直線コネクタ 263"/>
        <xdr:cNvCxnSpPr/>
      </xdr:nvCxnSpPr>
      <xdr:spPr>
        <a:xfrm>
          <a:off x="13512800" y="13754705"/>
          <a:ext cx="889000" cy="1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67" name="フローチャート : 判断 266"/>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99984</xdr:rowOff>
    </xdr:from>
    <xdr:ext cx="762000" cy="259045"/>
    <xdr:sp macro="" textlink="">
      <xdr:nvSpPr>
        <xdr:cNvPr id="268" name="テキスト ボックス 267"/>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74" name="円/楕円 273"/>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75189</xdr:rowOff>
    </xdr:from>
    <xdr:ext cx="762000" cy="259045"/>
    <xdr:sp macro="" textlink="">
      <xdr:nvSpPr>
        <xdr:cNvPr id="275" name="給与水準   （国との比較）該当値テキスト"/>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76" name="円/楕円 275"/>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77" name="テキスト ボックス 276"/>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96762</xdr:rowOff>
    </xdr:from>
    <xdr:to>
      <xdr:col>22</xdr:col>
      <xdr:colOff>254000</xdr:colOff>
      <xdr:row>87</xdr:row>
      <xdr:rowOff>26912</xdr:rowOff>
    </xdr:to>
    <xdr:sp macro="" textlink="">
      <xdr:nvSpPr>
        <xdr:cNvPr id="278" name="円/楕円 277"/>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37089</xdr:rowOff>
    </xdr:from>
    <xdr:ext cx="762000" cy="259045"/>
    <xdr:sp macro="" textlink="">
      <xdr:nvSpPr>
        <xdr:cNvPr id="279" name="テキスト ボックス 278"/>
        <xdr:cNvSpPr txBox="1"/>
      </xdr:nvSpPr>
      <xdr:spPr>
        <a:xfrm>
          <a:off x="14909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108252</xdr:rowOff>
    </xdr:from>
    <xdr:to>
      <xdr:col>21</xdr:col>
      <xdr:colOff>50800</xdr:colOff>
      <xdr:row>87</xdr:row>
      <xdr:rowOff>38402</xdr:rowOff>
    </xdr:to>
    <xdr:sp macro="" textlink="">
      <xdr:nvSpPr>
        <xdr:cNvPr id="280" name="円/楕円 279"/>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48579</xdr:rowOff>
    </xdr:from>
    <xdr:ext cx="762000" cy="259045"/>
    <xdr:sp macro="" textlink="">
      <xdr:nvSpPr>
        <xdr:cNvPr id="281" name="テキスト ボックス 280"/>
        <xdr:cNvSpPr txBox="1"/>
      </xdr:nvSpPr>
      <xdr:spPr>
        <a:xfrm>
          <a:off x="14020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159355</xdr:rowOff>
    </xdr:from>
    <xdr:to>
      <xdr:col>19</xdr:col>
      <xdr:colOff>533400</xdr:colOff>
      <xdr:row>80</xdr:row>
      <xdr:rowOff>89505</xdr:rowOff>
    </xdr:to>
    <xdr:sp macro="" textlink="">
      <xdr:nvSpPr>
        <xdr:cNvPr id="282" name="円/楕円 281"/>
        <xdr:cNvSpPr/>
      </xdr:nvSpPr>
      <xdr:spPr>
        <a:xfrm>
          <a:off x="13462000" y="137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99682</xdr:rowOff>
    </xdr:from>
    <xdr:ext cx="762000" cy="259045"/>
    <xdr:sp macro="" textlink="">
      <xdr:nvSpPr>
        <xdr:cNvPr id="283" name="テキスト ボックス 282"/>
        <xdr:cNvSpPr txBox="1"/>
      </xdr:nvSpPr>
      <xdr:spPr>
        <a:xfrm>
          <a:off x="13131800" y="1347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年度からほぼ横ばいであり、過去からの退職補充などの新規採用抑制策により、ほぼ類似団体平均値である。</a:t>
          </a:r>
          <a:endParaRPr kumimoji="1" lang="en-US" altLang="ja-JP" sz="1300">
            <a:latin typeface="ＭＳ Ｐゴシック"/>
          </a:endParaRPr>
        </a:p>
        <a:p>
          <a:r>
            <a:rPr kumimoji="1" lang="ja-JP" altLang="en-US" sz="1300">
              <a:latin typeface="ＭＳ Ｐゴシック"/>
            </a:rPr>
            <a:t>　今後も事務事業及び事務処理体制の見直し、公務能力の向上等により定員の適正な管理に努めていく。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50679</xdr:rowOff>
    </xdr:from>
    <xdr:to>
      <xdr:col>24</xdr:col>
      <xdr:colOff>558800</xdr:colOff>
      <xdr:row>60</xdr:row>
      <xdr:rowOff>92045</xdr:rowOff>
    </xdr:to>
    <xdr:cxnSp macro="">
      <xdr:nvCxnSpPr>
        <xdr:cNvPr id="320" name="直線コネクタ 319"/>
        <xdr:cNvCxnSpPr/>
      </xdr:nvCxnSpPr>
      <xdr:spPr>
        <a:xfrm>
          <a:off x="16179800" y="10337679"/>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50679</xdr:rowOff>
    </xdr:from>
    <xdr:to>
      <xdr:col>23</xdr:col>
      <xdr:colOff>406400</xdr:colOff>
      <xdr:row>60</xdr:row>
      <xdr:rowOff>63319</xdr:rowOff>
    </xdr:to>
    <xdr:cxnSp macro="">
      <xdr:nvCxnSpPr>
        <xdr:cNvPr id="323" name="直線コネクタ 322"/>
        <xdr:cNvCxnSpPr/>
      </xdr:nvCxnSpPr>
      <xdr:spPr>
        <a:xfrm flipV="1">
          <a:off x="15290800" y="1033767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63319</xdr:rowOff>
    </xdr:from>
    <xdr:to>
      <xdr:col>22</xdr:col>
      <xdr:colOff>203200</xdr:colOff>
      <xdr:row>60</xdr:row>
      <xdr:rowOff>100088</xdr:rowOff>
    </xdr:to>
    <xdr:cxnSp macro="">
      <xdr:nvCxnSpPr>
        <xdr:cNvPr id="326" name="直線コネクタ 325"/>
        <xdr:cNvCxnSpPr/>
      </xdr:nvCxnSpPr>
      <xdr:spPr>
        <a:xfrm flipV="1">
          <a:off x="14401800" y="10350319"/>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88598</xdr:rowOff>
    </xdr:from>
    <xdr:to>
      <xdr:col>21</xdr:col>
      <xdr:colOff>0</xdr:colOff>
      <xdr:row>60</xdr:row>
      <xdr:rowOff>100088</xdr:rowOff>
    </xdr:to>
    <xdr:cxnSp macro="">
      <xdr:nvCxnSpPr>
        <xdr:cNvPr id="329" name="直線コネクタ 328"/>
        <xdr:cNvCxnSpPr/>
      </xdr:nvCxnSpPr>
      <xdr:spPr>
        <a:xfrm>
          <a:off x="13512800" y="1037559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32" name="フローチャート : 判断 331"/>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114740</xdr:rowOff>
    </xdr:from>
    <xdr:ext cx="762000" cy="259045"/>
    <xdr:sp macro="" textlink="">
      <xdr:nvSpPr>
        <xdr:cNvPr id="333" name="テキスト ボックス 332"/>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41245</xdr:rowOff>
    </xdr:from>
    <xdr:to>
      <xdr:col>24</xdr:col>
      <xdr:colOff>609600</xdr:colOff>
      <xdr:row>60</xdr:row>
      <xdr:rowOff>142845</xdr:rowOff>
    </xdr:to>
    <xdr:sp macro="" textlink="">
      <xdr:nvSpPr>
        <xdr:cNvPr id="339" name="円/楕円 338"/>
        <xdr:cNvSpPr/>
      </xdr:nvSpPr>
      <xdr:spPr>
        <a:xfrm>
          <a:off x="169672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13322</xdr:rowOff>
    </xdr:from>
    <xdr:ext cx="762000" cy="259045"/>
    <xdr:sp macro="" textlink="">
      <xdr:nvSpPr>
        <xdr:cNvPr id="340" name="定員管理の状況該当値テキスト"/>
        <xdr:cNvSpPr txBox="1"/>
      </xdr:nvSpPr>
      <xdr:spPr>
        <a:xfrm>
          <a:off x="17106900" y="1030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171329</xdr:rowOff>
    </xdr:from>
    <xdr:to>
      <xdr:col>23</xdr:col>
      <xdr:colOff>457200</xdr:colOff>
      <xdr:row>60</xdr:row>
      <xdr:rowOff>101479</xdr:rowOff>
    </xdr:to>
    <xdr:sp macro="" textlink="">
      <xdr:nvSpPr>
        <xdr:cNvPr id="341" name="円/楕円 340"/>
        <xdr:cNvSpPr/>
      </xdr:nvSpPr>
      <xdr:spPr>
        <a:xfrm>
          <a:off x="16129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111656</xdr:rowOff>
    </xdr:from>
    <xdr:ext cx="736600" cy="259045"/>
    <xdr:sp macro="" textlink="">
      <xdr:nvSpPr>
        <xdr:cNvPr id="342" name="テキスト ボックス 341"/>
        <xdr:cNvSpPr txBox="1"/>
      </xdr:nvSpPr>
      <xdr:spPr>
        <a:xfrm>
          <a:off x="15798800" y="10055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12519</xdr:rowOff>
    </xdr:from>
    <xdr:to>
      <xdr:col>22</xdr:col>
      <xdr:colOff>254000</xdr:colOff>
      <xdr:row>60</xdr:row>
      <xdr:rowOff>114119</xdr:rowOff>
    </xdr:to>
    <xdr:sp macro="" textlink="">
      <xdr:nvSpPr>
        <xdr:cNvPr id="343" name="円/楕円 342"/>
        <xdr:cNvSpPr/>
      </xdr:nvSpPr>
      <xdr:spPr>
        <a:xfrm>
          <a:off x="15240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124296</xdr:rowOff>
    </xdr:from>
    <xdr:ext cx="762000" cy="259045"/>
    <xdr:sp macro="" textlink="">
      <xdr:nvSpPr>
        <xdr:cNvPr id="344" name="テキスト ボックス 343"/>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49288</xdr:rowOff>
    </xdr:from>
    <xdr:to>
      <xdr:col>21</xdr:col>
      <xdr:colOff>50800</xdr:colOff>
      <xdr:row>60</xdr:row>
      <xdr:rowOff>150888</xdr:rowOff>
    </xdr:to>
    <xdr:sp macro="" textlink="">
      <xdr:nvSpPr>
        <xdr:cNvPr id="345" name="円/楕円 344"/>
        <xdr:cNvSpPr/>
      </xdr:nvSpPr>
      <xdr:spPr>
        <a:xfrm>
          <a:off x="14351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135665</xdr:rowOff>
    </xdr:from>
    <xdr:ext cx="762000" cy="259045"/>
    <xdr:sp macro="" textlink="">
      <xdr:nvSpPr>
        <xdr:cNvPr id="346" name="テキスト ボックス 345"/>
        <xdr:cNvSpPr txBox="1"/>
      </xdr:nvSpPr>
      <xdr:spPr>
        <a:xfrm>
          <a:off x="14020800" y="1042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47" name="円/楕円 346"/>
        <xdr:cNvSpPr/>
      </xdr:nvSpPr>
      <xdr:spPr>
        <a:xfrm>
          <a:off x="13462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48" name="テキスト ボックス 347"/>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過去からの起債抑制策により、ほぼ類似団体平均値である。しかし、下水道事業の元利償還金に係るものなど、公債費に類似する経費を合わせると増加する。</a:t>
          </a:r>
          <a:endParaRPr kumimoji="1" lang="en-US" altLang="ja-JP" sz="1300">
            <a:latin typeface="ＭＳ Ｐゴシック"/>
          </a:endParaRPr>
        </a:p>
        <a:p>
          <a:r>
            <a:rPr kumimoji="1" lang="ja-JP" altLang="en-US" sz="1300">
              <a:latin typeface="ＭＳ Ｐゴシック"/>
            </a:rPr>
            <a:t>　大規模事業の実施による新規地方債の発行により実質公債費比率が高くなると予想されるが、緊急性や住民ニーズを的確に把握した事業の選択により、新規地方債の発行を抑制するよう努めていく。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121920</xdr:rowOff>
    </xdr:to>
    <xdr:cxnSp macro="">
      <xdr:nvCxnSpPr>
        <xdr:cNvPr id="381" name="直線コネクタ 380"/>
        <xdr:cNvCxnSpPr/>
      </xdr:nvCxnSpPr>
      <xdr:spPr>
        <a:xfrm flipV="1">
          <a:off x="16179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2"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42</xdr:row>
      <xdr:rowOff>129963</xdr:rowOff>
    </xdr:to>
    <xdr:cxnSp macro="">
      <xdr:nvCxnSpPr>
        <xdr:cNvPr id="384" name="直線コネクタ 383"/>
        <xdr:cNvCxnSpPr/>
      </xdr:nvCxnSpPr>
      <xdr:spPr>
        <a:xfrm flipV="1">
          <a:off x="15290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6" name="テキスト ボックス 385"/>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129963</xdr:rowOff>
    </xdr:from>
    <xdr:to>
      <xdr:col>22</xdr:col>
      <xdr:colOff>203200</xdr:colOff>
      <xdr:row>42</xdr:row>
      <xdr:rowOff>146050</xdr:rowOff>
    </xdr:to>
    <xdr:cxnSp macro="">
      <xdr:nvCxnSpPr>
        <xdr:cNvPr id="387" name="直線コネクタ 386"/>
        <xdr:cNvCxnSpPr/>
      </xdr:nvCxnSpPr>
      <xdr:spPr>
        <a:xfrm flipV="1">
          <a:off x="14401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9" name="テキスト ボックス 388"/>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138006</xdr:rowOff>
    </xdr:from>
    <xdr:to>
      <xdr:col>21</xdr:col>
      <xdr:colOff>0</xdr:colOff>
      <xdr:row>42</xdr:row>
      <xdr:rowOff>146050</xdr:rowOff>
    </xdr:to>
    <xdr:cxnSp macro="">
      <xdr:nvCxnSpPr>
        <xdr:cNvPr id="390" name="直線コネクタ 389"/>
        <xdr:cNvCxnSpPr/>
      </xdr:nvCxnSpPr>
      <xdr:spPr>
        <a:xfrm>
          <a:off x="13512800" y="73389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393" name="フローチャート : 判断 392"/>
        <xdr:cNvSpPr/>
      </xdr:nvSpPr>
      <xdr:spPr>
        <a:xfrm>
          <a:off x="13462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394" name="テキスト ボックス 393"/>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400" name="円/楕円 399"/>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401"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402" name="円/楕円 401"/>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403" name="テキスト ボックス 402"/>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79163</xdr:rowOff>
    </xdr:from>
    <xdr:to>
      <xdr:col>22</xdr:col>
      <xdr:colOff>254000</xdr:colOff>
      <xdr:row>43</xdr:row>
      <xdr:rowOff>9313</xdr:rowOff>
    </xdr:to>
    <xdr:sp macro="" textlink="">
      <xdr:nvSpPr>
        <xdr:cNvPr id="404" name="円/楕円 403"/>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165540</xdr:rowOff>
    </xdr:from>
    <xdr:ext cx="762000" cy="259045"/>
    <xdr:sp macro="" textlink="">
      <xdr:nvSpPr>
        <xdr:cNvPr id="405" name="テキスト ボックス 404"/>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406" name="円/楕円 405"/>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35577</xdr:rowOff>
    </xdr:from>
    <xdr:ext cx="762000" cy="259045"/>
    <xdr:sp macro="" textlink="">
      <xdr:nvSpPr>
        <xdr:cNvPr id="407" name="テキスト ボックス 406"/>
        <xdr:cNvSpPr txBox="1"/>
      </xdr:nvSpPr>
      <xdr:spPr>
        <a:xfrm>
          <a:off x="14020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87206</xdr:rowOff>
    </xdr:from>
    <xdr:to>
      <xdr:col>19</xdr:col>
      <xdr:colOff>533400</xdr:colOff>
      <xdr:row>43</xdr:row>
      <xdr:rowOff>17356</xdr:rowOff>
    </xdr:to>
    <xdr:sp macro="" textlink="">
      <xdr:nvSpPr>
        <xdr:cNvPr id="408" name="円/楕円 407"/>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27533</xdr:rowOff>
    </xdr:from>
    <xdr:ext cx="762000" cy="259045"/>
    <xdr:sp macro="" textlink="">
      <xdr:nvSpPr>
        <xdr:cNvPr id="409" name="テキスト ボックス 408"/>
        <xdr:cNvSpPr txBox="1"/>
      </xdr:nvSpPr>
      <xdr:spPr>
        <a:xfrm>
          <a:off x="13131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a:t>
          </a:r>
          <a:r>
            <a:rPr kumimoji="1" lang="en-US" altLang="ja-JP" sz="1300">
              <a:latin typeface="ＭＳ Ｐゴシック"/>
            </a:rPr>
            <a:t>19.6</a:t>
          </a:r>
          <a:r>
            <a:rPr kumimoji="1" lang="ja-JP" altLang="en-US" sz="1300">
              <a:latin typeface="ＭＳ Ｐゴシック"/>
            </a:rPr>
            <a:t>ポイント上回っているが、前年度と比較して</a:t>
          </a:r>
          <a:r>
            <a:rPr kumimoji="1" lang="en-US" altLang="ja-JP" sz="1300">
              <a:latin typeface="ＭＳ Ｐゴシック"/>
            </a:rPr>
            <a:t>6.1</a:t>
          </a:r>
          <a:r>
            <a:rPr kumimoji="1" lang="ja-JP" altLang="en-US" sz="1300">
              <a:latin typeface="ＭＳ Ｐゴシック"/>
            </a:rPr>
            <a:t>ポイント下がった。これは、大規模事業の財源とした既発債の償還が終了する一方で新規の地方債の発行を抑えたことなどにより将来負担額が減少したためである。</a:t>
          </a:r>
          <a:endParaRPr kumimoji="1" lang="en-US" altLang="ja-JP" sz="1300">
            <a:latin typeface="ＭＳ Ｐゴシック"/>
          </a:endParaRPr>
        </a:p>
        <a:p>
          <a:r>
            <a:rPr kumimoji="1" lang="ja-JP" altLang="en-US" sz="1300">
              <a:latin typeface="ＭＳ Ｐゴシック"/>
            </a:rPr>
            <a:t>　将来世代への負担を少しでも軽減できるよう、今後も事業実施の適正化を図り、財政の健全化に努める。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119846</xdr:rowOff>
    </xdr:from>
    <xdr:to>
      <xdr:col>24</xdr:col>
      <xdr:colOff>558800</xdr:colOff>
      <xdr:row>15</xdr:row>
      <xdr:rowOff>168910</xdr:rowOff>
    </xdr:to>
    <xdr:cxnSp macro="">
      <xdr:nvCxnSpPr>
        <xdr:cNvPr id="443" name="直線コネクタ 442"/>
        <xdr:cNvCxnSpPr/>
      </xdr:nvCxnSpPr>
      <xdr:spPr>
        <a:xfrm flipV="1">
          <a:off x="16179800" y="2691596"/>
          <a:ext cx="8382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168910</xdr:rowOff>
    </xdr:from>
    <xdr:to>
      <xdr:col>23</xdr:col>
      <xdr:colOff>406400</xdr:colOff>
      <xdr:row>16</xdr:row>
      <xdr:rowOff>84328</xdr:rowOff>
    </xdr:to>
    <xdr:cxnSp macro="">
      <xdr:nvCxnSpPr>
        <xdr:cNvPr id="446" name="直線コネクタ 445"/>
        <xdr:cNvCxnSpPr/>
      </xdr:nvCxnSpPr>
      <xdr:spPr>
        <a:xfrm flipV="1">
          <a:off x="15290800" y="27406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45720</xdr:rowOff>
    </xdr:from>
    <xdr:to>
      <xdr:col>22</xdr:col>
      <xdr:colOff>203200</xdr:colOff>
      <xdr:row>16</xdr:row>
      <xdr:rowOff>84328</xdr:rowOff>
    </xdr:to>
    <xdr:cxnSp macro="">
      <xdr:nvCxnSpPr>
        <xdr:cNvPr id="449" name="直線コネクタ 448"/>
        <xdr:cNvCxnSpPr/>
      </xdr:nvCxnSpPr>
      <xdr:spPr>
        <a:xfrm>
          <a:off x="14401800" y="27889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45720</xdr:rowOff>
    </xdr:from>
    <xdr:to>
      <xdr:col>21</xdr:col>
      <xdr:colOff>0</xdr:colOff>
      <xdr:row>16</xdr:row>
      <xdr:rowOff>98806</xdr:rowOff>
    </xdr:to>
    <xdr:cxnSp macro="">
      <xdr:nvCxnSpPr>
        <xdr:cNvPr id="452" name="直線コネクタ 451"/>
        <xdr:cNvCxnSpPr/>
      </xdr:nvCxnSpPr>
      <xdr:spPr>
        <a:xfrm flipV="1">
          <a:off x="13512800" y="27889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5" name="フローチャート : 判断 454"/>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6" name="テキスト ボックス 455"/>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69046</xdr:rowOff>
    </xdr:from>
    <xdr:to>
      <xdr:col>24</xdr:col>
      <xdr:colOff>609600</xdr:colOff>
      <xdr:row>15</xdr:row>
      <xdr:rowOff>170646</xdr:rowOff>
    </xdr:to>
    <xdr:sp macro="" textlink="">
      <xdr:nvSpPr>
        <xdr:cNvPr id="462" name="円/楕円 461"/>
        <xdr:cNvSpPr/>
      </xdr:nvSpPr>
      <xdr:spPr>
        <a:xfrm>
          <a:off x="16967200" y="2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41123</xdr:rowOff>
    </xdr:from>
    <xdr:ext cx="762000" cy="259045"/>
    <xdr:sp macro="" textlink="">
      <xdr:nvSpPr>
        <xdr:cNvPr id="463" name="将来負担の状況該当値テキスト"/>
        <xdr:cNvSpPr txBox="1"/>
      </xdr:nvSpPr>
      <xdr:spPr>
        <a:xfrm>
          <a:off x="17106900" y="261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118110</xdr:rowOff>
    </xdr:from>
    <xdr:to>
      <xdr:col>23</xdr:col>
      <xdr:colOff>457200</xdr:colOff>
      <xdr:row>16</xdr:row>
      <xdr:rowOff>48260</xdr:rowOff>
    </xdr:to>
    <xdr:sp macro="" textlink="">
      <xdr:nvSpPr>
        <xdr:cNvPr id="464" name="円/楕円 463"/>
        <xdr:cNvSpPr/>
      </xdr:nvSpPr>
      <xdr:spPr>
        <a:xfrm>
          <a:off x="16129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33037</xdr:rowOff>
    </xdr:from>
    <xdr:ext cx="736600" cy="259045"/>
    <xdr:sp macro="" textlink="">
      <xdr:nvSpPr>
        <xdr:cNvPr id="465" name="テキスト ボックス 464"/>
        <xdr:cNvSpPr txBox="1"/>
      </xdr:nvSpPr>
      <xdr:spPr>
        <a:xfrm>
          <a:off x="15798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33528</xdr:rowOff>
    </xdr:from>
    <xdr:to>
      <xdr:col>22</xdr:col>
      <xdr:colOff>254000</xdr:colOff>
      <xdr:row>16</xdr:row>
      <xdr:rowOff>135128</xdr:rowOff>
    </xdr:to>
    <xdr:sp macro="" textlink="">
      <xdr:nvSpPr>
        <xdr:cNvPr id="466" name="円/楕円 465"/>
        <xdr:cNvSpPr/>
      </xdr:nvSpPr>
      <xdr:spPr>
        <a:xfrm>
          <a:off x="15240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119905</xdr:rowOff>
    </xdr:from>
    <xdr:ext cx="762000" cy="259045"/>
    <xdr:sp macro="" textlink="">
      <xdr:nvSpPr>
        <xdr:cNvPr id="467" name="テキスト ボックス 466"/>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166370</xdr:rowOff>
    </xdr:from>
    <xdr:to>
      <xdr:col>21</xdr:col>
      <xdr:colOff>50800</xdr:colOff>
      <xdr:row>16</xdr:row>
      <xdr:rowOff>96520</xdr:rowOff>
    </xdr:to>
    <xdr:sp macro="" textlink="">
      <xdr:nvSpPr>
        <xdr:cNvPr id="468" name="円/楕円 467"/>
        <xdr:cNvSpPr/>
      </xdr:nvSpPr>
      <xdr:spPr>
        <a:xfrm>
          <a:off x="14351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81297</xdr:rowOff>
    </xdr:from>
    <xdr:ext cx="762000" cy="259045"/>
    <xdr:sp macro="" textlink="">
      <xdr:nvSpPr>
        <xdr:cNvPr id="469" name="テキスト ボックス 468"/>
        <xdr:cNvSpPr txBox="1"/>
      </xdr:nvSpPr>
      <xdr:spPr>
        <a:xfrm>
          <a:off x="14020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70" name="円/楕円 469"/>
        <xdr:cNvSpPr/>
      </xdr:nvSpPr>
      <xdr:spPr>
        <a:xfrm>
          <a:off x="134620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159783</xdr:rowOff>
    </xdr:from>
    <xdr:ext cx="762000" cy="259045"/>
    <xdr:sp macro="" textlink="">
      <xdr:nvSpPr>
        <xdr:cNvPr id="471" name="テキスト ボックス 470"/>
        <xdr:cNvSpPr txBox="1"/>
      </xdr:nvSpPr>
      <xdr:spPr>
        <a:xfrm>
          <a:off x="13131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岐阜県神戸町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19,916
19,577
18.78
6,703,700
6,275,050
326,027
4,321,368
5,049,628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39.9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と比較すると、人件費に係る経常収支比率は低くなっている。これは、ゴミ処理業務や消防業務を一部事務組合で行っていることが要因のひとつである。一部事務組合への負担金といった人件費に準ずる費用を合計した場合、金額は大幅に増加する。</a:t>
          </a:r>
          <a:endParaRPr kumimoji="1" lang="en-US" altLang="ja-JP" sz="1200">
            <a:latin typeface="ＭＳ Ｐゴシック"/>
          </a:endParaRPr>
        </a:p>
        <a:p>
          <a:r>
            <a:rPr kumimoji="1" lang="ja-JP" altLang="en-US" sz="1200">
              <a:latin typeface="ＭＳ Ｐゴシック"/>
            </a:rPr>
            <a:t>　今後は、事務事業及び事務処理体制の見直し、公務能力の向上等による定員の適正化を図るだけでなく、一部事務組合の負担金をも含めた人件費関係経費全体について抑制に努めていく必要がある。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35</xdr:row>
      <xdr:rowOff>170434</xdr:rowOff>
    </xdr:to>
    <xdr:cxnSp macro="">
      <xdr:nvCxnSpPr>
        <xdr:cNvPr id="62" name="直線コネクタ 61"/>
        <xdr:cNvCxnSpPr/>
      </xdr:nvCxnSpPr>
      <xdr:spPr>
        <a:xfrm>
          <a:off x="3987800" y="61391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110998</xdr:rowOff>
    </xdr:from>
    <xdr:to>
      <xdr:col>5</xdr:col>
      <xdr:colOff>549275</xdr:colOff>
      <xdr:row>35</xdr:row>
      <xdr:rowOff>138430</xdr:rowOff>
    </xdr:to>
    <xdr:cxnSp macro="">
      <xdr:nvCxnSpPr>
        <xdr:cNvPr id="65" name="直線コネクタ 64"/>
        <xdr:cNvCxnSpPr/>
      </xdr:nvCxnSpPr>
      <xdr:spPr>
        <a:xfrm>
          <a:off x="3098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110998</xdr:rowOff>
    </xdr:from>
    <xdr:to>
      <xdr:col>4</xdr:col>
      <xdr:colOff>346075</xdr:colOff>
      <xdr:row>36</xdr:row>
      <xdr:rowOff>40132</xdr:rowOff>
    </xdr:to>
    <xdr:cxnSp macro="">
      <xdr:nvCxnSpPr>
        <xdr:cNvPr id="68" name="直線コネクタ 67"/>
        <xdr:cNvCxnSpPr/>
      </xdr:nvCxnSpPr>
      <xdr:spPr>
        <a:xfrm flipV="1">
          <a:off x="2209800" y="6111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36</xdr:row>
      <xdr:rowOff>40132</xdr:rowOff>
    </xdr:to>
    <xdr:cxnSp macro="">
      <xdr:nvCxnSpPr>
        <xdr:cNvPr id="71" name="直線コネクタ 70"/>
        <xdr:cNvCxnSpPr/>
      </xdr:nvCxnSpPr>
      <xdr:spPr>
        <a:xfrm>
          <a:off x="1320800" y="6139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74" name="フローチャート : 判断 73"/>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23131</xdr:rowOff>
    </xdr:from>
    <xdr:ext cx="762000" cy="259045"/>
    <xdr:sp macro="" textlink="">
      <xdr:nvSpPr>
        <xdr:cNvPr id="75" name="テキスト ボックス 74"/>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119634</xdr:rowOff>
    </xdr:from>
    <xdr:to>
      <xdr:col>7</xdr:col>
      <xdr:colOff>66675</xdr:colOff>
      <xdr:row>36</xdr:row>
      <xdr:rowOff>49784</xdr:rowOff>
    </xdr:to>
    <xdr:sp macro="" textlink="">
      <xdr:nvSpPr>
        <xdr:cNvPr id="81" name="円/楕円 80"/>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136161</xdr:rowOff>
    </xdr:from>
    <xdr:ext cx="762000" cy="259045"/>
    <xdr:sp macro="" textlink="">
      <xdr:nvSpPr>
        <xdr:cNvPr id="82" name="人件費該当値テキスト"/>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3" name="円/楕円 82"/>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4" name="テキスト ボックス 83"/>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60198</xdr:rowOff>
    </xdr:from>
    <xdr:to>
      <xdr:col>4</xdr:col>
      <xdr:colOff>396875</xdr:colOff>
      <xdr:row>35</xdr:row>
      <xdr:rowOff>161798</xdr:rowOff>
    </xdr:to>
    <xdr:sp macro="" textlink="">
      <xdr:nvSpPr>
        <xdr:cNvPr id="85" name="円/楕円 84"/>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525</xdr:rowOff>
    </xdr:from>
    <xdr:ext cx="762000" cy="259045"/>
    <xdr:sp macro="" textlink="">
      <xdr:nvSpPr>
        <xdr:cNvPr id="86" name="テキスト ボックス 85"/>
        <xdr:cNvSpPr txBox="1"/>
      </xdr:nvSpPr>
      <xdr:spPr>
        <a:xfrm>
          <a:off x="2717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160782</xdr:rowOff>
    </xdr:from>
    <xdr:to>
      <xdr:col>3</xdr:col>
      <xdr:colOff>193675</xdr:colOff>
      <xdr:row>36</xdr:row>
      <xdr:rowOff>90932</xdr:rowOff>
    </xdr:to>
    <xdr:sp macro="" textlink="">
      <xdr:nvSpPr>
        <xdr:cNvPr id="87" name="円/楕円 86"/>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88" name="テキスト ボックス 87"/>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89" name="円/楕円 88"/>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90" name="テキスト ボックス 89"/>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類似団体平均と比較すると人件費に係る経常収支比率は低くなっているが、物件費は経年でみると上昇傾向にある。これは、職員人件費等からパート職員（物件費）への移行がその要因の一つである。</a:t>
          </a:r>
          <a:endParaRPr kumimoji="1" lang="en-US" altLang="ja-JP" sz="1300">
            <a:latin typeface="ＭＳ Ｐゴシック"/>
          </a:endParaRPr>
        </a:p>
        <a:p>
          <a:r>
            <a:rPr kumimoji="1" lang="ja-JP" altLang="en-US" sz="1300">
              <a:latin typeface="ＭＳ Ｐゴシック"/>
            </a:rPr>
            <a:t>　一般的経費については、前年度水準の</a:t>
          </a:r>
          <a:r>
            <a:rPr kumimoji="1" lang="en-US" altLang="ja-JP" sz="1300">
              <a:latin typeface="ＭＳ Ｐゴシック"/>
            </a:rPr>
            <a:t>5</a:t>
          </a:r>
          <a:r>
            <a:rPr kumimoji="1" lang="ja-JP" altLang="en-US" sz="1300">
              <a:latin typeface="ＭＳ Ｐゴシック"/>
            </a:rPr>
            <a:t>％削減を目標にして抑制に努めており、今後とも積極的な経費の削減を行う必要がある。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90424</xdr:rowOff>
    </xdr:from>
    <xdr:to>
      <xdr:col>24</xdr:col>
      <xdr:colOff>31750</xdr:colOff>
      <xdr:row>16</xdr:row>
      <xdr:rowOff>140716</xdr:rowOff>
    </xdr:to>
    <xdr:cxnSp macro="">
      <xdr:nvCxnSpPr>
        <xdr:cNvPr id="120" name="直線コネクタ 119"/>
        <xdr:cNvCxnSpPr/>
      </xdr:nvCxnSpPr>
      <xdr:spPr>
        <a:xfrm>
          <a:off x="15671800" y="28336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90424</xdr:rowOff>
    </xdr:from>
    <xdr:to>
      <xdr:col>22</xdr:col>
      <xdr:colOff>565150</xdr:colOff>
      <xdr:row>16</xdr:row>
      <xdr:rowOff>108712</xdr:rowOff>
    </xdr:to>
    <xdr:cxnSp macro="">
      <xdr:nvCxnSpPr>
        <xdr:cNvPr id="123" name="直線コネクタ 122"/>
        <xdr:cNvCxnSpPr/>
      </xdr:nvCxnSpPr>
      <xdr:spPr>
        <a:xfrm flipV="1">
          <a:off x="14782800" y="2833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108712</xdr:rowOff>
    </xdr:from>
    <xdr:to>
      <xdr:col>21</xdr:col>
      <xdr:colOff>361950</xdr:colOff>
      <xdr:row>16</xdr:row>
      <xdr:rowOff>154432</xdr:rowOff>
    </xdr:to>
    <xdr:cxnSp macro="">
      <xdr:nvCxnSpPr>
        <xdr:cNvPr id="126" name="直線コネクタ 125"/>
        <xdr:cNvCxnSpPr/>
      </xdr:nvCxnSpPr>
      <xdr:spPr>
        <a:xfrm flipV="1">
          <a:off x="13893800" y="2851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94996</xdr:rowOff>
    </xdr:from>
    <xdr:to>
      <xdr:col>20</xdr:col>
      <xdr:colOff>158750</xdr:colOff>
      <xdr:row>16</xdr:row>
      <xdr:rowOff>154432</xdr:rowOff>
    </xdr:to>
    <xdr:cxnSp macro="">
      <xdr:nvCxnSpPr>
        <xdr:cNvPr id="129" name="直線コネクタ 128"/>
        <xdr:cNvCxnSpPr/>
      </xdr:nvCxnSpPr>
      <xdr:spPr>
        <a:xfrm>
          <a:off x="13004800" y="2838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2" name="フローチャート : 判断 131"/>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153433</xdr:rowOff>
    </xdr:from>
    <xdr:ext cx="762000" cy="259045"/>
    <xdr:sp macro="" textlink="">
      <xdr:nvSpPr>
        <xdr:cNvPr id="133" name="テキスト ボックス 132"/>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39" name="円/楕円 138"/>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106443</xdr:rowOff>
    </xdr:from>
    <xdr:ext cx="762000" cy="259045"/>
    <xdr:sp macro="" textlink="">
      <xdr:nvSpPr>
        <xdr:cNvPr id="140" name="物件費該当値テキスト"/>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39624</xdr:rowOff>
    </xdr:from>
    <xdr:to>
      <xdr:col>22</xdr:col>
      <xdr:colOff>615950</xdr:colOff>
      <xdr:row>16</xdr:row>
      <xdr:rowOff>141224</xdr:rowOff>
    </xdr:to>
    <xdr:sp macro="" textlink="">
      <xdr:nvSpPr>
        <xdr:cNvPr id="141" name="円/楕円 140"/>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151401</xdr:rowOff>
    </xdr:from>
    <xdr:ext cx="736600" cy="259045"/>
    <xdr:sp macro="" textlink="">
      <xdr:nvSpPr>
        <xdr:cNvPr id="142" name="テキスト ボックス 141"/>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57912</xdr:rowOff>
    </xdr:from>
    <xdr:to>
      <xdr:col>21</xdr:col>
      <xdr:colOff>412750</xdr:colOff>
      <xdr:row>16</xdr:row>
      <xdr:rowOff>159512</xdr:rowOff>
    </xdr:to>
    <xdr:sp macro="" textlink="">
      <xdr:nvSpPr>
        <xdr:cNvPr id="143" name="円/楕円 142"/>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169689</xdr:rowOff>
    </xdr:from>
    <xdr:ext cx="762000" cy="259045"/>
    <xdr:sp macro="" textlink="">
      <xdr:nvSpPr>
        <xdr:cNvPr id="144" name="テキスト ボックス 143"/>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103632</xdr:rowOff>
    </xdr:from>
    <xdr:to>
      <xdr:col>20</xdr:col>
      <xdr:colOff>209550</xdr:colOff>
      <xdr:row>17</xdr:row>
      <xdr:rowOff>33782</xdr:rowOff>
    </xdr:to>
    <xdr:sp macro="" textlink="">
      <xdr:nvSpPr>
        <xdr:cNvPr id="145" name="円/楕円 144"/>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43959</xdr:rowOff>
    </xdr:from>
    <xdr:ext cx="762000" cy="259045"/>
    <xdr:sp macro="" textlink="">
      <xdr:nvSpPr>
        <xdr:cNvPr id="146" name="テキスト ボックス 145"/>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44196</xdr:rowOff>
    </xdr:from>
    <xdr:to>
      <xdr:col>19</xdr:col>
      <xdr:colOff>6350</xdr:colOff>
      <xdr:row>16</xdr:row>
      <xdr:rowOff>145796</xdr:rowOff>
    </xdr:to>
    <xdr:sp macro="" textlink="">
      <xdr:nvSpPr>
        <xdr:cNvPr id="147" name="円/楕円 146"/>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155973</xdr:rowOff>
    </xdr:from>
    <xdr:ext cx="762000" cy="259045"/>
    <xdr:sp macro="" textlink="">
      <xdr:nvSpPr>
        <xdr:cNvPr id="148" name="テキスト ボックス 147"/>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扶助費に係る経常収支比率が類似団体平均を上回っているのは、児童福祉費関連などの独自に助成しているものの額の増加などが挙げられる。広域連合で行っている介護保険関係の負担金を給付費に準ずる費用として合計した場合、金額はさらに増加する。</a:t>
          </a:r>
          <a:endParaRPr kumimoji="1" lang="en-US" altLang="ja-JP" sz="1200">
            <a:latin typeface="ＭＳ Ｐゴシック"/>
          </a:endParaRPr>
        </a:p>
        <a:p>
          <a:r>
            <a:rPr kumimoji="1" lang="ja-JP" altLang="en-US" sz="1200">
              <a:latin typeface="ＭＳ Ｐゴシック"/>
            </a:rPr>
            <a:t>　単価等の的確な把握や、手当等の見直し、所得制限の導入等の見直しを進めていくことで、財政を圧迫する上昇傾向に歯止めをかけるよう努めていく。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152400</xdr:rowOff>
    </xdr:from>
    <xdr:to>
      <xdr:col>7</xdr:col>
      <xdr:colOff>15875</xdr:colOff>
      <xdr:row>57</xdr:row>
      <xdr:rowOff>82550</xdr:rowOff>
    </xdr:to>
    <xdr:cxnSp macro="">
      <xdr:nvCxnSpPr>
        <xdr:cNvPr id="181" name="直線コネクタ 180"/>
        <xdr:cNvCxnSpPr/>
      </xdr:nvCxnSpPr>
      <xdr:spPr>
        <a:xfrm flipV="1">
          <a:off x="3987800" y="9753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82550</xdr:rowOff>
    </xdr:to>
    <xdr:cxnSp macro="">
      <xdr:nvCxnSpPr>
        <xdr:cNvPr id="184" name="直線コネクタ 183"/>
        <xdr:cNvCxnSpPr/>
      </xdr:nvCxnSpPr>
      <xdr:spPr>
        <a:xfrm>
          <a:off x="3098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82550</xdr:rowOff>
    </xdr:to>
    <xdr:cxnSp macro="">
      <xdr:nvCxnSpPr>
        <xdr:cNvPr id="187" name="直線コネクタ 186"/>
        <xdr:cNvCxnSpPr/>
      </xdr:nvCxnSpPr>
      <xdr:spPr>
        <a:xfrm flipV="1">
          <a:off x="2209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6350</xdr:rowOff>
    </xdr:from>
    <xdr:to>
      <xdr:col>3</xdr:col>
      <xdr:colOff>142875</xdr:colOff>
      <xdr:row>57</xdr:row>
      <xdr:rowOff>82550</xdr:rowOff>
    </xdr:to>
    <xdr:cxnSp macro="">
      <xdr:nvCxnSpPr>
        <xdr:cNvPr id="190" name="直線コネクタ 189"/>
        <xdr:cNvCxnSpPr/>
      </xdr:nvCxnSpPr>
      <xdr:spPr>
        <a:xfrm>
          <a:off x="1320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193" name="フローチャート : 判断 192"/>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194" name="テキスト ボックス 193"/>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101600</xdr:rowOff>
    </xdr:from>
    <xdr:to>
      <xdr:col>7</xdr:col>
      <xdr:colOff>66675</xdr:colOff>
      <xdr:row>57</xdr:row>
      <xdr:rowOff>31750</xdr:rowOff>
    </xdr:to>
    <xdr:sp macro="" textlink="">
      <xdr:nvSpPr>
        <xdr:cNvPr id="200" name="円/楕円 199"/>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73677</xdr:rowOff>
    </xdr:from>
    <xdr:ext cx="762000" cy="259045"/>
    <xdr:sp macro="" textlink="">
      <xdr:nvSpPr>
        <xdr:cNvPr id="201"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31750</xdr:rowOff>
    </xdr:from>
    <xdr:to>
      <xdr:col>5</xdr:col>
      <xdr:colOff>600075</xdr:colOff>
      <xdr:row>57</xdr:row>
      <xdr:rowOff>133350</xdr:rowOff>
    </xdr:to>
    <xdr:sp macro="" textlink="">
      <xdr:nvSpPr>
        <xdr:cNvPr id="202" name="円/楕円 201"/>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118127</xdr:rowOff>
    </xdr:from>
    <xdr:ext cx="736600" cy="259045"/>
    <xdr:sp macro="" textlink="">
      <xdr:nvSpPr>
        <xdr:cNvPr id="203" name="テキスト ボックス 202"/>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4" name="円/楕円 203"/>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05" name="テキスト ボックス 204"/>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31750</xdr:rowOff>
    </xdr:from>
    <xdr:to>
      <xdr:col>3</xdr:col>
      <xdr:colOff>193675</xdr:colOff>
      <xdr:row>57</xdr:row>
      <xdr:rowOff>133350</xdr:rowOff>
    </xdr:to>
    <xdr:sp macro="" textlink="">
      <xdr:nvSpPr>
        <xdr:cNvPr id="206" name="円/楕円 205"/>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118127</xdr:rowOff>
    </xdr:from>
    <xdr:ext cx="762000" cy="259045"/>
    <xdr:sp macro="" textlink="">
      <xdr:nvSpPr>
        <xdr:cNvPr id="207" name="テキスト ボックス 206"/>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127000</xdr:rowOff>
    </xdr:from>
    <xdr:to>
      <xdr:col>1</xdr:col>
      <xdr:colOff>676275</xdr:colOff>
      <xdr:row>57</xdr:row>
      <xdr:rowOff>57150</xdr:rowOff>
    </xdr:to>
    <xdr:sp macro="" textlink="">
      <xdr:nvSpPr>
        <xdr:cNvPr id="208" name="円/楕円 207"/>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41927</xdr:rowOff>
    </xdr:from>
    <xdr:ext cx="762000" cy="259045"/>
    <xdr:sp macro="" textlink="">
      <xdr:nvSpPr>
        <xdr:cNvPr id="209" name="テキスト ボックス 208"/>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類似団体平均とほぼ同値である。しかし、国民健康保険事業や介護保険事業、下水道事業に対する繰出金は増加傾向にある。</a:t>
          </a:r>
          <a:endParaRPr kumimoji="1" lang="en-US" altLang="ja-JP" sz="1300">
            <a:latin typeface="ＭＳ Ｐゴシック"/>
          </a:endParaRPr>
        </a:p>
        <a:p>
          <a:r>
            <a:rPr kumimoji="1" lang="ja-JP" altLang="en-US" sz="1300">
              <a:latin typeface="ＭＳ Ｐゴシック"/>
            </a:rPr>
            <a:t>　高齢化の進展等により社会保障系への繰出はさらに増加することが見込まれる。</a:t>
          </a:r>
          <a:endParaRPr kumimoji="1" lang="en-US" altLang="ja-JP" sz="1300">
            <a:latin typeface="ＭＳ Ｐゴシック"/>
          </a:endParaRPr>
        </a:p>
        <a:p>
          <a:r>
            <a:rPr kumimoji="1" lang="ja-JP" altLang="en-US" sz="1300">
              <a:latin typeface="ＭＳ Ｐゴシック"/>
            </a:rPr>
            <a:t>　国民健康保険料については保険料の適正化を図り、下水道事業については加入率の増加による使用料収入の確保や経費等の節減をし、普通会計の負担額を減らしていくよう努める。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65278</xdr:rowOff>
    </xdr:from>
    <xdr:to>
      <xdr:col>24</xdr:col>
      <xdr:colOff>31750</xdr:colOff>
      <xdr:row>57</xdr:row>
      <xdr:rowOff>69850</xdr:rowOff>
    </xdr:to>
    <xdr:cxnSp macro="">
      <xdr:nvCxnSpPr>
        <xdr:cNvPr id="239" name="直線コネクタ 238"/>
        <xdr:cNvCxnSpPr/>
      </xdr:nvCxnSpPr>
      <xdr:spPr>
        <a:xfrm>
          <a:off x="15671800" y="9837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108712</xdr:rowOff>
    </xdr:from>
    <xdr:to>
      <xdr:col>22</xdr:col>
      <xdr:colOff>565150</xdr:colOff>
      <xdr:row>57</xdr:row>
      <xdr:rowOff>65278</xdr:rowOff>
    </xdr:to>
    <xdr:cxnSp macro="">
      <xdr:nvCxnSpPr>
        <xdr:cNvPr id="242" name="直線コネクタ 241"/>
        <xdr:cNvCxnSpPr/>
      </xdr:nvCxnSpPr>
      <xdr:spPr>
        <a:xfrm>
          <a:off x="14782800" y="97099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108712</xdr:rowOff>
    </xdr:from>
    <xdr:to>
      <xdr:col>21</xdr:col>
      <xdr:colOff>361950</xdr:colOff>
      <xdr:row>56</xdr:row>
      <xdr:rowOff>136144</xdr:rowOff>
    </xdr:to>
    <xdr:cxnSp macro="">
      <xdr:nvCxnSpPr>
        <xdr:cNvPr id="245" name="直線コネクタ 244"/>
        <xdr:cNvCxnSpPr/>
      </xdr:nvCxnSpPr>
      <xdr:spPr>
        <a:xfrm flipV="1">
          <a:off x="13893800" y="9709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90424</xdr:rowOff>
    </xdr:from>
    <xdr:to>
      <xdr:col>20</xdr:col>
      <xdr:colOff>158750</xdr:colOff>
      <xdr:row>56</xdr:row>
      <xdr:rowOff>136144</xdr:rowOff>
    </xdr:to>
    <xdr:cxnSp macro="">
      <xdr:nvCxnSpPr>
        <xdr:cNvPr id="248" name="直線コネクタ 247"/>
        <xdr:cNvCxnSpPr/>
      </xdr:nvCxnSpPr>
      <xdr:spPr>
        <a:xfrm>
          <a:off x="13004800" y="9691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1" name="フローチャート : 判断 25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52" name="テキスト ボックス 251"/>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8" name="円/楕円 257"/>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59"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xdr:rowOff>
    </xdr:from>
    <xdr:to>
      <xdr:col>22</xdr:col>
      <xdr:colOff>615950</xdr:colOff>
      <xdr:row>57</xdr:row>
      <xdr:rowOff>116078</xdr:rowOff>
    </xdr:to>
    <xdr:sp macro="" textlink="">
      <xdr:nvSpPr>
        <xdr:cNvPr id="260" name="円/楕円 259"/>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100855</xdr:rowOff>
    </xdr:from>
    <xdr:ext cx="736600" cy="259045"/>
    <xdr:sp macro="" textlink="">
      <xdr:nvSpPr>
        <xdr:cNvPr id="261" name="テキスト ボックス 260"/>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57912</xdr:rowOff>
    </xdr:from>
    <xdr:to>
      <xdr:col>21</xdr:col>
      <xdr:colOff>412750</xdr:colOff>
      <xdr:row>56</xdr:row>
      <xdr:rowOff>159512</xdr:rowOff>
    </xdr:to>
    <xdr:sp macro="" textlink="">
      <xdr:nvSpPr>
        <xdr:cNvPr id="262" name="円/楕円 261"/>
        <xdr:cNvSpPr/>
      </xdr:nvSpPr>
      <xdr:spPr>
        <a:xfrm>
          <a:off x="14732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169689</xdr:rowOff>
    </xdr:from>
    <xdr:ext cx="762000" cy="259045"/>
    <xdr:sp macro="" textlink="">
      <xdr:nvSpPr>
        <xdr:cNvPr id="263" name="テキスト ボックス 262"/>
        <xdr:cNvSpPr txBox="1"/>
      </xdr:nvSpPr>
      <xdr:spPr>
        <a:xfrm>
          <a:off x="14401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85344</xdr:rowOff>
    </xdr:from>
    <xdr:to>
      <xdr:col>20</xdr:col>
      <xdr:colOff>209550</xdr:colOff>
      <xdr:row>57</xdr:row>
      <xdr:rowOff>15494</xdr:rowOff>
    </xdr:to>
    <xdr:sp macro="" textlink="">
      <xdr:nvSpPr>
        <xdr:cNvPr id="264" name="円/楕円 263"/>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65" name="テキスト ボックス 264"/>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66" name="円/楕円 265"/>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151401</xdr:rowOff>
    </xdr:from>
    <xdr:ext cx="762000" cy="259045"/>
    <xdr:sp macro="" textlink="">
      <xdr:nvSpPr>
        <xdr:cNvPr id="267" name="テキスト ボックス 266"/>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ゴミ処理業務や消防業務に対する一部事務組合への負担金等があるが、類似団体とほぼ同値となっている。</a:t>
          </a:r>
          <a:endParaRPr kumimoji="1" lang="en-US" altLang="ja-JP" sz="1300">
            <a:latin typeface="ＭＳ Ｐゴシック"/>
          </a:endParaRPr>
        </a:p>
        <a:p>
          <a:r>
            <a:rPr kumimoji="1" lang="ja-JP" altLang="en-US" sz="1300">
              <a:latin typeface="ＭＳ Ｐゴシック"/>
            </a:rPr>
            <a:t>　しかし、経営が悪化している養老鉄道の運営維持のための補助金等今後の動向によっては増加することが見込まれる。　</a:t>
          </a:r>
          <a:endParaRPr kumimoji="1" lang="en-US" altLang="ja-JP" sz="1300">
            <a:latin typeface="ＭＳ Ｐゴシック"/>
          </a:endParaRPr>
        </a:p>
        <a:p>
          <a:r>
            <a:rPr kumimoji="1" lang="ja-JP" altLang="en-US" sz="1300">
              <a:latin typeface="ＭＳ Ｐゴシック"/>
            </a:rPr>
            <a:t>　各種団体等への補助事業の精査及び見直し等を実施し、歳出の抑制を図っていく。</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127000</xdr:rowOff>
    </xdr:to>
    <xdr:cxnSp macro="">
      <xdr:nvCxnSpPr>
        <xdr:cNvPr id="297" name="直線コネクタ 296"/>
        <xdr:cNvCxnSpPr/>
      </xdr:nvCxnSpPr>
      <xdr:spPr>
        <a:xfrm flipV="1">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127000</xdr:rowOff>
    </xdr:to>
    <xdr:cxnSp macro="">
      <xdr:nvCxnSpPr>
        <xdr:cNvPr id="300" name="直線コネクタ 299"/>
        <xdr:cNvCxnSpPr/>
      </xdr:nvCxnSpPr>
      <xdr:spPr>
        <a:xfrm>
          <a:off x="14782800" y="62626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122428</xdr:rowOff>
    </xdr:to>
    <xdr:cxnSp macro="">
      <xdr:nvCxnSpPr>
        <xdr:cNvPr id="303" name="直線コネクタ 302"/>
        <xdr:cNvCxnSpPr/>
      </xdr:nvCxnSpPr>
      <xdr:spPr>
        <a:xfrm flipV="1">
          <a:off x="13893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122428</xdr:rowOff>
    </xdr:to>
    <xdr:cxnSp macro="">
      <xdr:nvCxnSpPr>
        <xdr:cNvPr id="306" name="直線コネクタ 305"/>
        <xdr:cNvCxnSpPr/>
      </xdr:nvCxnSpPr>
      <xdr:spPr>
        <a:xfrm>
          <a:off x="13004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09" name="フローチャート : 判断 308"/>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0" name="テキスト ボックス 309"/>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16" name="円/楕円 315"/>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88155</xdr:rowOff>
    </xdr:from>
    <xdr:ext cx="762000" cy="259045"/>
    <xdr:sp macro="" textlink="">
      <xdr:nvSpPr>
        <xdr:cNvPr id="317"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18" name="円/楕円 317"/>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19" name="テキスト ボックス 318"/>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20" name="円/楕円 319"/>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151401</xdr:rowOff>
    </xdr:from>
    <xdr:ext cx="762000" cy="259045"/>
    <xdr:sp macro="" textlink="">
      <xdr:nvSpPr>
        <xdr:cNvPr id="321" name="テキスト ボックス 32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22" name="円/楕円 321"/>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11955</xdr:rowOff>
    </xdr:from>
    <xdr:ext cx="762000" cy="259045"/>
    <xdr:sp macro="" textlink="">
      <xdr:nvSpPr>
        <xdr:cNvPr id="323" name="テキスト ボックス 322"/>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24" name="円/楕円 323"/>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25" name="テキスト ボックス 324"/>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既発債の償還が終了するもの、過去からの起債抑制策により類似団体平均を下回る</a:t>
          </a:r>
          <a:r>
            <a:rPr kumimoji="1" lang="en-US" altLang="ja-JP" sz="1300">
              <a:latin typeface="ＭＳ Ｐゴシック"/>
            </a:rPr>
            <a:t>13.8</a:t>
          </a:r>
          <a:r>
            <a:rPr kumimoji="1" lang="ja-JP" altLang="en-US" sz="1300">
              <a:latin typeface="ＭＳ Ｐゴシック"/>
            </a:rPr>
            <a:t>となっているが、大型の整備事業の集中による地方債の元利償還金の増加は避けられない。さらに、下水道事業の元利償還金に係るものなど公債費に類似する経費を合わせるとさらに増加していく。</a:t>
          </a:r>
          <a:endParaRPr kumimoji="1" lang="en-US" altLang="ja-JP" sz="1300">
            <a:latin typeface="ＭＳ Ｐゴシック"/>
          </a:endParaRPr>
        </a:p>
        <a:p>
          <a:r>
            <a:rPr kumimoji="1" lang="ja-JP" altLang="en-US" sz="1300">
              <a:latin typeface="ＭＳ Ｐゴシック"/>
            </a:rPr>
            <a:t>　緊急性の高いものや住民ニーズを的確に把握した事業の選択により、地方債の新規発行の抑制に努める必要がある。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76</xdr:row>
      <xdr:rowOff>149861</xdr:rowOff>
    </xdr:to>
    <xdr:cxnSp macro="">
      <xdr:nvCxnSpPr>
        <xdr:cNvPr id="358" name="直線コネクタ 357"/>
        <xdr:cNvCxnSpPr/>
      </xdr:nvCxnSpPr>
      <xdr:spPr>
        <a:xfrm>
          <a:off x="3987800" y="13180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134620</xdr:rowOff>
    </xdr:from>
    <xdr:to>
      <xdr:col>5</xdr:col>
      <xdr:colOff>549275</xdr:colOff>
      <xdr:row>76</xdr:row>
      <xdr:rowOff>149861</xdr:rowOff>
    </xdr:to>
    <xdr:cxnSp macro="">
      <xdr:nvCxnSpPr>
        <xdr:cNvPr id="361" name="直線コネクタ 360"/>
        <xdr:cNvCxnSpPr/>
      </xdr:nvCxnSpPr>
      <xdr:spPr>
        <a:xfrm>
          <a:off x="3098800" y="13164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134620</xdr:rowOff>
    </xdr:from>
    <xdr:to>
      <xdr:col>4</xdr:col>
      <xdr:colOff>346075</xdr:colOff>
      <xdr:row>77</xdr:row>
      <xdr:rowOff>1270</xdr:rowOff>
    </xdr:to>
    <xdr:cxnSp macro="">
      <xdr:nvCxnSpPr>
        <xdr:cNvPr id="364" name="直線コネクタ 363"/>
        <xdr:cNvCxnSpPr/>
      </xdr:nvCxnSpPr>
      <xdr:spPr>
        <a:xfrm flipV="1">
          <a:off x="2209800" y="13164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77</xdr:row>
      <xdr:rowOff>1270</xdr:rowOff>
    </xdr:to>
    <xdr:cxnSp macro="">
      <xdr:nvCxnSpPr>
        <xdr:cNvPr id="367" name="直線コネクタ 366"/>
        <xdr:cNvCxnSpPr/>
      </xdr:nvCxnSpPr>
      <xdr:spPr>
        <a:xfrm>
          <a:off x="1320800" y="13111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0" name="フローチャート : 判断 369"/>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71" name="テキスト ボックス 370"/>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77" name="円/楕円 376"/>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78"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79" name="円/楕円 378"/>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80" name="テキスト ボックス 379"/>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83820</xdr:rowOff>
    </xdr:from>
    <xdr:to>
      <xdr:col>4</xdr:col>
      <xdr:colOff>396875</xdr:colOff>
      <xdr:row>77</xdr:row>
      <xdr:rowOff>13970</xdr:rowOff>
    </xdr:to>
    <xdr:sp macro="" textlink="">
      <xdr:nvSpPr>
        <xdr:cNvPr id="381" name="円/楕円 380"/>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82" name="テキスト ボックス 381"/>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83" name="円/楕円 382"/>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84" name="テキスト ボックス 383"/>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30480</xdr:rowOff>
    </xdr:from>
    <xdr:to>
      <xdr:col>1</xdr:col>
      <xdr:colOff>676275</xdr:colOff>
      <xdr:row>76</xdr:row>
      <xdr:rowOff>132080</xdr:rowOff>
    </xdr:to>
    <xdr:sp macro="" textlink="">
      <xdr:nvSpPr>
        <xdr:cNvPr id="385" name="円/楕円 384"/>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142257</xdr:rowOff>
    </xdr:from>
    <xdr:ext cx="762000" cy="259045"/>
    <xdr:sp macro="" textlink="">
      <xdr:nvSpPr>
        <xdr:cNvPr id="386" name="テキスト ボックス 385"/>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類似団体内において、人件費は比較的少なく扶助費が高い数値を示している。このことから、少ない人件費で町民への福祉等を手厚くする施策を展開していることがわかる。</a:t>
          </a:r>
          <a:endParaRPr kumimoji="1" lang="en-US" altLang="ja-JP" sz="1300">
            <a:latin typeface="ＭＳ Ｐゴシック"/>
          </a:endParaRPr>
        </a:p>
        <a:p>
          <a:r>
            <a:rPr kumimoji="1" lang="ja-JP" altLang="en-US" sz="1300">
              <a:latin typeface="ＭＳ Ｐゴシック"/>
            </a:rPr>
            <a:t>　新規に事業を実施する際には、各性質別経費の推移を注視しながら総点検を図り、無理のない範囲で実行する必要がある。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56134</xdr:rowOff>
    </xdr:from>
    <xdr:to>
      <xdr:col>24</xdr:col>
      <xdr:colOff>31750</xdr:colOff>
      <xdr:row>75</xdr:row>
      <xdr:rowOff>101854</xdr:rowOff>
    </xdr:to>
    <xdr:cxnSp macro="">
      <xdr:nvCxnSpPr>
        <xdr:cNvPr id="417" name="直線コネクタ 416"/>
        <xdr:cNvCxnSpPr/>
      </xdr:nvCxnSpPr>
      <xdr:spPr>
        <a:xfrm>
          <a:off x="15671800" y="129148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35560</xdr:rowOff>
    </xdr:from>
    <xdr:to>
      <xdr:col>22</xdr:col>
      <xdr:colOff>565150</xdr:colOff>
      <xdr:row>75</xdr:row>
      <xdr:rowOff>56134</xdr:rowOff>
    </xdr:to>
    <xdr:cxnSp macro="">
      <xdr:nvCxnSpPr>
        <xdr:cNvPr id="420" name="直線コネクタ 419"/>
        <xdr:cNvCxnSpPr/>
      </xdr:nvCxnSpPr>
      <xdr:spPr>
        <a:xfrm>
          <a:off x="14782800" y="1272286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35560</xdr:rowOff>
    </xdr:from>
    <xdr:to>
      <xdr:col>21</xdr:col>
      <xdr:colOff>361950</xdr:colOff>
      <xdr:row>75</xdr:row>
      <xdr:rowOff>88138</xdr:rowOff>
    </xdr:to>
    <xdr:cxnSp macro="">
      <xdr:nvCxnSpPr>
        <xdr:cNvPr id="423" name="直線コネクタ 422"/>
        <xdr:cNvCxnSpPr/>
      </xdr:nvCxnSpPr>
      <xdr:spPr>
        <a:xfrm flipV="1">
          <a:off x="13893800" y="1272286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44704</xdr:rowOff>
    </xdr:from>
    <xdr:to>
      <xdr:col>20</xdr:col>
      <xdr:colOff>158750</xdr:colOff>
      <xdr:row>75</xdr:row>
      <xdr:rowOff>88138</xdr:rowOff>
    </xdr:to>
    <xdr:cxnSp macro="">
      <xdr:nvCxnSpPr>
        <xdr:cNvPr id="426" name="直線コネクタ 425"/>
        <xdr:cNvCxnSpPr/>
      </xdr:nvCxnSpPr>
      <xdr:spPr>
        <a:xfrm>
          <a:off x="13004800" y="1273200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29" name="フローチャート : 判断 428"/>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105427</xdr:rowOff>
    </xdr:from>
    <xdr:ext cx="762000" cy="259045"/>
    <xdr:sp macro="" textlink="">
      <xdr:nvSpPr>
        <xdr:cNvPr id="430" name="テキスト ボックス 429"/>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51054</xdr:rowOff>
    </xdr:from>
    <xdr:to>
      <xdr:col>24</xdr:col>
      <xdr:colOff>82550</xdr:colOff>
      <xdr:row>75</xdr:row>
      <xdr:rowOff>152654</xdr:rowOff>
    </xdr:to>
    <xdr:sp macro="" textlink="">
      <xdr:nvSpPr>
        <xdr:cNvPr id="436" name="円/楕円 435"/>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67581</xdr:rowOff>
    </xdr:from>
    <xdr:ext cx="762000" cy="259045"/>
    <xdr:sp macro="" textlink="">
      <xdr:nvSpPr>
        <xdr:cNvPr id="437"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5334</xdr:rowOff>
    </xdr:from>
    <xdr:to>
      <xdr:col>22</xdr:col>
      <xdr:colOff>615950</xdr:colOff>
      <xdr:row>75</xdr:row>
      <xdr:rowOff>106934</xdr:rowOff>
    </xdr:to>
    <xdr:sp macro="" textlink="">
      <xdr:nvSpPr>
        <xdr:cNvPr id="438" name="円/楕円 437"/>
        <xdr:cNvSpPr/>
      </xdr:nvSpPr>
      <xdr:spPr>
        <a:xfrm>
          <a:off x="15621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117111</xdr:rowOff>
    </xdr:from>
    <xdr:ext cx="736600" cy="259045"/>
    <xdr:sp macro="" textlink="">
      <xdr:nvSpPr>
        <xdr:cNvPr id="439" name="テキスト ボックス 438"/>
        <xdr:cNvSpPr txBox="1"/>
      </xdr:nvSpPr>
      <xdr:spPr>
        <a:xfrm>
          <a:off x="15290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156210</xdr:rowOff>
    </xdr:from>
    <xdr:to>
      <xdr:col>21</xdr:col>
      <xdr:colOff>412750</xdr:colOff>
      <xdr:row>74</xdr:row>
      <xdr:rowOff>86360</xdr:rowOff>
    </xdr:to>
    <xdr:sp macro="" textlink="">
      <xdr:nvSpPr>
        <xdr:cNvPr id="440" name="円/楕円 439"/>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96537</xdr:rowOff>
    </xdr:from>
    <xdr:ext cx="762000" cy="259045"/>
    <xdr:sp macro="" textlink="">
      <xdr:nvSpPr>
        <xdr:cNvPr id="441" name="テキスト ボックス 440"/>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37338</xdr:rowOff>
    </xdr:from>
    <xdr:to>
      <xdr:col>20</xdr:col>
      <xdr:colOff>209550</xdr:colOff>
      <xdr:row>75</xdr:row>
      <xdr:rowOff>138938</xdr:rowOff>
    </xdr:to>
    <xdr:sp macro="" textlink="">
      <xdr:nvSpPr>
        <xdr:cNvPr id="442" name="円/楕円 441"/>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149115</xdr:rowOff>
    </xdr:from>
    <xdr:ext cx="762000" cy="259045"/>
    <xdr:sp macro="" textlink="">
      <xdr:nvSpPr>
        <xdr:cNvPr id="443" name="テキスト ボックス 442"/>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165354</xdr:rowOff>
    </xdr:from>
    <xdr:to>
      <xdr:col>19</xdr:col>
      <xdr:colOff>6350</xdr:colOff>
      <xdr:row>74</xdr:row>
      <xdr:rowOff>95504</xdr:rowOff>
    </xdr:to>
    <xdr:sp macro="" textlink="">
      <xdr:nvSpPr>
        <xdr:cNvPr id="444" name="円/楕円 443"/>
        <xdr:cNvSpPr/>
      </xdr:nvSpPr>
      <xdr:spPr>
        <a:xfrm>
          <a:off x="12954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105681</xdr:rowOff>
    </xdr:from>
    <xdr:ext cx="762000" cy="259045"/>
    <xdr:sp macro="" textlink="">
      <xdr:nvSpPr>
        <xdr:cNvPr id="445" name="テキスト ボックス 444"/>
        <xdr:cNvSpPr txBox="1"/>
      </xdr:nvSpPr>
      <xdr:spPr>
        <a:xfrm>
          <a:off x="12623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岐阜県神戸町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9347</xdr:rowOff>
    </xdr:from>
    <xdr:to>
      <xdr:col>4</xdr:col>
      <xdr:colOff>1117600</xdr:colOff>
      <xdr:row>18</xdr:row>
      <xdr:rowOff>33688</xdr:rowOff>
    </xdr:to>
    <xdr:cxnSp macro="">
      <xdr:nvCxnSpPr>
        <xdr:cNvPr id="52" name="直線コネクタ 51"/>
        <xdr:cNvCxnSpPr/>
      </xdr:nvCxnSpPr>
      <xdr:spPr bwMode="auto">
        <a:xfrm flipV="1">
          <a:off x="5003800" y="3143072"/>
          <a:ext cx="647700" cy="24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165574</xdr:rowOff>
    </xdr:from>
    <xdr:ext cx="762000" cy="259045"/>
    <xdr:sp macro="" textlink="">
      <xdr:nvSpPr>
        <xdr:cNvPr id="53" name="人口1人当たり決算額の推移平均値テキスト130"/>
        <xdr:cNvSpPr txBox="1"/>
      </xdr:nvSpPr>
      <xdr:spPr>
        <a:xfrm>
          <a:off x="5740400" y="3127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33688</xdr:rowOff>
    </xdr:from>
    <xdr:to>
      <xdr:col>4</xdr:col>
      <xdr:colOff>469900</xdr:colOff>
      <xdr:row>18</xdr:row>
      <xdr:rowOff>52008</xdr:rowOff>
    </xdr:to>
    <xdr:cxnSp macro="">
      <xdr:nvCxnSpPr>
        <xdr:cNvPr id="55" name="直線コネクタ 54"/>
        <xdr:cNvCxnSpPr/>
      </xdr:nvCxnSpPr>
      <xdr:spPr bwMode="auto">
        <a:xfrm flipV="1">
          <a:off x="4305300" y="3167413"/>
          <a:ext cx="698500" cy="18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38989</xdr:rowOff>
    </xdr:from>
    <xdr:to>
      <xdr:col>3</xdr:col>
      <xdr:colOff>904875</xdr:colOff>
      <xdr:row>18</xdr:row>
      <xdr:rowOff>52008</xdr:rowOff>
    </xdr:to>
    <xdr:cxnSp macro="">
      <xdr:nvCxnSpPr>
        <xdr:cNvPr id="58" name="直線コネクタ 57"/>
        <xdr:cNvCxnSpPr/>
      </xdr:nvCxnSpPr>
      <xdr:spPr bwMode="auto">
        <a:xfrm>
          <a:off x="3606800" y="3172714"/>
          <a:ext cx="698500" cy="1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38989</xdr:rowOff>
    </xdr:from>
    <xdr:to>
      <xdr:col>3</xdr:col>
      <xdr:colOff>206375</xdr:colOff>
      <xdr:row>18</xdr:row>
      <xdr:rowOff>137037</xdr:rowOff>
    </xdr:to>
    <xdr:cxnSp macro="">
      <xdr:nvCxnSpPr>
        <xdr:cNvPr id="61" name="直線コネクタ 60"/>
        <xdr:cNvCxnSpPr/>
      </xdr:nvCxnSpPr>
      <xdr:spPr bwMode="auto">
        <a:xfrm flipV="1">
          <a:off x="2908300" y="3172714"/>
          <a:ext cx="698500" cy="98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14619</xdr:rowOff>
    </xdr:from>
    <xdr:to>
      <xdr:col>2</xdr:col>
      <xdr:colOff>692150</xdr:colOff>
      <xdr:row>17</xdr:row>
      <xdr:rowOff>116219</xdr:rowOff>
    </xdr:to>
    <xdr:sp macro="" textlink="">
      <xdr:nvSpPr>
        <xdr:cNvPr id="64" name="フローチャート : 判断 63"/>
        <xdr:cNvSpPr/>
      </xdr:nvSpPr>
      <xdr:spPr bwMode="auto">
        <a:xfrm>
          <a:off x="28575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126396</xdr:rowOff>
    </xdr:from>
    <xdr:ext cx="762000" cy="259045"/>
    <xdr:sp macro="" textlink="">
      <xdr:nvSpPr>
        <xdr:cNvPr id="65" name="テキスト ボックス 64"/>
        <xdr:cNvSpPr txBox="1"/>
      </xdr:nvSpPr>
      <xdr:spPr>
        <a:xfrm>
          <a:off x="2527300" y="27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129997</xdr:rowOff>
    </xdr:from>
    <xdr:to>
      <xdr:col>5</xdr:col>
      <xdr:colOff>34925</xdr:colOff>
      <xdr:row>18</xdr:row>
      <xdr:rowOff>60147</xdr:rowOff>
    </xdr:to>
    <xdr:sp macro="" textlink="">
      <xdr:nvSpPr>
        <xdr:cNvPr id="71" name="円/楕円 70"/>
        <xdr:cNvSpPr/>
      </xdr:nvSpPr>
      <xdr:spPr bwMode="auto">
        <a:xfrm>
          <a:off x="5600700" y="309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146524</xdr:rowOff>
    </xdr:from>
    <xdr:ext cx="762000" cy="259045"/>
    <xdr:sp macro="" textlink="">
      <xdr:nvSpPr>
        <xdr:cNvPr id="72" name="人口1人当たり決算額の推移該当値テキスト130"/>
        <xdr:cNvSpPr txBox="1"/>
      </xdr:nvSpPr>
      <xdr:spPr>
        <a:xfrm>
          <a:off x="5740400" y="293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72,933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154338</xdr:rowOff>
    </xdr:from>
    <xdr:to>
      <xdr:col>4</xdr:col>
      <xdr:colOff>520700</xdr:colOff>
      <xdr:row>18</xdr:row>
      <xdr:rowOff>84488</xdr:rowOff>
    </xdr:to>
    <xdr:sp macro="" textlink="">
      <xdr:nvSpPr>
        <xdr:cNvPr id="73" name="円/楕円 72"/>
        <xdr:cNvSpPr/>
      </xdr:nvSpPr>
      <xdr:spPr bwMode="auto">
        <a:xfrm>
          <a:off x="4953000" y="311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94665</xdr:rowOff>
    </xdr:from>
    <xdr:ext cx="736600" cy="259045"/>
    <xdr:sp macro="" textlink="">
      <xdr:nvSpPr>
        <xdr:cNvPr id="74" name="テキスト ボックス 73"/>
        <xdr:cNvSpPr txBox="1"/>
      </xdr:nvSpPr>
      <xdr:spPr>
        <a:xfrm>
          <a:off x="4622800" y="2885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70,697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1208</xdr:rowOff>
    </xdr:from>
    <xdr:to>
      <xdr:col>3</xdr:col>
      <xdr:colOff>955675</xdr:colOff>
      <xdr:row>18</xdr:row>
      <xdr:rowOff>102808</xdr:rowOff>
    </xdr:to>
    <xdr:sp macro="" textlink="">
      <xdr:nvSpPr>
        <xdr:cNvPr id="75" name="円/楕円 74"/>
        <xdr:cNvSpPr/>
      </xdr:nvSpPr>
      <xdr:spPr bwMode="auto">
        <a:xfrm>
          <a:off x="4254500" y="3134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87585</xdr:rowOff>
    </xdr:from>
    <xdr:ext cx="762000" cy="259045"/>
    <xdr:sp macro="" textlink="">
      <xdr:nvSpPr>
        <xdr:cNvPr id="76" name="テキスト ボックス 75"/>
        <xdr:cNvSpPr txBox="1"/>
      </xdr:nvSpPr>
      <xdr:spPr>
        <a:xfrm>
          <a:off x="3924300" y="322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69,014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159639</xdr:rowOff>
    </xdr:from>
    <xdr:to>
      <xdr:col>3</xdr:col>
      <xdr:colOff>257175</xdr:colOff>
      <xdr:row>18</xdr:row>
      <xdr:rowOff>89789</xdr:rowOff>
    </xdr:to>
    <xdr:sp macro="" textlink="">
      <xdr:nvSpPr>
        <xdr:cNvPr id="77" name="円/楕円 76"/>
        <xdr:cNvSpPr/>
      </xdr:nvSpPr>
      <xdr:spPr bwMode="auto">
        <a:xfrm>
          <a:off x="3556000" y="312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74566</xdr:rowOff>
    </xdr:from>
    <xdr:ext cx="762000" cy="259045"/>
    <xdr:sp macro="" textlink="">
      <xdr:nvSpPr>
        <xdr:cNvPr id="78" name="テキスト ボックス 77"/>
        <xdr:cNvSpPr txBox="1"/>
      </xdr:nvSpPr>
      <xdr:spPr>
        <a:xfrm>
          <a:off x="32258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70,210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86237</xdr:rowOff>
    </xdr:from>
    <xdr:to>
      <xdr:col>2</xdr:col>
      <xdr:colOff>692150</xdr:colOff>
      <xdr:row>19</xdr:row>
      <xdr:rowOff>16387</xdr:rowOff>
    </xdr:to>
    <xdr:sp macro="" textlink="">
      <xdr:nvSpPr>
        <xdr:cNvPr id="79" name="円/楕円 78"/>
        <xdr:cNvSpPr/>
      </xdr:nvSpPr>
      <xdr:spPr bwMode="auto">
        <a:xfrm>
          <a:off x="2857500" y="3219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1164</xdr:rowOff>
    </xdr:from>
    <xdr:ext cx="762000" cy="259045"/>
    <xdr:sp macro="" textlink="">
      <xdr:nvSpPr>
        <xdr:cNvPr id="80" name="テキスト ボックス 79"/>
        <xdr:cNvSpPr txBox="1"/>
      </xdr:nvSpPr>
      <xdr:spPr>
        <a:xfrm>
          <a:off x="2527300" y="330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90881</xdr:rowOff>
    </xdr:from>
    <xdr:to>
      <xdr:col>4</xdr:col>
      <xdr:colOff>1117600</xdr:colOff>
      <xdr:row>35</xdr:row>
      <xdr:rowOff>145582</xdr:rowOff>
    </xdr:to>
    <xdr:cxnSp macro="">
      <xdr:nvCxnSpPr>
        <xdr:cNvPr id="115" name="直線コネクタ 114"/>
        <xdr:cNvCxnSpPr/>
      </xdr:nvCxnSpPr>
      <xdr:spPr bwMode="auto">
        <a:xfrm>
          <a:off x="5003800" y="6701231"/>
          <a:ext cx="647700" cy="54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90881</xdr:rowOff>
    </xdr:from>
    <xdr:to>
      <xdr:col>4</xdr:col>
      <xdr:colOff>469900</xdr:colOff>
      <xdr:row>35</xdr:row>
      <xdr:rowOff>113839</xdr:rowOff>
    </xdr:to>
    <xdr:cxnSp macro="">
      <xdr:nvCxnSpPr>
        <xdr:cNvPr id="118" name="直線コネクタ 117"/>
        <xdr:cNvCxnSpPr/>
      </xdr:nvCxnSpPr>
      <xdr:spPr bwMode="auto">
        <a:xfrm flipV="1">
          <a:off x="4305300" y="6701231"/>
          <a:ext cx="698500" cy="2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77165</xdr:rowOff>
    </xdr:from>
    <xdr:to>
      <xdr:col>3</xdr:col>
      <xdr:colOff>904875</xdr:colOff>
      <xdr:row>35</xdr:row>
      <xdr:rowOff>113839</xdr:rowOff>
    </xdr:to>
    <xdr:cxnSp macro="">
      <xdr:nvCxnSpPr>
        <xdr:cNvPr id="121" name="直線コネクタ 120"/>
        <xdr:cNvCxnSpPr/>
      </xdr:nvCxnSpPr>
      <xdr:spPr bwMode="auto">
        <a:xfrm>
          <a:off x="3606800" y="6687515"/>
          <a:ext cx="698500" cy="36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73573</xdr:rowOff>
    </xdr:from>
    <xdr:to>
      <xdr:col>3</xdr:col>
      <xdr:colOff>206375</xdr:colOff>
      <xdr:row>35</xdr:row>
      <xdr:rowOff>77165</xdr:rowOff>
    </xdr:to>
    <xdr:cxnSp macro="">
      <xdr:nvCxnSpPr>
        <xdr:cNvPr id="124" name="直線コネクタ 123"/>
        <xdr:cNvCxnSpPr/>
      </xdr:nvCxnSpPr>
      <xdr:spPr bwMode="auto">
        <a:xfrm>
          <a:off x="2908300" y="6683923"/>
          <a:ext cx="698500" cy="3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187202</xdr:rowOff>
    </xdr:from>
    <xdr:to>
      <xdr:col>2</xdr:col>
      <xdr:colOff>692150</xdr:colOff>
      <xdr:row>34</xdr:row>
      <xdr:rowOff>288802</xdr:rowOff>
    </xdr:to>
    <xdr:sp macro="" textlink="">
      <xdr:nvSpPr>
        <xdr:cNvPr id="127" name="フローチャート : 判断 126"/>
        <xdr:cNvSpPr/>
      </xdr:nvSpPr>
      <xdr:spPr bwMode="auto">
        <a:xfrm>
          <a:off x="2857500" y="645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298979</xdr:rowOff>
    </xdr:from>
    <xdr:ext cx="762000" cy="259045"/>
    <xdr:sp macro="" textlink="">
      <xdr:nvSpPr>
        <xdr:cNvPr id="128" name="テキスト ボックス 127"/>
        <xdr:cNvSpPr txBox="1"/>
      </xdr:nvSpPr>
      <xdr:spPr>
        <a:xfrm>
          <a:off x="2527300" y="622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94782</xdr:rowOff>
    </xdr:from>
    <xdr:to>
      <xdr:col>5</xdr:col>
      <xdr:colOff>34925</xdr:colOff>
      <xdr:row>35</xdr:row>
      <xdr:rowOff>196382</xdr:rowOff>
    </xdr:to>
    <xdr:sp macro="" textlink="">
      <xdr:nvSpPr>
        <xdr:cNvPr id="134" name="円/楕円 133"/>
        <xdr:cNvSpPr/>
      </xdr:nvSpPr>
      <xdr:spPr bwMode="auto">
        <a:xfrm>
          <a:off x="5600700" y="670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282759</xdr:rowOff>
    </xdr:from>
    <xdr:ext cx="762000" cy="259045"/>
    <xdr:sp macro="" textlink="">
      <xdr:nvSpPr>
        <xdr:cNvPr id="135" name="人口1人当たり決算額の推移該当値テキスト445"/>
        <xdr:cNvSpPr txBox="1"/>
      </xdr:nvSpPr>
      <xdr:spPr>
        <a:xfrm>
          <a:off x="5740400" y="655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40081</xdr:rowOff>
    </xdr:from>
    <xdr:to>
      <xdr:col>4</xdr:col>
      <xdr:colOff>520700</xdr:colOff>
      <xdr:row>35</xdr:row>
      <xdr:rowOff>141681</xdr:rowOff>
    </xdr:to>
    <xdr:sp macro="" textlink="">
      <xdr:nvSpPr>
        <xdr:cNvPr id="136" name="円/楕円 135"/>
        <xdr:cNvSpPr/>
      </xdr:nvSpPr>
      <xdr:spPr bwMode="auto">
        <a:xfrm>
          <a:off x="4953000" y="665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151858</xdr:rowOff>
    </xdr:from>
    <xdr:ext cx="736600" cy="259045"/>
    <xdr:sp macro="" textlink="">
      <xdr:nvSpPr>
        <xdr:cNvPr id="137" name="テキスト ボックス 136"/>
        <xdr:cNvSpPr txBox="1"/>
      </xdr:nvSpPr>
      <xdr:spPr>
        <a:xfrm>
          <a:off x="4622800" y="641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63039</xdr:rowOff>
    </xdr:from>
    <xdr:to>
      <xdr:col>3</xdr:col>
      <xdr:colOff>955675</xdr:colOff>
      <xdr:row>35</xdr:row>
      <xdr:rowOff>164639</xdr:rowOff>
    </xdr:to>
    <xdr:sp macro="" textlink="">
      <xdr:nvSpPr>
        <xdr:cNvPr id="138" name="円/楕円 137"/>
        <xdr:cNvSpPr/>
      </xdr:nvSpPr>
      <xdr:spPr bwMode="auto">
        <a:xfrm>
          <a:off x="4254500" y="6673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174816</xdr:rowOff>
    </xdr:from>
    <xdr:ext cx="762000" cy="259045"/>
    <xdr:sp macro="" textlink="">
      <xdr:nvSpPr>
        <xdr:cNvPr id="139" name="テキスト ボックス 138"/>
        <xdr:cNvSpPr txBox="1"/>
      </xdr:nvSpPr>
      <xdr:spPr>
        <a:xfrm>
          <a:off x="3924300" y="644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26365</xdr:rowOff>
    </xdr:from>
    <xdr:to>
      <xdr:col>3</xdr:col>
      <xdr:colOff>257175</xdr:colOff>
      <xdr:row>35</xdr:row>
      <xdr:rowOff>127965</xdr:rowOff>
    </xdr:to>
    <xdr:sp macro="" textlink="">
      <xdr:nvSpPr>
        <xdr:cNvPr id="140" name="円/楕円 139"/>
        <xdr:cNvSpPr/>
      </xdr:nvSpPr>
      <xdr:spPr bwMode="auto">
        <a:xfrm>
          <a:off x="3556000" y="663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138142</xdr:rowOff>
    </xdr:from>
    <xdr:ext cx="762000" cy="259045"/>
    <xdr:sp macro="" textlink="">
      <xdr:nvSpPr>
        <xdr:cNvPr id="141" name="テキスト ボックス 140"/>
        <xdr:cNvSpPr txBox="1"/>
      </xdr:nvSpPr>
      <xdr:spPr>
        <a:xfrm>
          <a:off x="3225800" y="64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22773</xdr:rowOff>
    </xdr:from>
    <xdr:to>
      <xdr:col>2</xdr:col>
      <xdr:colOff>692150</xdr:colOff>
      <xdr:row>35</xdr:row>
      <xdr:rowOff>124373</xdr:rowOff>
    </xdr:to>
    <xdr:sp macro="" textlink="">
      <xdr:nvSpPr>
        <xdr:cNvPr id="142" name="円/楕円 141"/>
        <xdr:cNvSpPr/>
      </xdr:nvSpPr>
      <xdr:spPr bwMode="auto">
        <a:xfrm>
          <a:off x="2857500" y="663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109150</xdr:rowOff>
    </xdr:from>
    <xdr:ext cx="762000" cy="259045"/>
    <xdr:sp macro="" textlink="">
      <xdr:nvSpPr>
        <xdr:cNvPr id="143" name="テキスト ボックス 142"/>
        <xdr:cNvSpPr txBox="1"/>
      </xdr:nvSpPr>
      <xdr:spPr>
        <a:xfrm>
          <a:off x="2527300" y="671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財政調整基金については、決算余剰金を中心に積み立てるとともに、最低水準の取り崩しに努めている。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実質収支については、多少の増減はあるものの安定的に推移している。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今後も、事務事業の見直し等を推進し、健全な行財政運営に努めていく。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連結実質収支については、一般会計及び各特別会計で黒字を維持しているため、今後も事業の適正を図り、各会計が健全な状況で推移していくように努める。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元利償還金等は、償還が終了するものがある一方で、集中的に整備をした文教施設の元金償還が開始することによりほぼ横ばいとなった。今後も大型事業の実施に伴い公債費が増加することが予測される。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算入公債費等は、臨時財政対策債の発行により増加傾向にある。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公共下水道債の地方債現在高が増加したものの、交付税算入される基準財政需要額の増加と充当可能基金が横ばいとなっていることから、将来負担比率が</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ポイント下がった。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今後、大型事業の実施に伴う将来負担比率の増加が予測されるため、事業の適正な取捨選択を行い、財政の健全化に努めていく。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6703700</v>
      </c>
      <c r="BO4" s="379"/>
      <c r="BP4" s="379"/>
      <c r="BQ4" s="379"/>
      <c r="BR4" s="379"/>
      <c r="BS4" s="379"/>
      <c r="BT4" s="379"/>
      <c r="BU4" s="380"/>
      <c r="BV4" s="378">
        <v>7040316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7.5</v>
      </c>
      <c r="CU4" s="556"/>
      <c r="CV4" s="556"/>
      <c r="CW4" s="556"/>
      <c r="CX4" s="556"/>
      <c r="CY4" s="556"/>
      <c r="CZ4" s="556"/>
      <c r="DA4" s="557"/>
      <c r="DB4" s="555">
        <v>11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6275050</v>
      </c>
      <c r="BO5" s="384"/>
      <c r="BP5" s="384"/>
      <c r="BQ5" s="384"/>
      <c r="BR5" s="384"/>
      <c r="BS5" s="384"/>
      <c r="BT5" s="384"/>
      <c r="BU5" s="385"/>
      <c r="BV5" s="383">
        <v>6550165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v>
      </c>
      <c r="CU5" s="354"/>
      <c r="CV5" s="354"/>
      <c r="CW5" s="354"/>
      <c r="CX5" s="354"/>
      <c r="CY5" s="354"/>
      <c r="CZ5" s="354"/>
      <c r="DA5" s="355"/>
      <c r="DB5" s="353">
        <v>81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428650</v>
      </c>
      <c r="BO6" s="384"/>
      <c r="BP6" s="384"/>
      <c r="BQ6" s="384"/>
      <c r="BR6" s="384"/>
      <c r="BS6" s="384"/>
      <c r="BT6" s="384"/>
      <c r="BU6" s="385"/>
      <c r="BV6" s="383">
        <v>490151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86.6</v>
      </c>
      <c r="CU6" s="530"/>
      <c r="CV6" s="530"/>
      <c r="CW6" s="530"/>
      <c r="CX6" s="530"/>
      <c r="CY6" s="530"/>
      <c r="CZ6" s="530"/>
      <c r="DA6" s="531"/>
      <c r="DB6" s="529">
        <v>86.4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102623</v>
      </c>
      <c r="BO7" s="384"/>
      <c r="BP7" s="384"/>
      <c r="BQ7" s="384"/>
      <c r="BR7" s="384"/>
      <c r="BS7" s="384"/>
      <c r="BT7" s="384"/>
      <c r="BU7" s="385"/>
      <c r="BV7" s="383">
        <v>16700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4321368</v>
      </c>
      <c r="CU7" s="384"/>
      <c r="CV7" s="384"/>
      <c r="CW7" s="384"/>
      <c r="CX7" s="384"/>
      <c r="CY7" s="384"/>
      <c r="CZ7" s="384"/>
      <c r="DA7" s="385"/>
      <c r="DB7" s="383">
        <v>4323454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326027</v>
      </c>
      <c r="BO8" s="384"/>
      <c r="BP8" s="384"/>
      <c r="BQ8" s="384"/>
      <c r="BR8" s="384"/>
      <c r="BS8" s="384"/>
      <c r="BT8" s="384"/>
      <c r="BU8" s="385"/>
      <c r="BV8" s="383">
        <v>473451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0.72</v>
      </c>
      <c r="CU8" s="493"/>
      <c r="CV8" s="493"/>
      <c r="CW8" s="493"/>
      <c r="CX8" s="493"/>
      <c r="CY8" s="493"/>
      <c r="CZ8" s="493"/>
      <c r="DA8" s="494"/>
      <c r="DB8" s="492">
        <v>0.72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20065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-147424</v>
      </c>
      <c r="BO9" s="384"/>
      <c r="BP9" s="384"/>
      <c r="BQ9" s="384"/>
      <c r="BR9" s="384"/>
      <c r="BS9" s="384"/>
      <c r="BT9" s="384"/>
      <c r="BU9" s="385"/>
      <c r="BV9" s="383">
        <v>66538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11.4</v>
      </c>
      <c r="CU9" s="354"/>
      <c r="CV9" s="354"/>
      <c r="CW9" s="354"/>
      <c r="CX9" s="354"/>
      <c r="CY9" s="354"/>
      <c r="CZ9" s="354"/>
      <c r="DA9" s="355"/>
      <c r="DB9" s="353">
        <v>11.5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20830</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137365</v>
      </c>
      <c r="BO10" s="384"/>
      <c r="BP10" s="384"/>
      <c r="BQ10" s="384"/>
      <c r="BR10" s="384"/>
      <c r="BS10" s="384"/>
      <c r="BT10" s="384"/>
      <c r="BU10" s="385"/>
      <c r="BV10" s="383">
        <v>165367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19916</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200000</v>
      </c>
      <c r="BO12" s="384"/>
      <c r="BP12" s="384"/>
      <c r="BQ12" s="384"/>
      <c r="BR12" s="384"/>
      <c r="BS12" s="384"/>
      <c r="BT12" s="384"/>
      <c r="BU12" s="385"/>
      <c r="BV12" s="383">
        <v>165000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19577</v>
      </c>
      <c r="S13" s="485"/>
      <c r="T13" s="485"/>
      <c r="U13" s="485"/>
      <c r="V13" s="486"/>
      <c r="W13" s="472" t="s">
        <v>124</v>
      </c>
      <c r="X13" s="396"/>
      <c r="Y13" s="396"/>
      <c r="Z13" s="396"/>
      <c r="AA13" s="396"/>
      <c r="AB13" s="397"/>
      <c r="AC13" s="359">
        <v>396</v>
      </c>
      <c r="AD13" s="360"/>
      <c r="AE13" s="360"/>
      <c r="AF13" s="360"/>
      <c r="AG13" s="361"/>
      <c r="AH13" s="359">
        <v>519</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-210059</v>
      </c>
      <c r="BO13" s="384"/>
      <c r="BP13" s="384"/>
      <c r="BQ13" s="384"/>
      <c r="BR13" s="384"/>
      <c r="BS13" s="384"/>
      <c r="BT13" s="384"/>
      <c r="BU13" s="385"/>
      <c r="BV13" s="383">
        <v>66905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8.9</v>
      </c>
      <c r="CU13" s="354"/>
      <c r="CV13" s="354"/>
      <c r="CW13" s="354"/>
      <c r="CX13" s="354"/>
      <c r="CY13" s="354"/>
      <c r="CZ13" s="354"/>
      <c r="DA13" s="355"/>
      <c r="DB13" s="353">
        <v>9.1999999999999993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20088</v>
      </c>
      <c r="S14" s="485"/>
      <c r="T14" s="485"/>
      <c r="U14" s="485"/>
      <c r="V14" s="486"/>
      <c r="W14" s="487"/>
      <c r="X14" s="399"/>
      <c r="Y14" s="399"/>
      <c r="Z14" s="399"/>
      <c r="AA14" s="399"/>
      <c r="AB14" s="400"/>
      <c r="AC14" s="477">
        <v>4.2</v>
      </c>
      <c r="AD14" s="478"/>
      <c r="AE14" s="478"/>
      <c r="AF14" s="478"/>
      <c r="AG14" s="479"/>
      <c r="AH14" s="477">
        <v>4.9000000000000004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39.9</v>
      </c>
      <c r="CU14" s="456"/>
      <c r="CV14" s="456"/>
      <c r="CW14" s="456"/>
      <c r="CX14" s="456"/>
      <c r="CY14" s="456"/>
      <c r="CZ14" s="456"/>
      <c r="DA14" s="457"/>
      <c r="DB14" s="488">
        <v>46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19737</v>
      </c>
      <c r="S15" s="485"/>
      <c r="T15" s="485"/>
      <c r="U15" s="485"/>
      <c r="V15" s="486"/>
      <c r="W15" s="472" t="s">
        <v>131</v>
      </c>
      <c r="X15" s="396"/>
      <c r="Y15" s="396"/>
      <c r="Z15" s="396"/>
      <c r="AA15" s="396"/>
      <c r="AB15" s="397"/>
      <c r="AC15" s="359">
        <v>3703</v>
      </c>
      <c r="AD15" s="360"/>
      <c r="AE15" s="360"/>
      <c r="AF15" s="360"/>
      <c r="AG15" s="361"/>
      <c r="AH15" s="359">
        <v>4380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2347700</v>
      </c>
      <c r="BO15" s="379"/>
      <c r="BP15" s="379"/>
      <c r="BQ15" s="379"/>
      <c r="BR15" s="379"/>
      <c r="BS15" s="379"/>
      <c r="BT15" s="379"/>
      <c r="BU15" s="380"/>
      <c r="BV15" s="378">
        <v>2317671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38.799999999999997</v>
      </c>
      <c r="AD16" s="478"/>
      <c r="AE16" s="478"/>
      <c r="AF16" s="478"/>
      <c r="AG16" s="479"/>
      <c r="AH16" s="477">
        <v>41.2</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3252564</v>
      </c>
      <c r="BO16" s="384"/>
      <c r="BP16" s="384"/>
      <c r="BQ16" s="384"/>
      <c r="BR16" s="384"/>
      <c r="BS16" s="384"/>
      <c r="BT16" s="384"/>
      <c r="BU16" s="385"/>
      <c r="BV16" s="383">
        <v>3198205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5436</v>
      </c>
      <c r="AD17" s="360"/>
      <c r="AE17" s="360"/>
      <c r="AF17" s="360"/>
      <c r="AG17" s="361"/>
      <c r="AH17" s="359">
        <v>5723</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3010145</v>
      </c>
      <c r="BO17" s="384"/>
      <c r="BP17" s="384"/>
      <c r="BQ17" s="384"/>
      <c r="BR17" s="384"/>
      <c r="BS17" s="384"/>
      <c r="BT17" s="384"/>
      <c r="BU17" s="385"/>
      <c r="BV17" s="383">
        <v>2981396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18.78</v>
      </c>
      <c r="M18" s="448"/>
      <c r="N18" s="448"/>
      <c r="O18" s="448"/>
      <c r="P18" s="448"/>
      <c r="Q18" s="448"/>
      <c r="R18" s="449"/>
      <c r="S18" s="449"/>
      <c r="T18" s="449"/>
      <c r="U18" s="449"/>
      <c r="V18" s="450"/>
      <c r="W18" s="464"/>
      <c r="X18" s="465"/>
      <c r="Y18" s="465"/>
      <c r="Z18" s="465"/>
      <c r="AA18" s="465"/>
      <c r="AB18" s="473"/>
      <c r="AC18" s="347">
        <v>57</v>
      </c>
      <c r="AD18" s="348"/>
      <c r="AE18" s="348"/>
      <c r="AF18" s="348"/>
      <c r="AG18" s="451"/>
      <c r="AH18" s="347">
        <v>53.8</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3379472</v>
      </c>
      <c r="BO18" s="384"/>
      <c r="BP18" s="384"/>
      <c r="BQ18" s="384"/>
      <c r="BR18" s="384"/>
      <c r="BS18" s="384"/>
      <c r="BT18" s="384"/>
      <c r="BU18" s="385"/>
      <c r="BV18" s="383">
        <v>3355923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1068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4966975</v>
      </c>
      <c r="BO19" s="384"/>
      <c r="BP19" s="384"/>
      <c r="BQ19" s="384"/>
      <c r="BR19" s="384"/>
      <c r="BS19" s="384"/>
      <c r="BT19" s="384"/>
      <c r="BU19" s="385"/>
      <c r="BV19" s="383">
        <v>5007324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6511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5049628</v>
      </c>
      <c r="BO23" s="384"/>
      <c r="BP23" s="384"/>
      <c r="BQ23" s="384"/>
      <c r="BR23" s="384"/>
      <c r="BS23" s="384"/>
      <c r="BT23" s="384"/>
      <c r="BU23" s="385"/>
      <c r="BV23" s="383">
        <v>5331016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7500</v>
      </c>
      <c r="R24" s="360"/>
      <c r="S24" s="360"/>
      <c r="T24" s="360"/>
      <c r="U24" s="360"/>
      <c r="V24" s="361"/>
      <c r="W24" s="425"/>
      <c r="X24" s="416"/>
      <c r="Y24" s="417"/>
      <c r="Z24" s="356" t="s">
        <v>155</v>
      </c>
      <c r="AA24" s="357"/>
      <c r="AB24" s="357"/>
      <c r="AC24" s="357"/>
      <c r="AD24" s="357"/>
      <c r="AE24" s="357"/>
      <c r="AF24" s="357"/>
      <c r="AG24" s="358"/>
      <c r="AH24" s="359">
        <v>137</v>
      </c>
      <c r="AI24" s="360"/>
      <c r="AJ24" s="360"/>
      <c r="AK24" s="360"/>
      <c r="AL24" s="361"/>
      <c r="AM24" s="359">
        <v>387025</v>
      </c>
      <c r="AN24" s="360"/>
      <c r="AO24" s="360"/>
      <c r="AP24" s="360"/>
      <c r="AQ24" s="360"/>
      <c r="AR24" s="361"/>
      <c r="AS24" s="359">
        <v>2825</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4918288</v>
      </c>
      <c r="BO24" s="384"/>
      <c r="BP24" s="384"/>
      <c r="BQ24" s="384"/>
      <c r="BR24" s="384"/>
      <c r="BS24" s="384"/>
      <c r="BT24" s="384"/>
      <c r="BU24" s="385"/>
      <c r="BV24" s="383">
        <v>5084086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6200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108</v>
      </c>
      <c r="BO25" s="379"/>
      <c r="BP25" s="379"/>
      <c r="BQ25" s="379"/>
      <c r="BR25" s="379"/>
      <c r="BS25" s="379"/>
      <c r="BT25" s="379"/>
      <c r="BU25" s="380"/>
      <c r="BV25" s="378">
        <v>260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5400</v>
      </c>
      <c r="R26" s="360"/>
      <c r="S26" s="360"/>
      <c r="T26" s="360"/>
      <c r="U26" s="360"/>
      <c r="V26" s="361"/>
      <c r="W26" s="425"/>
      <c r="X26" s="416"/>
      <c r="Y26" s="417"/>
      <c r="Z26" s="356" t="s">
        <v>161</v>
      </c>
      <c r="AA26" s="438"/>
      <c r="AB26" s="438"/>
      <c r="AC26" s="438"/>
      <c r="AD26" s="438"/>
      <c r="AE26" s="438"/>
      <c r="AF26" s="438"/>
      <c r="AG26" s="439"/>
      <c r="AH26" s="359">
        <v>5</v>
      </c>
      <c r="AI26" s="360"/>
      <c r="AJ26" s="360"/>
      <c r="AK26" s="360"/>
      <c r="AL26" s="361"/>
      <c r="AM26" s="359">
        <v>12150</v>
      </c>
      <c r="AN26" s="360"/>
      <c r="AO26" s="360"/>
      <c r="AP26" s="360"/>
      <c r="AQ26" s="360"/>
      <c r="AR26" s="361"/>
      <c r="AS26" s="359">
        <v>2430</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2970</v>
      </c>
      <c r="R27" s="360"/>
      <c r="S27" s="360"/>
      <c r="T27" s="360"/>
      <c r="U27" s="360"/>
      <c r="V27" s="361"/>
      <c r="W27" s="425"/>
      <c r="X27" s="416"/>
      <c r="Y27" s="417"/>
      <c r="Z27" s="356" t="s">
        <v>164</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548142</v>
      </c>
      <c r="BO27" s="387"/>
      <c r="BP27" s="387"/>
      <c r="BQ27" s="387"/>
      <c r="BR27" s="387"/>
      <c r="BS27" s="387"/>
      <c r="BT27" s="387"/>
      <c r="BU27" s="388"/>
      <c r="BV27" s="386">
        <v>548129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2800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1278073</v>
      </c>
      <c r="BO28" s="379"/>
      <c r="BP28" s="379"/>
      <c r="BQ28" s="379"/>
      <c r="BR28" s="379"/>
      <c r="BS28" s="379"/>
      <c r="BT28" s="379"/>
      <c r="BU28" s="380"/>
      <c r="BV28" s="378">
        <v>1340708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8</v>
      </c>
      <c r="M29" s="360"/>
      <c r="N29" s="360"/>
      <c r="O29" s="360"/>
      <c r="P29" s="361"/>
      <c r="Q29" s="359">
        <v>2660</v>
      </c>
      <c r="R29" s="360"/>
      <c r="S29" s="360"/>
      <c r="T29" s="360"/>
      <c r="U29" s="360"/>
      <c r="V29" s="361"/>
      <c r="W29" s="426"/>
      <c r="X29" s="427"/>
      <c r="Y29" s="428"/>
      <c r="Z29" s="356" t="s">
        <v>171</v>
      </c>
      <c r="AA29" s="357"/>
      <c r="AB29" s="357"/>
      <c r="AC29" s="357"/>
      <c r="AD29" s="357"/>
      <c r="AE29" s="357"/>
      <c r="AF29" s="357"/>
      <c r="AG29" s="358"/>
      <c r="AH29" s="359">
        <v>137</v>
      </c>
      <c r="AI29" s="360"/>
      <c r="AJ29" s="360"/>
      <c r="AK29" s="360"/>
      <c r="AL29" s="361"/>
      <c r="AM29" s="359">
        <v>387025</v>
      </c>
      <c r="AN29" s="360"/>
      <c r="AO29" s="360"/>
      <c r="AP29" s="360"/>
      <c r="AQ29" s="360"/>
      <c r="AR29" s="361"/>
      <c r="AS29" s="359">
        <v>2825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376121</v>
      </c>
      <c r="BO29" s="384"/>
      <c r="BP29" s="384"/>
      <c r="BQ29" s="384"/>
      <c r="BR29" s="384"/>
      <c r="BS29" s="384"/>
      <c r="BT29" s="384"/>
      <c r="BU29" s="385"/>
      <c r="BV29" s="383">
        <v>376068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93.7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888131</v>
      </c>
      <c r="BO30" s="387"/>
      <c r="BP30" s="387"/>
      <c r="BQ30" s="387"/>
      <c r="BR30" s="387"/>
      <c r="BS30" s="387"/>
      <c r="BT30" s="387"/>
      <c r="BU30" s="388"/>
      <c r="BV30" s="386">
        <v>877759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神戸町国民健康保険特別会計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IF('各会計、関係団体の財政状況及び健全化判断比率'!B30="","",'各会計、関係団体の財政状況及び健全化判断比率'!B30)</f>
        <v>神戸町水道事業会計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IF('各会計、関係団体の財政状況及び健全化判断比率'!B31="","",'各会計、関係団体の財政状況及び健全化判断比率'!B31)</f>
        <v>神戸町公共下水道事業特別会計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大垣衛生施設組合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神戸町土地開発公社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障がい福祉サービス事業特別会計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神戸町後期高齢者医療特別会計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大垣輪中水防事務組合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学校給食事業特別会計</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岐阜県市町村会館組合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岐阜県市町村職員退職手当組合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大垣消防組合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西濃環境整備組合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西南濃老人福祉施設事務組合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西南濃粗大廃棄物処理組合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安八郡広域連合（一般会計）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安八郡広域連合（特別会計）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2628417</v>
      </c>
      <c r="S5" s="639"/>
      <c r="T5" s="639"/>
      <c r="U5" s="639"/>
      <c r="V5" s="639"/>
      <c r="W5" s="639"/>
      <c r="X5" s="639"/>
      <c r="Y5" s="686"/>
      <c r="Z5" s="699">
        <v>39.200000000000003</v>
      </c>
      <c r="AA5" s="699"/>
      <c r="AB5" s="699"/>
      <c r="AC5" s="699"/>
      <c r="AD5" s="700">
        <v>2628417</v>
      </c>
      <c r="AE5" s="700"/>
      <c r="AF5" s="700"/>
      <c r="AG5" s="700"/>
      <c r="AH5" s="700"/>
      <c r="AI5" s="700"/>
      <c r="AJ5" s="700"/>
      <c r="AK5" s="700"/>
      <c r="AL5" s="687">
        <v>67.3</v>
      </c>
      <c r="AM5" s="656"/>
      <c r="AN5" s="656"/>
      <c r="AO5" s="688"/>
      <c r="AP5" s="675" t="s">
        <v>209</v>
      </c>
      <c r="AQ5" s="676"/>
      <c r="AR5" s="676"/>
      <c r="AS5" s="676"/>
      <c r="AT5" s="676"/>
      <c r="AU5" s="676"/>
      <c r="AV5" s="676"/>
      <c r="AW5" s="676"/>
      <c r="AX5" s="676"/>
      <c r="AY5" s="676"/>
      <c r="AZ5" s="676"/>
      <c r="BA5" s="676"/>
      <c r="BB5" s="676"/>
      <c r="BC5" s="676"/>
      <c r="BD5" s="676"/>
      <c r="BE5" s="676"/>
      <c r="BF5" s="677"/>
      <c r="BG5" s="588">
        <v>2628417</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94239</v>
      </c>
      <c r="S6" s="589"/>
      <c r="T6" s="589"/>
      <c r="U6" s="589"/>
      <c r="V6" s="589"/>
      <c r="W6" s="589"/>
      <c r="X6" s="589"/>
      <c r="Y6" s="590"/>
      <c r="Z6" s="641">
        <v>1.4</v>
      </c>
      <c r="AA6" s="641"/>
      <c r="AB6" s="641"/>
      <c r="AC6" s="641"/>
      <c r="AD6" s="642">
        <v>94239</v>
      </c>
      <c r="AE6" s="642"/>
      <c r="AF6" s="642"/>
      <c r="AG6" s="642"/>
      <c r="AH6" s="642"/>
      <c r="AI6" s="642"/>
      <c r="AJ6" s="642"/>
      <c r="AK6" s="642"/>
      <c r="AL6" s="611">
        <v>2.4</v>
      </c>
      <c r="AM6" s="643"/>
      <c r="AN6" s="643"/>
      <c r="AO6" s="644"/>
      <c r="AP6" s="585" t="s">
        <v>215</v>
      </c>
      <c r="AQ6" s="586"/>
      <c r="AR6" s="586"/>
      <c r="AS6" s="586"/>
      <c r="AT6" s="586"/>
      <c r="AU6" s="586"/>
      <c r="AV6" s="586"/>
      <c r="AW6" s="586"/>
      <c r="AX6" s="586"/>
      <c r="AY6" s="586"/>
      <c r="AZ6" s="586"/>
      <c r="BA6" s="586"/>
      <c r="BB6" s="586"/>
      <c r="BC6" s="586"/>
      <c r="BD6" s="586"/>
      <c r="BE6" s="586"/>
      <c r="BF6" s="587"/>
      <c r="BG6" s="588">
        <v>2628417</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79042</v>
      </c>
      <c r="CS6" s="589"/>
      <c r="CT6" s="589"/>
      <c r="CU6" s="589"/>
      <c r="CV6" s="589"/>
      <c r="CW6" s="589"/>
      <c r="CX6" s="589"/>
      <c r="CY6" s="590"/>
      <c r="CZ6" s="641">
        <v>1.3</v>
      </c>
      <c r="DA6" s="641"/>
      <c r="DB6" s="641"/>
      <c r="DC6" s="641"/>
      <c r="DD6" s="594" t="s">
        <v>210</v>
      </c>
      <c r="DE6" s="589"/>
      <c r="DF6" s="589"/>
      <c r="DG6" s="589"/>
      <c r="DH6" s="589"/>
      <c r="DI6" s="589"/>
      <c r="DJ6" s="589"/>
      <c r="DK6" s="589"/>
      <c r="DL6" s="589"/>
      <c r="DM6" s="589"/>
      <c r="DN6" s="589"/>
      <c r="DO6" s="589"/>
      <c r="DP6" s="590"/>
      <c r="DQ6" s="594">
        <v>79042</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5648</v>
      </c>
      <c r="S7" s="589"/>
      <c r="T7" s="589"/>
      <c r="U7" s="589"/>
      <c r="V7" s="589"/>
      <c r="W7" s="589"/>
      <c r="X7" s="589"/>
      <c r="Y7" s="590"/>
      <c r="Z7" s="641">
        <v>0.1</v>
      </c>
      <c r="AA7" s="641"/>
      <c r="AB7" s="641"/>
      <c r="AC7" s="641"/>
      <c r="AD7" s="642">
        <v>5648</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1108805</v>
      </c>
      <c r="BH7" s="589"/>
      <c r="BI7" s="589"/>
      <c r="BJ7" s="589"/>
      <c r="BK7" s="589"/>
      <c r="BL7" s="589"/>
      <c r="BM7" s="589"/>
      <c r="BN7" s="590"/>
      <c r="BO7" s="641">
        <v>42.2</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878870</v>
      </c>
      <c r="CS7" s="589"/>
      <c r="CT7" s="589"/>
      <c r="CU7" s="589"/>
      <c r="CV7" s="589"/>
      <c r="CW7" s="589"/>
      <c r="CX7" s="589"/>
      <c r="CY7" s="590"/>
      <c r="CZ7" s="641">
        <v>14</v>
      </c>
      <c r="DA7" s="641"/>
      <c r="DB7" s="641"/>
      <c r="DC7" s="641"/>
      <c r="DD7" s="594">
        <v>63140</v>
      </c>
      <c r="DE7" s="589"/>
      <c r="DF7" s="589"/>
      <c r="DG7" s="589"/>
      <c r="DH7" s="589"/>
      <c r="DI7" s="589"/>
      <c r="DJ7" s="589"/>
      <c r="DK7" s="589"/>
      <c r="DL7" s="589"/>
      <c r="DM7" s="589"/>
      <c r="DN7" s="589"/>
      <c r="DO7" s="589"/>
      <c r="DP7" s="590"/>
      <c r="DQ7" s="594">
        <v>756179</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17072</v>
      </c>
      <c r="S8" s="589"/>
      <c r="T8" s="589"/>
      <c r="U8" s="589"/>
      <c r="V8" s="589"/>
      <c r="W8" s="589"/>
      <c r="X8" s="589"/>
      <c r="Y8" s="590"/>
      <c r="Z8" s="641">
        <v>0.3</v>
      </c>
      <c r="AA8" s="641"/>
      <c r="AB8" s="641"/>
      <c r="AC8" s="641"/>
      <c r="AD8" s="642">
        <v>17072</v>
      </c>
      <c r="AE8" s="642"/>
      <c r="AF8" s="642"/>
      <c r="AG8" s="642"/>
      <c r="AH8" s="642"/>
      <c r="AI8" s="642"/>
      <c r="AJ8" s="642"/>
      <c r="AK8" s="642"/>
      <c r="AL8" s="611">
        <v>0.4</v>
      </c>
      <c r="AM8" s="643"/>
      <c r="AN8" s="643"/>
      <c r="AO8" s="644"/>
      <c r="AP8" s="585" t="s">
        <v>221</v>
      </c>
      <c r="AQ8" s="586"/>
      <c r="AR8" s="586"/>
      <c r="AS8" s="586"/>
      <c r="AT8" s="586"/>
      <c r="AU8" s="586"/>
      <c r="AV8" s="586"/>
      <c r="AW8" s="586"/>
      <c r="AX8" s="586"/>
      <c r="AY8" s="586"/>
      <c r="AZ8" s="586"/>
      <c r="BA8" s="586"/>
      <c r="BB8" s="586"/>
      <c r="BC8" s="586"/>
      <c r="BD8" s="586"/>
      <c r="BE8" s="586"/>
      <c r="BF8" s="587"/>
      <c r="BG8" s="588">
        <v>34228</v>
      </c>
      <c r="BH8" s="589"/>
      <c r="BI8" s="589"/>
      <c r="BJ8" s="589"/>
      <c r="BK8" s="589"/>
      <c r="BL8" s="589"/>
      <c r="BM8" s="589"/>
      <c r="BN8" s="590"/>
      <c r="BO8" s="641">
        <v>1.3</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2044584</v>
      </c>
      <c r="CS8" s="589"/>
      <c r="CT8" s="589"/>
      <c r="CU8" s="589"/>
      <c r="CV8" s="589"/>
      <c r="CW8" s="589"/>
      <c r="CX8" s="589"/>
      <c r="CY8" s="590"/>
      <c r="CZ8" s="641">
        <v>32.6</v>
      </c>
      <c r="DA8" s="641"/>
      <c r="DB8" s="641"/>
      <c r="DC8" s="641"/>
      <c r="DD8" s="594" t="s">
        <v>210</v>
      </c>
      <c r="DE8" s="589"/>
      <c r="DF8" s="589"/>
      <c r="DG8" s="589"/>
      <c r="DH8" s="589"/>
      <c r="DI8" s="589"/>
      <c r="DJ8" s="589"/>
      <c r="DK8" s="589"/>
      <c r="DL8" s="589"/>
      <c r="DM8" s="589"/>
      <c r="DN8" s="589"/>
      <c r="DO8" s="589"/>
      <c r="DP8" s="590"/>
      <c r="DQ8" s="594">
        <v>1101431</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8254</v>
      </c>
      <c r="S9" s="589"/>
      <c r="T9" s="589"/>
      <c r="U9" s="589"/>
      <c r="V9" s="589"/>
      <c r="W9" s="589"/>
      <c r="X9" s="589"/>
      <c r="Y9" s="590"/>
      <c r="Z9" s="641">
        <v>0.1</v>
      </c>
      <c r="AA9" s="641"/>
      <c r="AB9" s="641"/>
      <c r="AC9" s="641"/>
      <c r="AD9" s="642">
        <v>8254</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869371</v>
      </c>
      <c r="BH9" s="589"/>
      <c r="BI9" s="589"/>
      <c r="BJ9" s="589"/>
      <c r="BK9" s="589"/>
      <c r="BL9" s="589"/>
      <c r="BM9" s="589"/>
      <c r="BN9" s="590"/>
      <c r="BO9" s="641">
        <v>33.1</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516811</v>
      </c>
      <c r="CS9" s="589"/>
      <c r="CT9" s="589"/>
      <c r="CU9" s="589"/>
      <c r="CV9" s="589"/>
      <c r="CW9" s="589"/>
      <c r="CX9" s="589"/>
      <c r="CY9" s="590"/>
      <c r="CZ9" s="641">
        <v>8.1999999999999993</v>
      </c>
      <c r="DA9" s="641"/>
      <c r="DB9" s="641"/>
      <c r="DC9" s="641"/>
      <c r="DD9" s="594">
        <v>52420</v>
      </c>
      <c r="DE9" s="589"/>
      <c r="DF9" s="589"/>
      <c r="DG9" s="589"/>
      <c r="DH9" s="589"/>
      <c r="DI9" s="589"/>
      <c r="DJ9" s="589"/>
      <c r="DK9" s="589"/>
      <c r="DL9" s="589"/>
      <c r="DM9" s="589"/>
      <c r="DN9" s="589"/>
      <c r="DO9" s="589"/>
      <c r="DP9" s="590"/>
      <c r="DQ9" s="594">
        <v>403616</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205250</v>
      </c>
      <c r="S10" s="589"/>
      <c r="T10" s="589"/>
      <c r="U10" s="589"/>
      <c r="V10" s="589"/>
      <c r="W10" s="589"/>
      <c r="X10" s="589"/>
      <c r="Y10" s="590"/>
      <c r="Z10" s="641">
        <v>3.1</v>
      </c>
      <c r="AA10" s="641"/>
      <c r="AB10" s="641"/>
      <c r="AC10" s="641"/>
      <c r="AD10" s="642">
        <v>205250</v>
      </c>
      <c r="AE10" s="642"/>
      <c r="AF10" s="642"/>
      <c r="AG10" s="642"/>
      <c r="AH10" s="642"/>
      <c r="AI10" s="642"/>
      <c r="AJ10" s="642"/>
      <c r="AK10" s="642"/>
      <c r="AL10" s="611">
        <v>5.3</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51341</v>
      </c>
      <c r="BH10" s="589"/>
      <c r="BI10" s="589"/>
      <c r="BJ10" s="589"/>
      <c r="BK10" s="589"/>
      <c r="BL10" s="589"/>
      <c r="BM10" s="589"/>
      <c r="BN10" s="590"/>
      <c r="BO10" s="641">
        <v>2</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100</v>
      </c>
      <c r="CS10" s="589"/>
      <c r="CT10" s="589"/>
      <c r="CU10" s="589"/>
      <c r="CV10" s="589"/>
      <c r="CW10" s="589"/>
      <c r="CX10" s="589"/>
      <c r="CY10" s="590"/>
      <c r="CZ10" s="641">
        <v>0</v>
      </c>
      <c r="DA10" s="641"/>
      <c r="DB10" s="641"/>
      <c r="DC10" s="641"/>
      <c r="DD10" s="594" t="s">
        <v>112</v>
      </c>
      <c r="DE10" s="589"/>
      <c r="DF10" s="589"/>
      <c r="DG10" s="589"/>
      <c r="DH10" s="589"/>
      <c r="DI10" s="589"/>
      <c r="DJ10" s="589"/>
      <c r="DK10" s="589"/>
      <c r="DL10" s="589"/>
      <c r="DM10" s="589"/>
      <c r="DN10" s="589"/>
      <c r="DO10" s="589"/>
      <c r="DP10" s="590"/>
      <c r="DQ10" s="594">
        <v>100</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153865</v>
      </c>
      <c r="BH11" s="589"/>
      <c r="BI11" s="589"/>
      <c r="BJ11" s="589"/>
      <c r="BK11" s="589"/>
      <c r="BL11" s="589"/>
      <c r="BM11" s="589"/>
      <c r="BN11" s="590"/>
      <c r="BO11" s="641">
        <v>5.9</v>
      </c>
      <c r="BP11" s="641"/>
      <c r="BQ11" s="641"/>
      <c r="BR11" s="641"/>
      <c r="BS11" s="594" t="s">
        <v>112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384395</v>
      </c>
      <c r="CS11" s="589"/>
      <c r="CT11" s="589"/>
      <c r="CU11" s="589"/>
      <c r="CV11" s="589"/>
      <c r="CW11" s="589"/>
      <c r="CX11" s="589"/>
      <c r="CY11" s="590"/>
      <c r="CZ11" s="641">
        <v>6.1</v>
      </c>
      <c r="DA11" s="641"/>
      <c r="DB11" s="641"/>
      <c r="DC11" s="641"/>
      <c r="DD11" s="594">
        <v>231898</v>
      </c>
      <c r="DE11" s="589"/>
      <c r="DF11" s="589"/>
      <c r="DG11" s="589"/>
      <c r="DH11" s="589"/>
      <c r="DI11" s="589"/>
      <c r="DJ11" s="589"/>
      <c r="DK11" s="589"/>
      <c r="DL11" s="589"/>
      <c r="DM11" s="589"/>
      <c r="DN11" s="589"/>
      <c r="DO11" s="589"/>
      <c r="DP11" s="590"/>
      <c r="DQ11" s="594">
        <v>200030</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1357853</v>
      </c>
      <c r="BH12" s="589"/>
      <c r="BI12" s="589"/>
      <c r="BJ12" s="589"/>
      <c r="BK12" s="589"/>
      <c r="BL12" s="589"/>
      <c r="BM12" s="589"/>
      <c r="BN12" s="590"/>
      <c r="BO12" s="641">
        <v>51.7</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58734</v>
      </c>
      <c r="CS12" s="589"/>
      <c r="CT12" s="589"/>
      <c r="CU12" s="589"/>
      <c r="CV12" s="589"/>
      <c r="CW12" s="589"/>
      <c r="CX12" s="589"/>
      <c r="CY12" s="590"/>
      <c r="CZ12" s="641">
        <v>0.9</v>
      </c>
      <c r="DA12" s="641"/>
      <c r="DB12" s="641"/>
      <c r="DC12" s="641"/>
      <c r="DD12" s="594" t="s">
        <v>112</v>
      </c>
      <c r="DE12" s="589"/>
      <c r="DF12" s="589"/>
      <c r="DG12" s="589"/>
      <c r="DH12" s="589"/>
      <c r="DI12" s="589"/>
      <c r="DJ12" s="589"/>
      <c r="DK12" s="589"/>
      <c r="DL12" s="589"/>
      <c r="DM12" s="589"/>
      <c r="DN12" s="589"/>
      <c r="DO12" s="589"/>
      <c r="DP12" s="590"/>
      <c r="DQ12" s="594">
        <v>58486</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11060</v>
      </c>
      <c r="S13" s="589"/>
      <c r="T13" s="589"/>
      <c r="U13" s="589"/>
      <c r="V13" s="589"/>
      <c r="W13" s="589"/>
      <c r="X13" s="589"/>
      <c r="Y13" s="590"/>
      <c r="Z13" s="641">
        <v>0.2</v>
      </c>
      <c r="AA13" s="641"/>
      <c r="AB13" s="641"/>
      <c r="AC13" s="641"/>
      <c r="AD13" s="642">
        <v>11060</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1357797</v>
      </c>
      <c r="BH13" s="589"/>
      <c r="BI13" s="589"/>
      <c r="BJ13" s="589"/>
      <c r="BK13" s="589"/>
      <c r="BL13" s="589"/>
      <c r="BM13" s="589"/>
      <c r="BN13" s="590"/>
      <c r="BO13" s="641">
        <v>51.7</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697587</v>
      </c>
      <c r="CS13" s="589"/>
      <c r="CT13" s="589"/>
      <c r="CU13" s="589"/>
      <c r="CV13" s="589"/>
      <c r="CW13" s="589"/>
      <c r="CX13" s="589"/>
      <c r="CY13" s="590"/>
      <c r="CZ13" s="641">
        <v>11.1</v>
      </c>
      <c r="DA13" s="641"/>
      <c r="DB13" s="641"/>
      <c r="DC13" s="641"/>
      <c r="DD13" s="594">
        <v>328645</v>
      </c>
      <c r="DE13" s="589"/>
      <c r="DF13" s="589"/>
      <c r="DG13" s="589"/>
      <c r="DH13" s="589"/>
      <c r="DI13" s="589"/>
      <c r="DJ13" s="589"/>
      <c r="DK13" s="589"/>
      <c r="DL13" s="589"/>
      <c r="DM13" s="589"/>
      <c r="DN13" s="589"/>
      <c r="DO13" s="589"/>
      <c r="DP13" s="590"/>
      <c r="DQ13" s="594">
        <v>561946</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40644</v>
      </c>
      <c r="BH14" s="589"/>
      <c r="BI14" s="589"/>
      <c r="BJ14" s="589"/>
      <c r="BK14" s="589"/>
      <c r="BL14" s="589"/>
      <c r="BM14" s="589"/>
      <c r="BN14" s="590"/>
      <c r="BO14" s="641">
        <v>1.5</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264467</v>
      </c>
      <c r="CS14" s="589"/>
      <c r="CT14" s="589"/>
      <c r="CU14" s="589"/>
      <c r="CV14" s="589"/>
      <c r="CW14" s="589"/>
      <c r="CX14" s="589"/>
      <c r="CY14" s="590"/>
      <c r="CZ14" s="641">
        <v>4.2</v>
      </c>
      <c r="DA14" s="641"/>
      <c r="DB14" s="641"/>
      <c r="DC14" s="641"/>
      <c r="DD14" s="594">
        <v>14266</v>
      </c>
      <c r="DE14" s="589"/>
      <c r="DF14" s="589"/>
      <c r="DG14" s="589"/>
      <c r="DH14" s="589"/>
      <c r="DI14" s="589"/>
      <c r="DJ14" s="589"/>
      <c r="DK14" s="589"/>
      <c r="DL14" s="589"/>
      <c r="DM14" s="589"/>
      <c r="DN14" s="589"/>
      <c r="DO14" s="589"/>
      <c r="DP14" s="590"/>
      <c r="DQ14" s="594">
        <v>263346</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11315</v>
      </c>
      <c r="S15" s="589"/>
      <c r="T15" s="589"/>
      <c r="U15" s="589"/>
      <c r="V15" s="589"/>
      <c r="W15" s="589"/>
      <c r="X15" s="589"/>
      <c r="Y15" s="590"/>
      <c r="Z15" s="641">
        <v>0.2</v>
      </c>
      <c r="AA15" s="641"/>
      <c r="AB15" s="641"/>
      <c r="AC15" s="641"/>
      <c r="AD15" s="642">
        <v>11315</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121115</v>
      </c>
      <c r="BH15" s="589"/>
      <c r="BI15" s="589"/>
      <c r="BJ15" s="589"/>
      <c r="BK15" s="589"/>
      <c r="BL15" s="589"/>
      <c r="BM15" s="589"/>
      <c r="BN15" s="590"/>
      <c r="BO15" s="641">
        <v>4.5999999999999996</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782270</v>
      </c>
      <c r="CS15" s="589"/>
      <c r="CT15" s="589"/>
      <c r="CU15" s="589"/>
      <c r="CV15" s="589"/>
      <c r="CW15" s="589"/>
      <c r="CX15" s="589"/>
      <c r="CY15" s="590"/>
      <c r="CZ15" s="641">
        <v>12.5</v>
      </c>
      <c r="DA15" s="641"/>
      <c r="DB15" s="641"/>
      <c r="DC15" s="641"/>
      <c r="DD15" s="594">
        <v>168754</v>
      </c>
      <c r="DE15" s="589"/>
      <c r="DF15" s="589"/>
      <c r="DG15" s="589"/>
      <c r="DH15" s="589"/>
      <c r="DI15" s="589"/>
      <c r="DJ15" s="589"/>
      <c r="DK15" s="589"/>
      <c r="DL15" s="589"/>
      <c r="DM15" s="589"/>
      <c r="DN15" s="589"/>
      <c r="DO15" s="589"/>
      <c r="DP15" s="590"/>
      <c r="DQ15" s="594">
        <v>545959</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1023299</v>
      </c>
      <c r="S16" s="589"/>
      <c r="T16" s="589"/>
      <c r="U16" s="589"/>
      <c r="V16" s="589"/>
      <c r="W16" s="589"/>
      <c r="X16" s="589"/>
      <c r="Y16" s="590"/>
      <c r="Z16" s="641">
        <v>15.3</v>
      </c>
      <c r="AA16" s="641"/>
      <c r="AB16" s="641"/>
      <c r="AC16" s="641"/>
      <c r="AD16" s="642">
        <v>904262</v>
      </c>
      <c r="AE16" s="642"/>
      <c r="AF16" s="642"/>
      <c r="AG16" s="642"/>
      <c r="AH16" s="642"/>
      <c r="AI16" s="642"/>
      <c r="AJ16" s="642"/>
      <c r="AK16" s="642"/>
      <c r="AL16" s="611">
        <v>23.2</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904262</v>
      </c>
      <c r="S17" s="589"/>
      <c r="T17" s="589"/>
      <c r="U17" s="589"/>
      <c r="V17" s="589"/>
      <c r="W17" s="589"/>
      <c r="X17" s="589"/>
      <c r="Y17" s="590"/>
      <c r="Z17" s="641">
        <v>13.5</v>
      </c>
      <c r="AA17" s="641"/>
      <c r="AB17" s="641"/>
      <c r="AC17" s="641"/>
      <c r="AD17" s="642">
        <v>904262</v>
      </c>
      <c r="AE17" s="642"/>
      <c r="AF17" s="642"/>
      <c r="AG17" s="642"/>
      <c r="AH17" s="642"/>
      <c r="AI17" s="642"/>
      <c r="AJ17" s="642"/>
      <c r="AK17" s="642"/>
      <c r="AL17" s="611">
        <v>23.2</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568190</v>
      </c>
      <c r="CS17" s="589"/>
      <c r="CT17" s="589"/>
      <c r="CU17" s="589"/>
      <c r="CV17" s="589"/>
      <c r="CW17" s="589"/>
      <c r="CX17" s="589"/>
      <c r="CY17" s="590"/>
      <c r="CZ17" s="641">
        <v>9.1</v>
      </c>
      <c r="DA17" s="641"/>
      <c r="DB17" s="641"/>
      <c r="DC17" s="641"/>
      <c r="DD17" s="594" t="s">
        <v>112</v>
      </c>
      <c r="DE17" s="589"/>
      <c r="DF17" s="589"/>
      <c r="DG17" s="589"/>
      <c r="DH17" s="589"/>
      <c r="DI17" s="589"/>
      <c r="DJ17" s="589"/>
      <c r="DK17" s="589"/>
      <c r="DL17" s="589"/>
      <c r="DM17" s="589"/>
      <c r="DN17" s="589"/>
      <c r="DO17" s="589"/>
      <c r="DP17" s="590"/>
      <c r="DQ17" s="594">
        <v>568190</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119037</v>
      </c>
      <c r="S18" s="589"/>
      <c r="T18" s="589"/>
      <c r="U18" s="589"/>
      <c r="V18" s="589"/>
      <c r="W18" s="589"/>
      <c r="X18" s="589"/>
      <c r="Y18" s="590"/>
      <c r="Z18" s="641">
        <v>1.8</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4004554</v>
      </c>
      <c r="S20" s="589"/>
      <c r="T20" s="589"/>
      <c r="U20" s="589"/>
      <c r="V20" s="589"/>
      <c r="W20" s="589"/>
      <c r="X20" s="589"/>
      <c r="Y20" s="590"/>
      <c r="Z20" s="641">
        <v>59.7</v>
      </c>
      <c r="AA20" s="641"/>
      <c r="AB20" s="641"/>
      <c r="AC20" s="641"/>
      <c r="AD20" s="642">
        <v>3885517</v>
      </c>
      <c r="AE20" s="642"/>
      <c r="AF20" s="642"/>
      <c r="AG20" s="642"/>
      <c r="AH20" s="642"/>
      <c r="AI20" s="642"/>
      <c r="AJ20" s="642"/>
      <c r="AK20" s="642"/>
      <c r="AL20" s="611">
        <v>99.5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6275050</v>
      </c>
      <c r="CS20" s="589"/>
      <c r="CT20" s="589"/>
      <c r="CU20" s="589"/>
      <c r="CV20" s="589"/>
      <c r="CW20" s="589"/>
      <c r="CX20" s="589"/>
      <c r="CY20" s="590"/>
      <c r="CZ20" s="641">
        <v>100</v>
      </c>
      <c r="DA20" s="641"/>
      <c r="DB20" s="641"/>
      <c r="DC20" s="641"/>
      <c r="DD20" s="594">
        <v>859123</v>
      </c>
      <c r="DE20" s="589"/>
      <c r="DF20" s="589"/>
      <c r="DG20" s="589"/>
      <c r="DH20" s="589"/>
      <c r="DI20" s="589"/>
      <c r="DJ20" s="589"/>
      <c r="DK20" s="589"/>
      <c r="DL20" s="589"/>
      <c r="DM20" s="589"/>
      <c r="DN20" s="589"/>
      <c r="DO20" s="589"/>
      <c r="DP20" s="590"/>
      <c r="DQ20" s="594">
        <v>4538325</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3183</v>
      </c>
      <c r="S21" s="589"/>
      <c r="T21" s="589"/>
      <c r="U21" s="589"/>
      <c r="V21" s="589"/>
      <c r="W21" s="589"/>
      <c r="X21" s="589"/>
      <c r="Y21" s="590"/>
      <c r="Z21" s="641">
        <v>0</v>
      </c>
      <c r="AA21" s="641"/>
      <c r="AB21" s="641"/>
      <c r="AC21" s="641"/>
      <c r="AD21" s="642">
        <v>3183</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1925</v>
      </c>
      <c r="S22" s="589"/>
      <c r="T22" s="589"/>
      <c r="U22" s="589"/>
      <c r="V22" s="589"/>
      <c r="W22" s="589"/>
      <c r="X22" s="589"/>
      <c r="Y22" s="590"/>
      <c r="Z22" s="641">
        <v>0</v>
      </c>
      <c r="AA22" s="641"/>
      <c r="AB22" s="641"/>
      <c r="AC22" s="641"/>
      <c r="AD22" s="642" t="s">
        <v>112</v>
      </c>
      <c r="AE22" s="642"/>
      <c r="AF22" s="642"/>
      <c r="AG22" s="642"/>
      <c r="AH22" s="642"/>
      <c r="AI22" s="642"/>
      <c r="AJ22" s="642"/>
      <c r="AK22" s="642"/>
      <c r="AL22" s="611" t="s">
        <v>112</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130884</v>
      </c>
      <c r="S23" s="589"/>
      <c r="T23" s="589"/>
      <c r="U23" s="589"/>
      <c r="V23" s="589"/>
      <c r="W23" s="589"/>
      <c r="X23" s="589"/>
      <c r="Y23" s="590"/>
      <c r="Z23" s="641">
        <v>2</v>
      </c>
      <c r="AA23" s="641"/>
      <c r="AB23" s="641"/>
      <c r="AC23" s="641"/>
      <c r="AD23" s="642">
        <v>14267</v>
      </c>
      <c r="AE23" s="642"/>
      <c r="AF23" s="642"/>
      <c r="AG23" s="642"/>
      <c r="AH23" s="642"/>
      <c r="AI23" s="642"/>
      <c r="AJ23" s="642"/>
      <c r="AK23" s="642"/>
      <c r="AL23" s="611">
        <v>0.4</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35497</v>
      </c>
      <c r="S24" s="589"/>
      <c r="T24" s="589"/>
      <c r="U24" s="589"/>
      <c r="V24" s="589"/>
      <c r="W24" s="589"/>
      <c r="X24" s="589"/>
      <c r="Y24" s="590"/>
      <c r="Z24" s="641">
        <v>0.5</v>
      </c>
      <c r="AA24" s="641"/>
      <c r="AB24" s="641"/>
      <c r="AC24" s="641"/>
      <c r="AD24" s="642" t="s">
        <v>112</v>
      </c>
      <c r="AE24" s="642"/>
      <c r="AF24" s="642"/>
      <c r="AG24" s="642"/>
      <c r="AH24" s="642"/>
      <c r="AI24" s="642"/>
      <c r="AJ24" s="642"/>
      <c r="AK24" s="642"/>
      <c r="AL24" s="611" t="s">
        <v>112</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2535548</v>
      </c>
      <c r="CS24" s="639"/>
      <c r="CT24" s="639"/>
      <c r="CU24" s="639"/>
      <c r="CV24" s="639"/>
      <c r="CW24" s="639"/>
      <c r="CX24" s="639"/>
      <c r="CY24" s="686"/>
      <c r="CZ24" s="690">
        <v>40.4</v>
      </c>
      <c r="DA24" s="691"/>
      <c r="DB24" s="691"/>
      <c r="DC24" s="692"/>
      <c r="DD24" s="685">
        <v>1720683</v>
      </c>
      <c r="DE24" s="639"/>
      <c r="DF24" s="639"/>
      <c r="DG24" s="639"/>
      <c r="DH24" s="639"/>
      <c r="DI24" s="639"/>
      <c r="DJ24" s="639"/>
      <c r="DK24" s="686"/>
      <c r="DL24" s="685">
        <v>1720638</v>
      </c>
      <c r="DM24" s="639"/>
      <c r="DN24" s="639"/>
      <c r="DO24" s="639"/>
      <c r="DP24" s="639"/>
      <c r="DQ24" s="639"/>
      <c r="DR24" s="639"/>
      <c r="DS24" s="639"/>
      <c r="DT24" s="639"/>
      <c r="DU24" s="639"/>
      <c r="DV24" s="686"/>
      <c r="DW24" s="687">
        <v>41.7</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648318</v>
      </c>
      <c r="S25" s="589"/>
      <c r="T25" s="589"/>
      <c r="U25" s="589"/>
      <c r="V25" s="589"/>
      <c r="W25" s="589"/>
      <c r="X25" s="589"/>
      <c r="Y25" s="590"/>
      <c r="Z25" s="641">
        <v>9.6999999999999993</v>
      </c>
      <c r="AA25" s="641"/>
      <c r="AB25" s="641"/>
      <c r="AC25" s="641"/>
      <c r="AD25" s="642" t="s">
        <v>112</v>
      </c>
      <c r="AE25" s="642"/>
      <c r="AF25" s="642"/>
      <c r="AG25" s="642"/>
      <c r="AH25" s="642"/>
      <c r="AI25" s="642"/>
      <c r="AJ25" s="642"/>
      <c r="AK25" s="642"/>
      <c r="AL25" s="611" t="s">
        <v>112</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956882</v>
      </c>
      <c r="CS25" s="607"/>
      <c r="CT25" s="607"/>
      <c r="CU25" s="607"/>
      <c r="CV25" s="607"/>
      <c r="CW25" s="607"/>
      <c r="CX25" s="607"/>
      <c r="CY25" s="608"/>
      <c r="CZ25" s="591">
        <v>15.2</v>
      </c>
      <c r="DA25" s="609"/>
      <c r="DB25" s="609"/>
      <c r="DC25" s="610"/>
      <c r="DD25" s="594">
        <v>811981</v>
      </c>
      <c r="DE25" s="607"/>
      <c r="DF25" s="607"/>
      <c r="DG25" s="607"/>
      <c r="DH25" s="607"/>
      <c r="DI25" s="607"/>
      <c r="DJ25" s="607"/>
      <c r="DK25" s="608"/>
      <c r="DL25" s="594">
        <v>811936</v>
      </c>
      <c r="DM25" s="607"/>
      <c r="DN25" s="607"/>
      <c r="DO25" s="607"/>
      <c r="DP25" s="607"/>
      <c r="DQ25" s="607"/>
      <c r="DR25" s="607"/>
      <c r="DS25" s="607"/>
      <c r="DT25" s="607"/>
      <c r="DU25" s="607"/>
      <c r="DV25" s="608"/>
      <c r="DW25" s="611">
        <v>19.7</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629877</v>
      </c>
      <c r="CS26" s="589"/>
      <c r="CT26" s="589"/>
      <c r="CU26" s="589"/>
      <c r="CV26" s="589"/>
      <c r="CW26" s="589"/>
      <c r="CX26" s="589"/>
      <c r="CY26" s="590"/>
      <c r="CZ26" s="591">
        <v>10</v>
      </c>
      <c r="DA26" s="609"/>
      <c r="DB26" s="609"/>
      <c r="DC26" s="610"/>
      <c r="DD26" s="594">
        <v>510625</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564078</v>
      </c>
      <c r="S27" s="589"/>
      <c r="T27" s="589"/>
      <c r="U27" s="589"/>
      <c r="V27" s="589"/>
      <c r="W27" s="589"/>
      <c r="X27" s="589"/>
      <c r="Y27" s="590"/>
      <c r="Z27" s="641">
        <v>8.4</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2628417</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1010476</v>
      </c>
      <c r="CS27" s="607"/>
      <c r="CT27" s="607"/>
      <c r="CU27" s="607"/>
      <c r="CV27" s="607"/>
      <c r="CW27" s="607"/>
      <c r="CX27" s="607"/>
      <c r="CY27" s="608"/>
      <c r="CZ27" s="591">
        <v>16.100000000000001</v>
      </c>
      <c r="DA27" s="609"/>
      <c r="DB27" s="609"/>
      <c r="DC27" s="610"/>
      <c r="DD27" s="594">
        <v>340512</v>
      </c>
      <c r="DE27" s="607"/>
      <c r="DF27" s="607"/>
      <c r="DG27" s="607"/>
      <c r="DH27" s="607"/>
      <c r="DI27" s="607"/>
      <c r="DJ27" s="607"/>
      <c r="DK27" s="608"/>
      <c r="DL27" s="594">
        <v>340512</v>
      </c>
      <c r="DM27" s="607"/>
      <c r="DN27" s="607"/>
      <c r="DO27" s="607"/>
      <c r="DP27" s="607"/>
      <c r="DQ27" s="607"/>
      <c r="DR27" s="607"/>
      <c r="DS27" s="607"/>
      <c r="DT27" s="607"/>
      <c r="DU27" s="607"/>
      <c r="DV27" s="608"/>
      <c r="DW27" s="611">
        <v>8.3000000000000007</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5977</v>
      </c>
      <c r="S28" s="589"/>
      <c r="T28" s="589"/>
      <c r="U28" s="589"/>
      <c r="V28" s="589"/>
      <c r="W28" s="589"/>
      <c r="X28" s="589"/>
      <c r="Y28" s="590"/>
      <c r="Z28" s="641">
        <v>0.1</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568190</v>
      </c>
      <c r="CS28" s="589"/>
      <c r="CT28" s="589"/>
      <c r="CU28" s="589"/>
      <c r="CV28" s="589"/>
      <c r="CW28" s="589"/>
      <c r="CX28" s="589"/>
      <c r="CY28" s="590"/>
      <c r="CZ28" s="591">
        <v>9.1</v>
      </c>
      <c r="DA28" s="609"/>
      <c r="DB28" s="609"/>
      <c r="DC28" s="610"/>
      <c r="DD28" s="594">
        <v>568190</v>
      </c>
      <c r="DE28" s="589"/>
      <c r="DF28" s="589"/>
      <c r="DG28" s="589"/>
      <c r="DH28" s="589"/>
      <c r="DI28" s="589"/>
      <c r="DJ28" s="589"/>
      <c r="DK28" s="590"/>
      <c r="DL28" s="594">
        <v>568190</v>
      </c>
      <c r="DM28" s="589"/>
      <c r="DN28" s="589"/>
      <c r="DO28" s="589"/>
      <c r="DP28" s="589"/>
      <c r="DQ28" s="589"/>
      <c r="DR28" s="589"/>
      <c r="DS28" s="589"/>
      <c r="DT28" s="589"/>
      <c r="DU28" s="589"/>
      <c r="DV28" s="590"/>
      <c r="DW28" s="611">
        <v>13.8</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16325</v>
      </c>
      <c r="S29" s="589"/>
      <c r="T29" s="589"/>
      <c r="U29" s="589"/>
      <c r="V29" s="589"/>
      <c r="W29" s="589"/>
      <c r="X29" s="589"/>
      <c r="Y29" s="590"/>
      <c r="Z29" s="641">
        <v>0.2</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58</v>
      </c>
      <c r="CG29" s="622"/>
      <c r="CH29" s="622"/>
      <c r="CI29" s="622"/>
      <c r="CJ29" s="622"/>
      <c r="CK29" s="622"/>
      <c r="CL29" s="622"/>
      <c r="CM29" s="622"/>
      <c r="CN29" s="622"/>
      <c r="CO29" s="622"/>
      <c r="CP29" s="622"/>
      <c r="CQ29" s="623"/>
      <c r="CR29" s="588">
        <v>568190</v>
      </c>
      <c r="CS29" s="607"/>
      <c r="CT29" s="607"/>
      <c r="CU29" s="607"/>
      <c r="CV29" s="607"/>
      <c r="CW29" s="607"/>
      <c r="CX29" s="607"/>
      <c r="CY29" s="608"/>
      <c r="CZ29" s="591">
        <v>9.1</v>
      </c>
      <c r="DA29" s="609"/>
      <c r="DB29" s="609"/>
      <c r="DC29" s="610"/>
      <c r="DD29" s="594">
        <v>568190</v>
      </c>
      <c r="DE29" s="607"/>
      <c r="DF29" s="607"/>
      <c r="DG29" s="607"/>
      <c r="DH29" s="607"/>
      <c r="DI29" s="607"/>
      <c r="DJ29" s="607"/>
      <c r="DK29" s="608"/>
      <c r="DL29" s="594">
        <v>568190</v>
      </c>
      <c r="DM29" s="607"/>
      <c r="DN29" s="607"/>
      <c r="DO29" s="607"/>
      <c r="DP29" s="607"/>
      <c r="DQ29" s="607"/>
      <c r="DR29" s="607"/>
      <c r="DS29" s="607"/>
      <c r="DT29" s="607"/>
      <c r="DU29" s="607"/>
      <c r="DV29" s="608"/>
      <c r="DW29" s="611">
        <v>13.8</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332097</v>
      </c>
      <c r="S30" s="589"/>
      <c r="T30" s="589"/>
      <c r="U30" s="589"/>
      <c r="V30" s="589"/>
      <c r="W30" s="589"/>
      <c r="X30" s="589"/>
      <c r="Y30" s="590"/>
      <c r="Z30" s="641">
        <v>5</v>
      </c>
      <c r="AA30" s="641"/>
      <c r="AB30" s="641"/>
      <c r="AC30" s="641"/>
      <c r="AD30" s="642">
        <v>5</v>
      </c>
      <c r="AE30" s="642"/>
      <c r="AF30" s="642"/>
      <c r="AG30" s="642"/>
      <c r="AH30" s="642"/>
      <c r="AI30" s="642"/>
      <c r="AJ30" s="642"/>
      <c r="AK30" s="642"/>
      <c r="AL30" s="611">
        <v>0</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98.8</v>
      </c>
      <c r="BH30" s="655"/>
      <c r="BI30" s="655"/>
      <c r="BJ30" s="655"/>
      <c r="BK30" s="655"/>
      <c r="BL30" s="655"/>
      <c r="BM30" s="656">
        <v>95.1</v>
      </c>
      <c r="BN30" s="655"/>
      <c r="BO30" s="655"/>
      <c r="BP30" s="655"/>
      <c r="BQ30" s="657"/>
      <c r="BR30" s="654">
        <v>98.8</v>
      </c>
      <c r="BS30" s="655"/>
      <c r="BT30" s="655"/>
      <c r="BU30" s="655"/>
      <c r="BV30" s="655"/>
      <c r="BW30" s="655"/>
      <c r="BX30" s="656">
        <v>95.2</v>
      </c>
      <c r="BY30" s="655"/>
      <c r="BZ30" s="655"/>
      <c r="CA30" s="655"/>
      <c r="CB30" s="657"/>
      <c r="CD30" s="660"/>
      <c r="CE30" s="661"/>
      <c r="CF30" s="625" t="s">
        <v>292</v>
      </c>
      <c r="CG30" s="622"/>
      <c r="CH30" s="622"/>
      <c r="CI30" s="622"/>
      <c r="CJ30" s="622"/>
      <c r="CK30" s="622"/>
      <c r="CL30" s="622"/>
      <c r="CM30" s="622"/>
      <c r="CN30" s="622"/>
      <c r="CO30" s="622"/>
      <c r="CP30" s="622"/>
      <c r="CQ30" s="623"/>
      <c r="CR30" s="588">
        <v>501388</v>
      </c>
      <c r="CS30" s="589"/>
      <c r="CT30" s="589"/>
      <c r="CU30" s="589"/>
      <c r="CV30" s="589"/>
      <c r="CW30" s="589"/>
      <c r="CX30" s="589"/>
      <c r="CY30" s="590"/>
      <c r="CZ30" s="591">
        <v>8</v>
      </c>
      <c r="DA30" s="609"/>
      <c r="DB30" s="609"/>
      <c r="DC30" s="610"/>
      <c r="DD30" s="594">
        <v>501388</v>
      </c>
      <c r="DE30" s="589"/>
      <c r="DF30" s="589"/>
      <c r="DG30" s="589"/>
      <c r="DH30" s="589"/>
      <c r="DI30" s="589"/>
      <c r="DJ30" s="589"/>
      <c r="DK30" s="590"/>
      <c r="DL30" s="594">
        <v>501388</v>
      </c>
      <c r="DM30" s="589"/>
      <c r="DN30" s="589"/>
      <c r="DO30" s="589"/>
      <c r="DP30" s="589"/>
      <c r="DQ30" s="589"/>
      <c r="DR30" s="589"/>
      <c r="DS30" s="589"/>
      <c r="DT30" s="589"/>
      <c r="DU30" s="589"/>
      <c r="DV30" s="590"/>
      <c r="DW30" s="611">
        <v>12.2</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490151</v>
      </c>
      <c r="S31" s="589"/>
      <c r="T31" s="589"/>
      <c r="U31" s="589"/>
      <c r="V31" s="589"/>
      <c r="W31" s="589"/>
      <c r="X31" s="589"/>
      <c r="Y31" s="590"/>
      <c r="Z31" s="641">
        <v>7.3</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98.6</v>
      </c>
      <c r="BH31" s="607"/>
      <c r="BI31" s="607"/>
      <c r="BJ31" s="607"/>
      <c r="BK31" s="607"/>
      <c r="BL31" s="607"/>
      <c r="BM31" s="643">
        <v>93.9</v>
      </c>
      <c r="BN31" s="653"/>
      <c r="BO31" s="653"/>
      <c r="BP31" s="653"/>
      <c r="BQ31" s="617"/>
      <c r="BR31" s="652">
        <v>98.5</v>
      </c>
      <c r="BS31" s="607"/>
      <c r="BT31" s="607"/>
      <c r="BU31" s="607"/>
      <c r="BV31" s="607"/>
      <c r="BW31" s="607"/>
      <c r="BX31" s="643">
        <v>94.2</v>
      </c>
      <c r="BY31" s="653"/>
      <c r="BZ31" s="653"/>
      <c r="CA31" s="653"/>
      <c r="CB31" s="617"/>
      <c r="CD31" s="660"/>
      <c r="CE31" s="661"/>
      <c r="CF31" s="625" t="s">
        <v>296</v>
      </c>
      <c r="CG31" s="622"/>
      <c r="CH31" s="622"/>
      <c r="CI31" s="622"/>
      <c r="CJ31" s="622"/>
      <c r="CK31" s="622"/>
      <c r="CL31" s="622"/>
      <c r="CM31" s="622"/>
      <c r="CN31" s="622"/>
      <c r="CO31" s="622"/>
      <c r="CP31" s="622"/>
      <c r="CQ31" s="623"/>
      <c r="CR31" s="588">
        <v>66802</v>
      </c>
      <c r="CS31" s="607"/>
      <c r="CT31" s="607"/>
      <c r="CU31" s="607"/>
      <c r="CV31" s="607"/>
      <c r="CW31" s="607"/>
      <c r="CX31" s="607"/>
      <c r="CY31" s="608"/>
      <c r="CZ31" s="591">
        <v>1.1000000000000001</v>
      </c>
      <c r="DA31" s="609"/>
      <c r="DB31" s="609"/>
      <c r="DC31" s="610"/>
      <c r="DD31" s="594">
        <v>66802</v>
      </c>
      <c r="DE31" s="607"/>
      <c r="DF31" s="607"/>
      <c r="DG31" s="607"/>
      <c r="DH31" s="607"/>
      <c r="DI31" s="607"/>
      <c r="DJ31" s="607"/>
      <c r="DK31" s="608"/>
      <c r="DL31" s="594">
        <v>66802</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250711</v>
      </c>
      <c r="S32" s="589"/>
      <c r="T32" s="589"/>
      <c r="U32" s="589"/>
      <c r="V32" s="589"/>
      <c r="W32" s="589"/>
      <c r="X32" s="589"/>
      <c r="Y32" s="590"/>
      <c r="Z32" s="641">
        <v>3.7</v>
      </c>
      <c r="AA32" s="641"/>
      <c r="AB32" s="641"/>
      <c r="AC32" s="641"/>
      <c r="AD32" s="642">
        <v>621</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98.9</v>
      </c>
      <c r="BH32" s="573"/>
      <c r="BI32" s="573"/>
      <c r="BJ32" s="573"/>
      <c r="BK32" s="573"/>
      <c r="BL32" s="573"/>
      <c r="BM32" s="636">
        <v>95.6</v>
      </c>
      <c r="BN32" s="573"/>
      <c r="BO32" s="573"/>
      <c r="BP32" s="573"/>
      <c r="BQ32" s="630"/>
      <c r="BR32" s="651">
        <v>99</v>
      </c>
      <c r="BS32" s="573"/>
      <c r="BT32" s="573"/>
      <c r="BU32" s="573"/>
      <c r="BV32" s="573"/>
      <c r="BW32" s="573"/>
      <c r="BX32" s="636">
        <v>95.5</v>
      </c>
      <c r="BY32" s="573"/>
      <c r="BZ32" s="573"/>
      <c r="CA32" s="573"/>
      <c r="CB32" s="630"/>
      <c r="CD32" s="662"/>
      <c r="CE32" s="663"/>
      <c r="CF32" s="625" t="s">
        <v>299</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220000</v>
      </c>
      <c r="S33" s="589"/>
      <c r="T33" s="589"/>
      <c r="U33" s="589"/>
      <c r="V33" s="589"/>
      <c r="W33" s="589"/>
      <c r="X33" s="589"/>
      <c r="Y33" s="590"/>
      <c r="Z33" s="641">
        <v>3.3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2880379</v>
      </c>
      <c r="CS33" s="607"/>
      <c r="CT33" s="607"/>
      <c r="CU33" s="607"/>
      <c r="CV33" s="607"/>
      <c r="CW33" s="607"/>
      <c r="CX33" s="607"/>
      <c r="CY33" s="608"/>
      <c r="CZ33" s="591">
        <v>45.9</v>
      </c>
      <c r="DA33" s="609"/>
      <c r="DB33" s="609"/>
      <c r="DC33" s="610"/>
      <c r="DD33" s="594">
        <v>2418943</v>
      </c>
      <c r="DE33" s="607"/>
      <c r="DF33" s="607"/>
      <c r="DG33" s="607"/>
      <c r="DH33" s="607"/>
      <c r="DI33" s="607"/>
      <c r="DJ33" s="607"/>
      <c r="DK33" s="608"/>
      <c r="DL33" s="594">
        <v>1658834</v>
      </c>
      <c r="DM33" s="607"/>
      <c r="DN33" s="607"/>
      <c r="DO33" s="607"/>
      <c r="DP33" s="607"/>
      <c r="DQ33" s="607"/>
      <c r="DR33" s="607"/>
      <c r="DS33" s="607"/>
      <c r="DT33" s="607"/>
      <c r="DU33" s="607"/>
      <c r="DV33" s="608"/>
      <c r="DW33" s="611">
        <v>40.200000000000003</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1025091</v>
      </c>
      <c r="CS34" s="589"/>
      <c r="CT34" s="589"/>
      <c r="CU34" s="589"/>
      <c r="CV34" s="589"/>
      <c r="CW34" s="589"/>
      <c r="CX34" s="589"/>
      <c r="CY34" s="590"/>
      <c r="CZ34" s="591">
        <v>16.3</v>
      </c>
      <c r="DA34" s="609"/>
      <c r="DB34" s="609"/>
      <c r="DC34" s="610"/>
      <c r="DD34" s="594">
        <v>714142</v>
      </c>
      <c r="DE34" s="589"/>
      <c r="DF34" s="589"/>
      <c r="DG34" s="589"/>
      <c r="DH34" s="589"/>
      <c r="DI34" s="589"/>
      <c r="DJ34" s="589"/>
      <c r="DK34" s="590"/>
      <c r="DL34" s="594">
        <v>527481</v>
      </c>
      <c r="DM34" s="589"/>
      <c r="DN34" s="589"/>
      <c r="DO34" s="589"/>
      <c r="DP34" s="589"/>
      <c r="DQ34" s="589"/>
      <c r="DR34" s="589"/>
      <c r="DS34" s="589"/>
      <c r="DT34" s="589"/>
      <c r="DU34" s="589"/>
      <c r="DV34" s="590"/>
      <c r="DW34" s="611">
        <v>12.8</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220000</v>
      </c>
      <c r="S35" s="589"/>
      <c r="T35" s="589"/>
      <c r="U35" s="589"/>
      <c r="V35" s="589"/>
      <c r="W35" s="589"/>
      <c r="X35" s="589"/>
      <c r="Y35" s="590"/>
      <c r="Z35" s="641">
        <v>3.3</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759197</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118431</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29308</v>
      </c>
      <c r="CS35" s="607"/>
      <c r="CT35" s="607"/>
      <c r="CU35" s="607"/>
      <c r="CV35" s="607"/>
      <c r="CW35" s="607"/>
      <c r="CX35" s="607"/>
      <c r="CY35" s="608"/>
      <c r="CZ35" s="591">
        <v>0.5</v>
      </c>
      <c r="DA35" s="609"/>
      <c r="DB35" s="609"/>
      <c r="DC35" s="610"/>
      <c r="DD35" s="594">
        <v>22262</v>
      </c>
      <c r="DE35" s="607"/>
      <c r="DF35" s="607"/>
      <c r="DG35" s="607"/>
      <c r="DH35" s="607"/>
      <c r="DI35" s="607"/>
      <c r="DJ35" s="607"/>
      <c r="DK35" s="608"/>
      <c r="DL35" s="594">
        <v>22262</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6703700</v>
      </c>
      <c r="S36" s="629"/>
      <c r="T36" s="629"/>
      <c r="U36" s="629"/>
      <c r="V36" s="629"/>
      <c r="W36" s="629"/>
      <c r="X36" s="629"/>
      <c r="Y36" s="632"/>
      <c r="Z36" s="633">
        <v>100</v>
      </c>
      <c r="AA36" s="633"/>
      <c r="AB36" s="633"/>
      <c r="AC36" s="633"/>
      <c r="AD36" s="634">
        <v>3903593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234000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63727</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821906</v>
      </c>
      <c r="CS36" s="589"/>
      <c r="CT36" s="589"/>
      <c r="CU36" s="589"/>
      <c r="CV36" s="589"/>
      <c r="CW36" s="589"/>
      <c r="CX36" s="589"/>
      <c r="CY36" s="590"/>
      <c r="CZ36" s="591">
        <v>13.1</v>
      </c>
      <c r="DA36" s="609"/>
      <c r="DB36" s="609"/>
      <c r="DC36" s="610"/>
      <c r="DD36" s="594">
        <v>765455</v>
      </c>
      <c r="DE36" s="589"/>
      <c r="DF36" s="589"/>
      <c r="DG36" s="589"/>
      <c r="DH36" s="589"/>
      <c r="DI36" s="589"/>
      <c r="DJ36" s="589"/>
      <c r="DK36" s="590"/>
      <c r="DL36" s="594">
        <v>512380</v>
      </c>
      <c r="DM36" s="589"/>
      <c r="DN36" s="589"/>
      <c r="DO36" s="589"/>
      <c r="DP36" s="589"/>
      <c r="DQ36" s="589"/>
      <c r="DR36" s="589"/>
      <c r="DS36" s="589"/>
      <c r="DT36" s="589"/>
      <c r="DU36" s="589"/>
      <c r="DV36" s="590"/>
      <c r="DW36" s="611">
        <v>12.4</v>
      </c>
      <c r="DX36" s="612"/>
      <c r="DY36" s="612"/>
      <c r="DZ36" s="612"/>
      <c r="EA36" s="612"/>
      <c r="EB36" s="612"/>
      <c r="EC36" s="613"/>
    </row>
    <row r="37" spans="2:133" ht="11.25" customHeight="1">
      <c r="AQ37" s="614" t="s">
        <v>314</v>
      </c>
      <c r="AR37" s="615"/>
      <c r="AS37" s="615"/>
      <c r="AT37" s="615"/>
      <c r="AU37" s="615"/>
      <c r="AV37" s="615"/>
      <c r="AW37" s="615"/>
      <c r="AX37" s="615"/>
      <c r="AY37" s="616"/>
      <c r="AZ37" s="588">
        <v>3696</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3039</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417764</v>
      </c>
      <c r="CS37" s="607"/>
      <c r="CT37" s="607"/>
      <c r="CU37" s="607"/>
      <c r="CV37" s="607"/>
      <c r="CW37" s="607"/>
      <c r="CX37" s="607"/>
      <c r="CY37" s="608"/>
      <c r="CZ37" s="591">
        <v>6.7</v>
      </c>
      <c r="DA37" s="609"/>
      <c r="DB37" s="609"/>
      <c r="DC37" s="610"/>
      <c r="DD37" s="594">
        <v>417764</v>
      </c>
      <c r="DE37" s="607"/>
      <c r="DF37" s="607"/>
      <c r="DG37" s="607"/>
      <c r="DH37" s="607"/>
      <c r="DI37" s="607"/>
      <c r="DJ37" s="607"/>
      <c r="DK37" s="608"/>
      <c r="DL37" s="594">
        <v>353593</v>
      </c>
      <c r="DM37" s="607"/>
      <c r="DN37" s="607"/>
      <c r="DO37" s="607"/>
      <c r="DP37" s="607"/>
      <c r="DQ37" s="607"/>
      <c r="DR37" s="607"/>
      <c r="DS37" s="607"/>
      <c r="DT37" s="607"/>
      <c r="DU37" s="607"/>
      <c r="DV37" s="608"/>
      <c r="DW37" s="611">
        <v>8.6</v>
      </c>
      <c r="DX37" s="612"/>
      <c r="DY37" s="612"/>
      <c r="DZ37" s="612"/>
      <c r="EA37" s="612"/>
      <c r="EB37" s="612"/>
      <c r="EC37" s="613"/>
    </row>
    <row r="38" spans="2:133" ht="11.25" customHeight="1">
      <c r="AQ38" s="614" t="s">
        <v>317</v>
      </c>
      <c r="AR38" s="615"/>
      <c r="AS38" s="615"/>
      <c r="AT38" s="615"/>
      <c r="AU38" s="615"/>
      <c r="AV38" s="615"/>
      <c r="AW38" s="615"/>
      <c r="AX38" s="615"/>
      <c r="AY38" s="616"/>
      <c r="AZ38" s="588">
        <v>444</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5564</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755501</v>
      </c>
      <c r="CS38" s="589"/>
      <c r="CT38" s="589"/>
      <c r="CU38" s="589"/>
      <c r="CV38" s="589"/>
      <c r="CW38" s="589"/>
      <c r="CX38" s="589"/>
      <c r="CY38" s="590"/>
      <c r="CZ38" s="591">
        <v>12</v>
      </c>
      <c r="DA38" s="609"/>
      <c r="DB38" s="609"/>
      <c r="DC38" s="610"/>
      <c r="DD38" s="594">
        <v>677853</v>
      </c>
      <c r="DE38" s="589"/>
      <c r="DF38" s="589"/>
      <c r="DG38" s="589"/>
      <c r="DH38" s="589"/>
      <c r="DI38" s="589"/>
      <c r="DJ38" s="589"/>
      <c r="DK38" s="590"/>
      <c r="DL38" s="594">
        <v>596711</v>
      </c>
      <c r="DM38" s="589"/>
      <c r="DN38" s="589"/>
      <c r="DO38" s="589"/>
      <c r="DP38" s="589"/>
      <c r="DQ38" s="589"/>
      <c r="DR38" s="589"/>
      <c r="DS38" s="589"/>
      <c r="DT38" s="589"/>
      <c r="DU38" s="589"/>
      <c r="DV38" s="590"/>
      <c r="DW38" s="611">
        <v>14.5</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96</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247790</v>
      </c>
      <c r="CS39" s="607"/>
      <c r="CT39" s="607"/>
      <c r="CU39" s="607"/>
      <c r="CV39" s="607"/>
      <c r="CW39" s="607"/>
      <c r="CX39" s="607"/>
      <c r="CY39" s="608"/>
      <c r="CZ39" s="591">
        <v>3.9</v>
      </c>
      <c r="DA39" s="609"/>
      <c r="DB39" s="609"/>
      <c r="DC39" s="610"/>
      <c r="DD39" s="594">
        <v>238448</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140025</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783</v>
      </c>
      <c r="CS40" s="589"/>
      <c r="CT40" s="589"/>
      <c r="CU40" s="589"/>
      <c r="CV40" s="589"/>
      <c r="CW40" s="589"/>
      <c r="CX40" s="589"/>
      <c r="CY40" s="590"/>
      <c r="CZ40" s="591">
        <v>0</v>
      </c>
      <c r="DA40" s="609"/>
      <c r="DB40" s="609"/>
      <c r="DC40" s="610"/>
      <c r="DD40" s="594">
        <v>783</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381032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295</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859123</v>
      </c>
      <c r="CS42" s="589"/>
      <c r="CT42" s="589"/>
      <c r="CU42" s="589"/>
      <c r="CV42" s="589"/>
      <c r="CW42" s="589"/>
      <c r="CX42" s="589"/>
      <c r="CY42" s="590"/>
      <c r="CZ42" s="591">
        <v>13.7</v>
      </c>
      <c r="DA42" s="592"/>
      <c r="DB42" s="592"/>
      <c r="DC42" s="593"/>
      <c r="DD42" s="594">
        <v>398699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10673</v>
      </c>
      <c r="CS43" s="607"/>
      <c r="CT43" s="607"/>
      <c r="CU43" s="607"/>
      <c r="CV43" s="607"/>
      <c r="CW43" s="607"/>
      <c r="CX43" s="607"/>
      <c r="CY43" s="608"/>
      <c r="CZ43" s="591">
        <v>0.2</v>
      </c>
      <c r="DA43" s="609"/>
      <c r="DB43" s="609"/>
      <c r="DC43" s="610"/>
      <c r="DD43" s="594">
        <v>10673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288</v>
      </c>
      <c r="CE44" s="602"/>
      <c r="CF44" s="585" t="s">
        <v>337</v>
      </c>
      <c r="CG44" s="586"/>
      <c r="CH44" s="586"/>
      <c r="CI44" s="586"/>
      <c r="CJ44" s="586"/>
      <c r="CK44" s="586"/>
      <c r="CL44" s="586"/>
      <c r="CM44" s="586"/>
      <c r="CN44" s="586"/>
      <c r="CO44" s="586"/>
      <c r="CP44" s="586"/>
      <c r="CQ44" s="587"/>
      <c r="CR44" s="588">
        <v>859123</v>
      </c>
      <c r="CS44" s="589"/>
      <c r="CT44" s="589"/>
      <c r="CU44" s="589"/>
      <c r="CV44" s="589"/>
      <c r="CW44" s="589"/>
      <c r="CX44" s="589"/>
      <c r="CY44" s="590"/>
      <c r="CZ44" s="591">
        <v>13.7</v>
      </c>
      <c r="DA44" s="592"/>
      <c r="DB44" s="592"/>
      <c r="DC44" s="593"/>
      <c r="DD44" s="594">
        <v>398699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292830</v>
      </c>
      <c r="CS45" s="607"/>
      <c r="CT45" s="607"/>
      <c r="CU45" s="607"/>
      <c r="CV45" s="607"/>
      <c r="CW45" s="607"/>
      <c r="CX45" s="607"/>
      <c r="CY45" s="608"/>
      <c r="CZ45" s="591">
        <v>4.7</v>
      </c>
      <c r="DA45" s="609"/>
      <c r="DB45" s="609"/>
      <c r="DC45" s="610"/>
      <c r="DD45" s="594">
        <v>82784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536279</v>
      </c>
      <c r="CS46" s="589"/>
      <c r="CT46" s="589"/>
      <c r="CU46" s="589"/>
      <c r="CV46" s="589"/>
      <c r="CW46" s="589"/>
      <c r="CX46" s="589"/>
      <c r="CY46" s="590"/>
      <c r="CZ46" s="591">
        <v>8.5</v>
      </c>
      <c r="DA46" s="592"/>
      <c r="DB46" s="592"/>
      <c r="DC46" s="593"/>
      <c r="DD46" s="594">
        <v>285901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341</v>
      </c>
      <c r="CS47" s="607"/>
      <c r="CT47" s="607"/>
      <c r="CU47" s="607"/>
      <c r="CV47" s="607"/>
      <c r="CW47" s="607"/>
      <c r="CX47" s="607"/>
      <c r="CY47" s="608"/>
      <c r="CZ47" s="591" t="s">
        <v>341</v>
      </c>
      <c r="DA47" s="609"/>
      <c r="DB47" s="609"/>
      <c r="DC47" s="610"/>
      <c r="DD47" s="594" t="s">
        <v>341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341</v>
      </c>
      <c r="CS48" s="589"/>
      <c r="CT48" s="589"/>
      <c r="CU48" s="589"/>
      <c r="CV48" s="589"/>
      <c r="CW48" s="589"/>
      <c r="CX48" s="589"/>
      <c r="CY48" s="590"/>
      <c r="CZ48" s="591" t="s">
        <v>341</v>
      </c>
      <c r="DA48" s="592"/>
      <c r="DB48" s="592"/>
      <c r="DC48" s="593"/>
      <c r="DD48" s="594" t="s">
        <v>341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6275050</v>
      </c>
      <c r="CS49" s="573"/>
      <c r="CT49" s="573"/>
      <c r="CU49" s="573"/>
      <c r="CV49" s="573"/>
      <c r="CW49" s="573"/>
      <c r="CX49" s="573"/>
      <c r="CY49" s="574"/>
      <c r="CZ49" s="575">
        <v>100</v>
      </c>
      <c r="DA49" s="576"/>
      <c r="DB49" s="576"/>
      <c r="DC49" s="577"/>
      <c r="DD49" s="578">
        <v>4538325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6535</v>
      </c>
      <c r="R7" s="1101"/>
      <c r="S7" s="1101"/>
      <c r="T7" s="1101"/>
      <c r="U7" s="1101"/>
      <c r="V7" s="1101">
        <v>6113</v>
      </c>
      <c r="W7" s="1101"/>
      <c r="X7" s="1101"/>
      <c r="Y7" s="1101"/>
      <c r="Z7" s="1101"/>
      <c r="AA7" s="1101">
        <v>422</v>
      </c>
      <c r="AB7" s="1101"/>
      <c r="AC7" s="1101"/>
      <c r="AD7" s="1101"/>
      <c r="AE7" s="1102"/>
      <c r="AF7" s="1103">
        <v>319</v>
      </c>
      <c r="AG7" s="1104"/>
      <c r="AH7" s="1104"/>
      <c r="AI7" s="1104"/>
      <c r="AJ7" s="1105"/>
      <c r="AK7" s="1087">
        <v>332</v>
      </c>
      <c r="AL7" s="1088"/>
      <c r="AM7" s="1088"/>
      <c r="AN7" s="1088"/>
      <c r="AO7" s="1088"/>
      <c r="AP7" s="1088">
        <v>5050</v>
      </c>
      <c r="AQ7" s="1088"/>
      <c r="AR7" s="1088"/>
      <c r="AS7" s="1088"/>
      <c r="AT7" s="1088"/>
      <c r="AU7" s="1089" t="s">
        <v>533</v>
      </c>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550</v>
      </c>
      <c r="BT7" s="1092"/>
      <c r="BU7" s="1092"/>
      <c r="BV7" s="1092"/>
      <c r="BW7" s="1092"/>
      <c r="BX7" s="1092"/>
      <c r="BY7" s="1092"/>
      <c r="BZ7" s="1092"/>
      <c r="CA7" s="1092"/>
      <c r="CB7" s="1092"/>
      <c r="CC7" s="1092"/>
      <c r="CD7" s="1092"/>
      <c r="CE7" s="1092"/>
      <c r="CF7" s="1092"/>
      <c r="CG7" s="1093"/>
      <c r="CH7" s="1084">
        <v>4</v>
      </c>
      <c r="CI7" s="1085"/>
      <c r="CJ7" s="1085"/>
      <c r="CK7" s="1085"/>
      <c r="CL7" s="1086"/>
      <c r="CM7" s="1084">
        <v>97</v>
      </c>
      <c r="CN7" s="1085"/>
      <c r="CO7" s="1085"/>
      <c r="CP7" s="1085"/>
      <c r="CQ7" s="1086"/>
      <c r="CR7" s="1084">
        <v>5</v>
      </c>
      <c r="CS7" s="1085"/>
      <c r="CT7" s="1085"/>
      <c r="CU7" s="1085"/>
      <c r="CV7" s="1086"/>
      <c r="CW7" s="1083" t="s">
        <v>532</v>
      </c>
      <c r="CX7" s="1083"/>
      <c r="CY7" s="1083"/>
      <c r="CZ7" s="1083"/>
      <c r="DA7" s="1083"/>
      <c r="DB7" s="1083" t="s">
        <v>532</v>
      </c>
      <c r="DC7" s="1083"/>
      <c r="DD7" s="1083"/>
      <c r="DE7" s="1083"/>
      <c r="DF7" s="1083"/>
      <c r="DG7" s="1084">
        <v>100</v>
      </c>
      <c r="DH7" s="1085"/>
      <c r="DI7" s="1085"/>
      <c r="DJ7" s="1085"/>
      <c r="DK7" s="1086"/>
      <c r="DL7" s="1083" t="s">
        <v>532</v>
      </c>
      <c r="DM7" s="1083"/>
      <c r="DN7" s="1083"/>
      <c r="DO7" s="1083"/>
      <c r="DP7" s="1083"/>
      <c r="DQ7" s="1083" t="s">
        <v>532</v>
      </c>
      <c r="DR7" s="1083"/>
      <c r="DS7" s="1083"/>
      <c r="DT7" s="1083"/>
      <c r="DU7" s="1083"/>
      <c r="DV7" s="1111"/>
      <c r="DW7" s="1112"/>
      <c r="DX7" s="1112"/>
      <c r="DY7" s="1112"/>
      <c r="DZ7" s="1113"/>
      <c r="EA7" s="205"/>
    </row>
    <row r="8" spans="1:131" s="206" customFormat="1" ht="26.25" customHeight="1">
      <c r="A8" s="212">
        <v>2</v>
      </c>
      <c r="B8" s="1027" t="s">
        <v>367</v>
      </c>
      <c r="C8" s="1028"/>
      <c r="D8" s="1028"/>
      <c r="E8" s="1028"/>
      <c r="F8" s="1028"/>
      <c r="G8" s="1028"/>
      <c r="H8" s="1028"/>
      <c r="I8" s="1028"/>
      <c r="J8" s="1028"/>
      <c r="K8" s="1028"/>
      <c r="L8" s="1028"/>
      <c r="M8" s="1028"/>
      <c r="N8" s="1028"/>
      <c r="O8" s="1028"/>
      <c r="P8" s="1029"/>
      <c r="Q8" s="1039">
        <v>42</v>
      </c>
      <c r="R8" s="1040"/>
      <c r="S8" s="1040"/>
      <c r="T8" s="1040"/>
      <c r="U8" s="1040"/>
      <c r="V8" s="1040">
        <v>38</v>
      </c>
      <c r="W8" s="1040"/>
      <c r="X8" s="1040"/>
      <c r="Y8" s="1040"/>
      <c r="Z8" s="1040"/>
      <c r="AA8" s="1040">
        <v>3</v>
      </c>
      <c r="AB8" s="1040"/>
      <c r="AC8" s="1040"/>
      <c r="AD8" s="1040"/>
      <c r="AE8" s="1041"/>
      <c r="AF8" s="1033">
        <v>3</v>
      </c>
      <c r="AG8" s="1034"/>
      <c r="AH8" s="1034"/>
      <c r="AI8" s="1034"/>
      <c r="AJ8" s="1035"/>
      <c r="AK8" s="1082" t="s">
        <v>532</v>
      </c>
      <c r="AL8" s="1083"/>
      <c r="AM8" s="1083"/>
      <c r="AN8" s="1083"/>
      <c r="AO8" s="1083"/>
      <c r="AP8" s="1083" t="s">
        <v>532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t="s">
        <v>368</v>
      </c>
      <c r="C9" s="1028"/>
      <c r="D9" s="1028"/>
      <c r="E9" s="1028"/>
      <c r="F9" s="1028"/>
      <c r="G9" s="1028"/>
      <c r="H9" s="1028"/>
      <c r="I9" s="1028"/>
      <c r="J9" s="1028"/>
      <c r="K9" s="1028"/>
      <c r="L9" s="1028"/>
      <c r="M9" s="1028"/>
      <c r="N9" s="1028"/>
      <c r="O9" s="1028"/>
      <c r="P9" s="1029"/>
      <c r="Q9" s="1039">
        <v>129</v>
      </c>
      <c r="R9" s="1040"/>
      <c r="S9" s="1040"/>
      <c r="T9" s="1040"/>
      <c r="U9" s="1040"/>
      <c r="V9" s="1040">
        <v>126</v>
      </c>
      <c r="W9" s="1040"/>
      <c r="X9" s="1040"/>
      <c r="Y9" s="1040"/>
      <c r="Z9" s="1040"/>
      <c r="AA9" s="1040">
        <v>3</v>
      </c>
      <c r="AB9" s="1040"/>
      <c r="AC9" s="1040"/>
      <c r="AD9" s="1040"/>
      <c r="AE9" s="1041"/>
      <c r="AF9" s="1033">
        <v>3</v>
      </c>
      <c r="AG9" s="1034"/>
      <c r="AH9" s="1034"/>
      <c r="AI9" s="1034"/>
      <c r="AJ9" s="1035"/>
      <c r="AK9" s="1082" t="s">
        <v>532</v>
      </c>
      <c r="AL9" s="1083"/>
      <c r="AM9" s="1083"/>
      <c r="AN9" s="1083"/>
      <c r="AO9" s="1083"/>
      <c r="AP9" s="1083" t="s">
        <v>532</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6704</v>
      </c>
      <c r="R23" s="1065"/>
      <c r="S23" s="1065"/>
      <c r="T23" s="1065"/>
      <c r="U23" s="1065"/>
      <c r="V23" s="1065">
        <v>6275</v>
      </c>
      <c r="W23" s="1065"/>
      <c r="X23" s="1065"/>
      <c r="Y23" s="1065"/>
      <c r="Z23" s="1065"/>
      <c r="AA23" s="1065">
        <v>429</v>
      </c>
      <c r="AB23" s="1065"/>
      <c r="AC23" s="1065"/>
      <c r="AD23" s="1065"/>
      <c r="AE23" s="1066"/>
      <c r="AF23" s="1067">
        <v>326</v>
      </c>
      <c r="AG23" s="1065"/>
      <c r="AH23" s="1065"/>
      <c r="AI23" s="1065"/>
      <c r="AJ23" s="1068"/>
      <c r="AK23" s="1069"/>
      <c r="AL23" s="1070"/>
      <c r="AM23" s="1070"/>
      <c r="AN23" s="1070"/>
      <c r="AO23" s="1070"/>
      <c r="AP23" s="1065">
        <v>5050</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2436</v>
      </c>
      <c r="R28" s="1050"/>
      <c r="S28" s="1050"/>
      <c r="T28" s="1050"/>
      <c r="U28" s="1050"/>
      <c r="V28" s="1050">
        <v>2318</v>
      </c>
      <c r="W28" s="1050"/>
      <c r="X28" s="1050"/>
      <c r="Y28" s="1050"/>
      <c r="Z28" s="1050"/>
      <c r="AA28" s="1050">
        <v>118</v>
      </c>
      <c r="AB28" s="1050"/>
      <c r="AC28" s="1050"/>
      <c r="AD28" s="1050"/>
      <c r="AE28" s="1051"/>
      <c r="AF28" s="1052">
        <v>118</v>
      </c>
      <c r="AG28" s="1050"/>
      <c r="AH28" s="1050"/>
      <c r="AI28" s="1050"/>
      <c r="AJ28" s="1053"/>
      <c r="AK28" s="1054">
        <v>165</v>
      </c>
      <c r="AL28" s="1042"/>
      <c r="AM28" s="1042"/>
      <c r="AN28" s="1042"/>
      <c r="AO28" s="1042"/>
      <c r="AP28" s="1042" t="s">
        <v>532</v>
      </c>
      <c r="AQ28" s="1042"/>
      <c r="AR28" s="1042"/>
      <c r="AS28" s="1042"/>
      <c r="AT28" s="1042"/>
      <c r="AU28" s="1042" t="s">
        <v>532</v>
      </c>
      <c r="AV28" s="1042"/>
      <c r="AW28" s="1042"/>
      <c r="AX28" s="1042"/>
      <c r="AY28" s="1042"/>
      <c r="AZ28" s="1043" t="s">
        <v>532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383</v>
      </c>
      <c r="C29" s="1028"/>
      <c r="D29" s="1028"/>
      <c r="E29" s="1028"/>
      <c r="F29" s="1028"/>
      <c r="G29" s="1028"/>
      <c r="H29" s="1028"/>
      <c r="I29" s="1028"/>
      <c r="J29" s="1028"/>
      <c r="K29" s="1028"/>
      <c r="L29" s="1028"/>
      <c r="M29" s="1028"/>
      <c r="N29" s="1028"/>
      <c r="O29" s="1028"/>
      <c r="P29" s="1029"/>
      <c r="Q29" s="1039">
        <v>213</v>
      </c>
      <c r="R29" s="1040"/>
      <c r="S29" s="1040"/>
      <c r="T29" s="1040"/>
      <c r="U29" s="1040"/>
      <c r="V29" s="1040">
        <v>206</v>
      </c>
      <c r="W29" s="1040"/>
      <c r="X29" s="1040"/>
      <c r="Y29" s="1040"/>
      <c r="Z29" s="1040"/>
      <c r="AA29" s="1040">
        <v>7</v>
      </c>
      <c r="AB29" s="1040"/>
      <c r="AC29" s="1040"/>
      <c r="AD29" s="1040"/>
      <c r="AE29" s="1041"/>
      <c r="AF29" s="1033">
        <v>7</v>
      </c>
      <c r="AG29" s="1034"/>
      <c r="AH29" s="1034"/>
      <c r="AI29" s="1034"/>
      <c r="AJ29" s="1035"/>
      <c r="AK29" s="976">
        <v>37</v>
      </c>
      <c r="AL29" s="967"/>
      <c r="AM29" s="967"/>
      <c r="AN29" s="967"/>
      <c r="AO29" s="967"/>
      <c r="AP29" s="967" t="s">
        <v>532</v>
      </c>
      <c r="AQ29" s="967"/>
      <c r="AR29" s="967"/>
      <c r="AS29" s="967"/>
      <c r="AT29" s="967"/>
      <c r="AU29" s="967" t="s">
        <v>532</v>
      </c>
      <c r="AV29" s="967"/>
      <c r="AW29" s="967"/>
      <c r="AX29" s="967"/>
      <c r="AY29" s="967"/>
      <c r="AZ29" s="1038" t="s">
        <v>534</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384</v>
      </c>
      <c r="C30" s="1028"/>
      <c r="D30" s="1028"/>
      <c r="E30" s="1028"/>
      <c r="F30" s="1028"/>
      <c r="G30" s="1028"/>
      <c r="H30" s="1028"/>
      <c r="I30" s="1028"/>
      <c r="J30" s="1028"/>
      <c r="K30" s="1028"/>
      <c r="L30" s="1028"/>
      <c r="M30" s="1028"/>
      <c r="N30" s="1028"/>
      <c r="O30" s="1028"/>
      <c r="P30" s="1029"/>
      <c r="Q30" s="1039">
        <v>179</v>
      </c>
      <c r="R30" s="1040"/>
      <c r="S30" s="1040"/>
      <c r="T30" s="1040"/>
      <c r="U30" s="1040"/>
      <c r="V30" s="1040">
        <v>145</v>
      </c>
      <c r="W30" s="1040"/>
      <c r="X30" s="1040"/>
      <c r="Y30" s="1040"/>
      <c r="Z30" s="1040"/>
      <c r="AA30" s="1040">
        <v>35</v>
      </c>
      <c r="AB30" s="1040"/>
      <c r="AC30" s="1040"/>
      <c r="AD30" s="1040"/>
      <c r="AE30" s="1041"/>
      <c r="AF30" s="1033">
        <v>741</v>
      </c>
      <c r="AG30" s="1034"/>
      <c r="AH30" s="1034"/>
      <c r="AI30" s="1034"/>
      <c r="AJ30" s="1035"/>
      <c r="AK30" s="976">
        <v>4</v>
      </c>
      <c r="AL30" s="967"/>
      <c r="AM30" s="967"/>
      <c r="AN30" s="967"/>
      <c r="AO30" s="967"/>
      <c r="AP30" s="967">
        <v>4</v>
      </c>
      <c r="AQ30" s="967"/>
      <c r="AR30" s="967"/>
      <c r="AS30" s="967"/>
      <c r="AT30" s="967"/>
      <c r="AU30" s="967" t="s">
        <v>532</v>
      </c>
      <c r="AV30" s="967"/>
      <c r="AW30" s="967"/>
      <c r="AX30" s="967"/>
      <c r="AY30" s="967"/>
      <c r="AZ30" s="1038" t="s">
        <v>534</v>
      </c>
      <c r="BA30" s="1038"/>
      <c r="BB30" s="1038"/>
      <c r="BC30" s="1038"/>
      <c r="BD30" s="1038"/>
      <c r="BE30" s="1022" t="s">
        <v>385</v>
      </c>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386</v>
      </c>
      <c r="C31" s="1028"/>
      <c r="D31" s="1028"/>
      <c r="E31" s="1028"/>
      <c r="F31" s="1028"/>
      <c r="G31" s="1028"/>
      <c r="H31" s="1028"/>
      <c r="I31" s="1028"/>
      <c r="J31" s="1028"/>
      <c r="K31" s="1028"/>
      <c r="L31" s="1028"/>
      <c r="M31" s="1028"/>
      <c r="N31" s="1028"/>
      <c r="O31" s="1028"/>
      <c r="P31" s="1029"/>
      <c r="Q31" s="1039">
        <v>692</v>
      </c>
      <c r="R31" s="1040"/>
      <c r="S31" s="1040"/>
      <c r="T31" s="1040"/>
      <c r="U31" s="1040"/>
      <c r="V31" s="1040">
        <v>665</v>
      </c>
      <c r="W31" s="1040"/>
      <c r="X31" s="1040"/>
      <c r="Y31" s="1040"/>
      <c r="Z31" s="1040"/>
      <c r="AA31" s="1040">
        <v>28</v>
      </c>
      <c r="AB31" s="1040"/>
      <c r="AC31" s="1040"/>
      <c r="AD31" s="1040"/>
      <c r="AE31" s="1041"/>
      <c r="AF31" s="1033">
        <v>28</v>
      </c>
      <c r="AG31" s="1034"/>
      <c r="AH31" s="1034"/>
      <c r="AI31" s="1034"/>
      <c r="AJ31" s="1035"/>
      <c r="AK31" s="976">
        <v>234</v>
      </c>
      <c r="AL31" s="967"/>
      <c r="AM31" s="967"/>
      <c r="AN31" s="967"/>
      <c r="AO31" s="967"/>
      <c r="AP31" s="967">
        <v>4518</v>
      </c>
      <c r="AQ31" s="967"/>
      <c r="AR31" s="967"/>
      <c r="AS31" s="967"/>
      <c r="AT31" s="967"/>
      <c r="AU31" s="967">
        <v>4518</v>
      </c>
      <c r="AV31" s="967"/>
      <c r="AW31" s="967"/>
      <c r="AX31" s="967"/>
      <c r="AY31" s="967"/>
      <c r="AZ31" s="1038" t="s">
        <v>532</v>
      </c>
      <c r="BA31" s="1038"/>
      <c r="BB31" s="1038"/>
      <c r="BC31" s="1038"/>
      <c r="BD31" s="1038"/>
      <c r="BE31" s="1022" t="s">
        <v>387</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894</v>
      </c>
      <c r="AG63" s="955"/>
      <c r="AH63" s="955"/>
      <c r="AI63" s="955"/>
      <c r="AJ63" s="1020"/>
      <c r="AK63" s="1021"/>
      <c r="AL63" s="959"/>
      <c r="AM63" s="959"/>
      <c r="AN63" s="959"/>
      <c r="AO63" s="959"/>
      <c r="AP63" s="955">
        <v>4522</v>
      </c>
      <c r="AQ63" s="955"/>
      <c r="AR63" s="955"/>
      <c r="AS63" s="955"/>
      <c r="AT63" s="955"/>
      <c r="AU63" s="955">
        <v>4518</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392</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906</v>
      </c>
      <c r="R68" s="978"/>
      <c r="S68" s="978"/>
      <c r="T68" s="978"/>
      <c r="U68" s="978"/>
      <c r="V68" s="978">
        <v>801</v>
      </c>
      <c r="W68" s="978"/>
      <c r="X68" s="978"/>
      <c r="Y68" s="978"/>
      <c r="Z68" s="978"/>
      <c r="AA68" s="978">
        <v>105</v>
      </c>
      <c r="AB68" s="978"/>
      <c r="AC68" s="978"/>
      <c r="AD68" s="978"/>
      <c r="AE68" s="978"/>
      <c r="AF68" s="978">
        <v>105</v>
      </c>
      <c r="AG68" s="978"/>
      <c r="AH68" s="978"/>
      <c r="AI68" s="978"/>
      <c r="AJ68" s="978"/>
      <c r="AK68" s="978">
        <v>14</v>
      </c>
      <c r="AL68" s="978"/>
      <c r="AM68" s="978"/>
      <c r="AN68" s="978"/>
      <c r="AO68" s="978"/>
      <c r="AP68" s="978">
        <v>133</v>
      </c>
      <c r="AQ68" s="978"/>
      <c r="AR68" s="978"/>
      <c r="AS68" s="978"/>
      <c r="AT68" s="978"/>
      <c r="AU68" s="978">
        <v>12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v>51</v>
      </c>
      <c r="R69" s="967"/>
      <c r="S69" s="967"/>
      <c r="T69" s="967"/>
      <c r="U69" s="967"/>
      <c r="V69" s="967">
        <v>39</v>
      </c>
      <c r="W69" s="967"/>
      <c r="X69" s="967"/>
      <c r="Y69" s="967"/>
      <c r="Z69" s="967"/>
      <c r="AA69" s="967">
        <v>12</v>
      </c>
      <c r="AB69" s="967"/>
      <c r="AC69" s="967"/>
      <c r="AD69" s="967"/>
      <c r="AE69" s="967"/>
      <c r="AF69" s="967">
        <v>12</v>
      </c>
      <c r="AG69" s="967"/>
      <c r="AH69" s="967"/>
      <c r="AI69" s="967"/>
      <c r="AJ69" s="967"/>
      <c r="AK69" s="967" t="s">
        <v>532</v>
      </c>
      <c r="AL69" s="967"/>
      <c r="AM69" s="967"/>
      <c r="AN69" s="967"/>
      <c r="AO69" s="967"/>
      <c r="AP69" s="967" t="s">
        <v>534</v>
      </c>
      <c r="AQ69" s="967"/>
      <c r="AR69" s="967"/>
      <c r="AS69" s="967"/>
      <c r="AT69" s="967"/>
      <c r="AU69" s="967" t="s">
        <v>532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67</v>
      </c>
      <c r="R70" s="967"/>
      <c r="S70" s="967"/>
      <c r="T70" s="967"/>
      <c r="U70" s="967"/>
      <c r="V70" s="967">
        <v>66</v>
      </c>
      <c r="W70" s="967"/>
      <c r="X70" s="967"/>
      <c r="Y70" s="967"/>
      <c r="Z70" s="967"/>
      <c r="AA70" s="967">
        <v>1</v>
      </c>
      <c r="AB70" s="967"/>
      <c r="AC70" s="967"/>
      <c r="AD70" s="967"/>
      <c r="AE70" s="967"/>
      <c r="AF70" s="967">
        <v>1</v>
      </c>
      <c r="AG70" s="967"/>
      <c r="AH70" s="967"/>
      <c r="AI70" s="967"/>
      <c r="AJ70" s="967"/>
      <c r="AK70" s="967" t="s">
        <v>534</v>
      </c>
      <c r="AL70" s="967"/>
      <c r="AM70" s="967"/>
      <c r="AN70" s="967"/>
      <c r="AO70" s="967"/>
      <c r="AP70" s="967" t="s">
        <v>532</v>
      </c>
      <c r="AQ70" s="967"/>
      <c r="AR70" s="967"/>
      <c r="AS70" s="967"/>
      <c r="AT70" s="967"/>
      <c r="AU70" s="967" t="s">
        <v>532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9682</v>
      </c>
      <c r="R71" s="967"/>
      <c r="S71" s="967"/>
      <c r="T71" s="967"/>
      <c r="U71" s="967"/>
      <c r="V71" s="967">
        <v>9651</v>
      </c>
      <c r="W71" s="967"/>
      <c r="X71" s="967"/>
      <c r="Y71" s="967"/>
      <c r="Z71" s="967"/>
      <c r="AA71" s="967">
        <v>31</v>
      </c>
      <c r="AB71" s="967"/>
      <c r="AC71" s="967"/>
      <c r="AD71" s="967"/>
      <c r="AE71" s="967"/>
      <c r="AF71" s="967">
        <v>31</v>
      </c>
      <c r="AG71" s="967"/>
      <c r="AH71" s="967"/>
      <c r="AI71" s="967"/>
      <c r="AJ71" s="967"/>
      <c r="AK71" s="967">
        <v>1660</v>
      </c>
      <c r="AL71" s="967"/>
      <c r="AM71" s="967"/>
      <c r="AN71" s="967"/>
      <c r="AO71" s="967"/>
      <c r="AP71" s="967" t="s">
        <v>534</v>
      </c>
      <c r="AQ71" s="967"/>
      <c r="AR71" s="967"/>
      <c r="AS71" s="967"/>
      <c r="AT71" s="967"/>
      <c r="AU71" s="967" t="s">
        <v>532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3066</v>
      </c>
      <c r="R72" s="967"/>
      <c r="S72" s="967"/>
      <c r="T72" s="967"/>
      <c r="U72" s="967"/>
      <c r="V72" s="967">
        <v>2961</v>
      </c>
      <c r="W72" s="967"/>
      <c r="X72" s="967"/>
      <c r="Y72" s="967"/>
      <c r="Z72" s="967"/>
      <c r="AA72" s="967">
        <v>106</v>
      </c>
      <c r="AB72" s="967"/>
      <c r="AC72" s="967"/>
      <c r="AD72" s="967"/>
      <c r="AE72" s="967"/>
      <c r="AF72" s="967">
        <v>106</v>
      </c>
      <c r="AG72" s="967"/>
      <c r="AH72" s="967"/>
      <c r="AI72" s="967"/>
      <c r="AJ72" s="967"/>
      <c r="AK72" s="967">
        <v>167</v>
      </c>
      <c r="AL72" s="967"/>
      <c r="AM72" s="967"/>
      <c r="AN72" s="967"/>
      <c r="AO72" s="967"/>
      <c r="AP72" s="967">
        <v>906</v>
      </c>
      <c r="AQ72" s="967"/>
      <c r="AR72" s="967"/>
      <c r="AS72" s="967"/>
      <c r="AT72" s="967"/>
      <c r="AU72" s="967">
        <v>79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2057</v>
      </c>
      <c r="R73" s="967"/>
      <c r="S73" s="967"/>
      <c r="T73" s="967"/>
      <c r="U73" s="967"/>
      <c r="V73" s="967">
        <v>2026</v>
      </c>
      <c r="W73" s="967"/>
      <c r="X73" s="967"/>
      <c r="Y73" s="967"/>
      <c r="Z73" s="967"/>
      <c r="AA73" s="967">
        <v>31</v>
      </c>
      <c r="AB73" s="967"/>
      <c r="AC73" s="967"/>
      <c r="AD73" s="967"/>
      <c r="AE73" s="967"/>
      <c r="AF73" s="967">
        <v>11</v>
      </c>
      <c r="AG73" s="967"/>
      <c r="AH73" s="967"/>
      <c r="AI73" s="967"/>
      <c r="AJ73" s="967"/>
      <c r="AK73" s="967">
        <v>160</v>
      </c>
      <c r="AL73" s="967"/>
      <c r="AM73" s="967"/>
      <c r="AN73" s="967"/>
      <c r="AO73" s="967"/>
      <c r="AP73" s="967">
        <v>1058</v>
      </c>
      <c r="AQ73" s="967"/>
      <c r="AR73" s="967"/>
      <c r="AS73" s="967"/>
      <c r="AT73" s="967"/>
      <c r="AU73" s="967">
        <v>90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541</v>
      </c>
      <c r="C74" s="971"/>
      <c r="D74" s="971"/>
      <c r="E74" s="971"/>
      <c r="F74" s="971"/>
      <c r="G74" s="971"/>
      <c r="H74" s="971"/>
      <c r="I74" s="971"/>
      <c r="J74" s="971"/>
      <c r="K74" s="971"/>
      <c r="L74" s="971"/>
      <c r="M74" s="971"/>
      <c r="N74" s="971"/>
      <c r="O74" s="971"/>
      <c r="P74" s="972"/>
      <c r="Q74" s="973">
        <v>98</v>
      </c>
      <c r="R74" s="967"/>
      <c r="S74" s="967"/>
      <c r="T74" s="967"/>
      <c r="U74" s="967"/>
      <c r="V74" s="967">
        <v>87</v>
      </c>
      <c r="W74" s="967"/>
      <c r="X74" s="967"/>
      <c r="Y74" s="967"/>
      <c r="Z74" s="967"/>
      <c r="AA74" s="967">
        <v>10</v>
      </c>
      <c r="AB74" s="967"/>
      <c r="AC74" s="967"/>
      <c r="AD74" s="967"/>
      <c r="AE74" s="967"/>
      <c r="AF74" s="967">
        <v>10</v>
      </c>
      <c r="AG74" s="967"/>
      <c r="AH74" s="967"/>
      <c r="AI74" s="967"/>
      <c r="AJ74" s="967"/>
      <c r="AK74" s="967" t="s">
        <v>534</v>
      </c>
      <c r="AL74" s="967"/>
      <c r="AM74" s="967"/>
      <c r="AN74" s="967"/>
      <c r="AO74" s="967"/>
      <c r="AP74" s="967" t="s">
        <v>534</v>
      </c>
      <c r="AQ74" s="967"/>
      <c r="AR74" s="967"/>
      <c r="AS74" s="967"/>
      <c r="AT74" s="967"/>
      <c r="AU74" s="967" t="s">
        <v>534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542</v>
      </c>
      <c r="C75" s="971"/>
      <c r="D75" s="971"/>
      <c r="E75" s="971"/>
      <c r="F75" s="971"/>
      <c r="G75" s="971"/>
      <c r="H75" s="971"/>
      <c r="I75" s="971"/>
      <c r="J75" s="971"/>
      <c r="K75" s="971"/>
      <c r="L75" s="971"/>
      <c r="M75" s="971"/>
      <c r="N75" s="971"/>
      <c r="O75" s="971"/>
      <c r="P75" s="972"/>
      <c r="Q75" s="974">
        <v>539</v>
      </c>
      <c r="R75" s="975"/>
      <c r="S75" s="975"/>
      <c r="T75" s="975"/>
      <c r="U75" s="976"/>
      <c r="V75" s="977">
        <v>464</v>
      </c>
      <c r="W75" s="975"/>
      <c r="X75" s="975"/>
      <c r="Y75" s="975"/>
      <c r="Z75" s="976"/>
      <c r="AA75" s="977">
        <v>76</v>
      </c>
      <c r="AB75" s="975"/>
      <c r="AC75" s="975"/>
      <c r="AD75" s="975"/>
      <c r="AE75" s="976"/>
      <c r="AF75" s="977">
        <v>76</v>
      </c>
      <c r="AG75" s="975"/>
      <c r="AH75" s="975"/>
      <c r="AI75" s="975"/>
      <c r="AJ75" s="976"/>
      <c r="AK75" s="977" t="s">
        <v>532</v>
      </c>
      <c r="AL75" s="975"/>
      <c r="AM75" s="975"/>
      <c r="AN75" s="975"/>
      <c r="AO75" s="976"/>
      <c r="AP75" s="977">
        <v>67</v>
      </c>
      <c r="AQ75" s="975"/>
      <c r="AR75" s="975"/>
      <c r="AS75" s="975"/>
      <c r="AT75" s="976"/>
      <c r="AU75" s="977">
        <v>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543</v>
      </c>
      <c r="C76" s="971"/>
      <c r="D76" s="971"/>
      <c r="E76" s="971"/>
      <c r="F76" s="971"/>
      <c r="G76" s="971"/>
      <c r="H76" s="971"/>
      <c r="I76" s="971"/>
      <c r="J76" s="971"/>
      <c r="K76" s="971"/>
      <c r="L76" s="971"/>
      <c r="M76" s="971"/>
      <c r="N76" s="971"/>
      <c r="O76" s="971"/>
      <c r="P76" s="972"/>
      <c r="Q76" s="974">
        <v>2</v>
      </c>
      <c r="R76" s="975"/>
      <c r="S76" s="975"/>
      <c r="T76" s="975"/>
      <c r="U76" s="976"/>
      <c r="V76" s="977">
        <v>2</v>
      </c>
      <c r="W76" s="975"/>
      <c r="X76" s="975"/>
      <c r="Y76" s="975"/>
      <c r="Z76" s="976"/>
      <c r="AA76" s="977">
        <v>0</v>
      </c>
      <c r="AB76" s="975"/>
      <c r="AC76" s="975"/>
      <c r="AD76" s="975"/>
      <c r="AE76" s="976"/>
      <c r="AF76" s="977">
        <v>0</v>
      </c>
      <c r="AG76" s="975"/>
      <c r="AH76" s="975"/>
      <c r="AI76" s="975"/>
      <c r="AJ76" s="976"/>
      <c r="AK76" s="977" t="s">
        <v>532</v>
      </c>
      <c r="AL76" s="975"/>
      <c r="AM76" s="975"/>
      <c r="AN76" s="975"/>
      <c r="AO76" s="976"/>
      <c r="AP76" s="977" t="s">
        <v>532</v>
      </c>
      <c r="AQ76" s="975"/>
      <c r="AR76" s="975"/>
      <c r="AS76" s="975"/>
      <c r="AT76" s="976"/>
      <c r="AU76" s="977" t="s">
        <v>532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544</v>
      </c>
      <c r="C77" s="971"/>
      <c r="D77" s="971"/>
      <c r="E77" s="971"/>
      <c r="F77" s="971"/>
      <c r="G77" s="971"/>
      <c r="H77" s="971"/>
      <c r="I77" s="971"/>
      <c r="J77" s="971"/>
      <c r="K77" s="971"/>
      <c r="L77" s="971"/>
      <c r="M77" s="971"/>
      <c r="N77" s="971"/>
      <c r="O77" s="971"/>
      <c r="P77" s="972"/>
      <c r="Q77" s="974">
        <v>3166</v>
      </c>
      <c r="R77" s="975"/>
      <c r="S77" s="975"/>
      <c r="T77" s="975"/>
      <c r="U77" s="976"/>
      <c r="V77" s="977">
        <v>3104</v>
      </c>
      <c r="W77" s="975"/>
      <c r="X77" s="975"/>
      <c r="Y77" s="975"/>
      <c r="Z77" s="976"/>
      <c r="AA77" s="977">
        <v>62</v>
      </c>
      <c r="AB77" s="975"/>
      <c r="AC77" s="975"/>
      <c r="AD77" s="975"/>
      <c r="AE77" s="976"/>
      <c r="AF77" s="977">
        <v>62</v>
      </c>
      <c r="AG77" s="975"/>
      <c r="AH77" s="975"/>
      <c r="AI77" s="975"/>
      <c r="AJ77" s="976"/>
      <c r="AK77" s="977" t="s">
        <v>534</v>
      </c>
      <c r="AL77" s="975"/>
      <c r="AM77" s="975"/>
      <c r="AN77" s="975"/>
      <c r="AO77" s="976"/>
      <c r="AP77" s="977" t="s">
        <v>549</v>
      </c>
      <c r="AQ77" s="975"/>
      <c r="AR77" s="975"/>
      <c r="AS77" s="975"/>
      <c r="AT77" s="976"/>
      <c r="AU77" s="977" t="s">
        <v>532</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545</v>
      </c>
      <c r="C78" s="971"/>
      <c r="D78" s="971"/>
      <c r="E78" s="971"/>
      <c r="F78" s="971"/>
      <c r="G78" s="971"/>
      <c r="H78" s="971"/>
      <c r="I78" s="971"/>
      <c r="J78" s="971"/>
      <c r="K78" s="971"/>
      <c r="L78" s="971"/>
      <c r="M78" s="971"/>
      <c r="N78" s="971"/>
      <c r="O78" s="971"/>
      <c r="P78" s="972"/>
      <c r="Q78" s="973">
        <v>249</v>
      </c>
      <c r="R78" s="967"/>
      <c r="S78" s="967"/>
      <c r="T78" s="967"/>
      <c r="U78" s="967"/>
      <c r="V78" s="967">
        <v>219</v>
      </c>
      <c r="W78" s="967"/>
      <c r="X78" s="967"/>
      <c r="Y78" s="967"/>
      <c r="Z78" s="967"/>
      <c r="AA78" s="967">
        <v>30</v>
      </c>
      <c r="AB78" s="967"/>
      <c r="AC78" s="967"/>
      <c r="AD78" s="967"/>
      <c r="AE78" s="967"/>
      <c r="AF78" s="967">
        <v>30</v>
      </c>
      <c r="AG78" s="967"/>
      <c r="AH78" s="967"/>
      <c r="AI78" s="967"/>
      <c r="AJ78" s="967"/>
      <c r="AK78" s="967" t="s">
        <v>532</v>
      </c>
      <c r="AL78" s="967"/>
      <c r="AM78" s="967"/>
      <c r="AN78" s="967"/>
      <c r="AO78" s="967"/>
      <c r="AP78" s="967" t="s">
        <v>532</v>
      </c>
      <c r="AQ78" s="967"/>
      <c r="AR78" s="967"/>
      <c r="AS78" s="967"/>
      <c r="AT78" s="967"/>
      <c r="AU78" s="967" t="s">
        <v>532</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546</v>
      </c>
      <c r="C79" s="971"/>
      <c r="D79" s="971"/>
      <c r="E79" s="971"/>
      <c r="F79" s="971"/>
      <c r="G79" s="971"/>
      <c r="H79" s="971"/>
      <c r="I79" s="971"/>
      <c r="J79" s="971"/>
      <c r="K79" s="971"/>
      <c r="L79" s="971"/>
      <c r="M79" s="971"/>
      <c r="N79" s="971"/>
      <c r="O79" s="971"/>
      <c r="P79" s="972"/>
      <c r="Q79" s="973">
        <v>231134</v>
      </c>
      <c r="R79" s="967"/>
      <c r="S79" s="967"/>
      <c r="T79" s="967"/>
      <c r="U79" s="967"/>
      <c r="V79" s="967">
        <v>220251</v>
      </c>
      <c r="W79" s="967"/>
      <c r="X79" s="967"/>
      <c r="Y79" s="967"/>
      <c r="Z79" s="967"/>
      <c r="AA79" s="967">
        <v>10883</v>
      </c>
      <c r="AB79" s="967"/>
      <c r="AC79" s="967"/>
      <c r="AD79" s="967"/>
      <c r="AE79" s="967"/>
      <c r="AF79" s="967">
        <v>10883</v>
      </c>
      <c r="AG79" s="967"/>
      <c r="AH79" s="967"/>
      <c r="AI79" s="967"/>
      <c r="AJ79" s="967"/>
      <c r="AK79" s="967">
        <v>1464</v>
      </c>
      <c r="AL79" s="967"/>
      <c r="AM79" s="967"/>
      <c r="AN79" s="967"/>
      <c r="AO79" s="967"/>
      <c r="AP79" s="967" t="s">
        <v>532</v>
      </c>
      <c r="AQ79" s="967"/>
      <c r="AR79" s="967"/>
      <c r="AS79" s="967"/>
      <c r="AT79" s="967"/>
      <c r="AU79" s="967" t="s">
        <v>532</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547</v>
      </c>
      <c r="C80" s="971"/>
      <c r="D80" s="971"/>
      <c r="E80" s="971"/>
      <c r="F80" s="971"/>
      <c r="G80" s="971"/>
      <c r="H80" s="971"/>
      <c r="I80" s="971"/>
      <c r="J80" s="971"/>
      <c r="K80" s="971"/>
      <c r="L80" s="971"/>
      <c r="M80" s="971"/>
      <c r="N80" s="971"/>
      <c r="O80" s="971"/>
      <c r="P80" s="972"/>
      <c r="Q80" s="973">
        <v>11</v>
      </c>
      <c r="R80" s="967"/>
      <c r="S80" s="967"/>
      <c r="T80" s="967"/>
      <c r="U80" s="967"/>
      <c r="V80" s="967">
        <v>9</v>
      </c>
      <c r="W80" s="967"/>
      <c r="X80" s="967"/>
      <c r="Y80" s="967"/>
      <c r="Z80" s="967"/>
      <c r="AA80" s="967">
        <v>2</v>
      </c>
      <c r="AB80" s="967"/>
      <c r="AC80" s="967"/>
      <c r="AD80" s="967"/>
      <c r="AE80" s="967"/>
      <c r="AF80" s="967">
        <v>2</v>
      </c>
      <c r="AG80" s="967"/>
      <c r="AH80" s="967"/>
      <c r="AI80" s="967"/>
      <c r="AJ80" s="967"/>
      <c r="AK80" s="967" t="s">
        <v>532</v>
      </c>
      <c r="AL80" s="967"/>
      <c r="AM80" s="967"/>
      <c r="AN80" s="967"/>
      <c r="AO80" s="967"/>
      <c r="AP80" s="967">
        <v>36</v>
      </c>
      <c r="AQ80" s="967"/>
      <c r="AR80" s="967"/>
      <c r="AS80" s="967"/>
      <c r="AT80" s="967"/>
      <c r="AU80" s="967">
        <v>4</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548</v>
      </c>
      <c r="C81" s="971"/>
      <c r="D81" s="971"/>
      <c r="E81" s="971"/>
      <c r="F81" s="971"/>
      <c r="G81" s="971"/>
      <c r="H81" s="971"/>
      <c r="I81" s="971"/>
      <c r="J81" s="971"/>
      <c r="K81" s="971"/>
      <c r="L81" s="971"/>
      <c r="M81" s="971"/>
      <c r="N81" s="971"/>
      <c r="O81" s="971"/>
      <c r="P81" s="972"/>
      <c r="Q81" s="973">
        <v>1074</v>
      </c>
      <c r="R81" s="967"/>
      <c r="S81" s="967"/>
      <c r="T81" s="967"/>
      <c r="U81" s="967"/>
      <c r="V81" s="967">
        <v>0</v>
      </c>
      <c r="W81" s="967"/>
      <c r="X81" s="967"/>
      <c r="Y81" s="967"/>
      <c r="Z81" s="967"/>
      <c r="AA81" s="967">
        <v>1074</v>
      </c>
      <c r="AB81" s="967"/>
      <c r="AC81" s="967"/>
      <c r="AD81" s="967"/>
      <c r="AE81" s="967"/>
      <c r="AF81" s="967">
        <v>1074</v>
      </c>
      <c r="AG81" s="967"/>
      <c r="AH81" s="967"/>
      <c r="AI81" s="967"/>
      <c r="AJ81" s="967"/>
      <c r="AK81" s="967">
        <v>0</v>
      </c>
      <c r="AL81" s="967"/>
      <c r="AM81" s="967"/>
      <c r="AN81" s="967"/>
      <c r="AO81" s="967"/>
      <c r="AP81" s="967">
        <v>0</v>
      </c>
      <c r="AQ81" s="967"/>
      <c r="AR81" s="967"/>
      <c r="AS81" s="967"/>
      <c r="AT81" s="967"/>
      <c r="AU81" s="967" t="s">
        <v>534</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12403</v>
      </c>
      <c r="AG88" s="955"/>
      <c r="AH88" s="955"/>
      <c r="AI88" s="955"/>
      <c r="AJ88" s="955"/>
      <c r="AK88" s="959"/>
      <c r="AL88" s="959"/>
      <c r="AM88" s="959"/>
      <c r="AN88" s="959"/>
      <c r="AO88" s="959"/>
      <c r="AP88" s="955">
        <v>2200</v>
      </c>
      <c r="AQ88" s="955"/>
      <c r="AR88" s="955"/>
      <c r="AS88" s="955"/>
      <c r="AT88" s="955"/>
      <c r="AU88" s="955">
        <v>191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c r="CX102" s="947"/>
      <c r="CY102" s="947"/>
      <c r="CZ102" s="947"/>
      <c r="DA102" s="948"/>
      <c r="DB102" s="946"/>
      <c r="DC102" s="947"/>
      <c r="DD102" s="947"/>
      <c r="DE102" s="947"/>
      <c r="DF102" s="948"/>
      <c r="DG102" s="946">
        <v>100</v>
      </c>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287</v>
      </c>
      <c r="AG109" s="888"/>
      <c r="AH109" s="888"/>
      <c r="AI109" s="888"/>
      <c r="AJ109" s="889"/>
      <c r="AK109" s="890" t="s">
        <v>286</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287</v>
      </c>
      <c r="BW109" s="888"/>
      <c r="BX109" s="888"/>
      <c r="BY109" s="888"/>
      <c r="BZ109" s="889"/>
      <c r="CA109" s="890" t="s">
        <v>286</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287</v>
      </c>
      <c r="DM109" s="888"/>
      <c r="DN109" s="888"/>
      <c r="DO109" s="888"/>
      <c r="DP109" s="889"/>
      <c r="DQ109" s="890" t="s">
        <v>286</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580998</v>
      </c>
      <c r="AB110" s="873"/>
      <c r="AC110" s="873"/>
      <c r="AD110" s="873"/>
      <c r="AE110" s="874"/>
      <c r="AF110" s="875">
        <v>573460</v>
      </c>
      <c r="AG110" s="873"/>
      <c r="AH110" s="873"/>
      <c r="AI110" s="873"/>
      <c r="AJ110" s="874"/>
      <c r="AK110" s="875">
        <v>568190</v>
      </c>
      <c r="AL110" s="873"/>
      <c r="AM110" s="873"/>
      <c r="AN110" s="873"/>
      <c r="AO110" s="874"/>
      <c r="AP110" s="876">
        <v>14.8</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5569765</v>
      </c>
      <c r="BR110" s="800"/>
      <c r="BS110" s="800"/>
      <c r="BT110" s="800"/>
      <c r="BU110" s="800"/>
      <c r="BV110" s="800">
        <v>5331016</v>
      </c>
      <c r="BW110" s="800"/>
      <c r="BX110" s="800"/>
      <c r="BY110" s="800"/>
      <c r="BZ110" s="800"/>
      <c r="CA110" s="800">
        <v>5049628</v>
      </c>
      <c r="CB110" s="800"/>
      <c r="CC110" s="800"/>
      <c r="CD110" s="800"/>
      <c r="CE110" s="800"/>
      <c r="CF110" s="861">
        <v>131.9</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4286524</v>
      </c>
      <c r="BR112" s="771"/>
      <c r="BS112" s="771"/>
      <c r="BT112" s="771"/>
      <c r="BU112" s="771"/>
      <c r="BV112" s="771">
        <v>4471008</v>
      </c>
      <c r="BW112" s="771"/>
      <c r="BX112" s="771"/>
      <c r="BY112" s="771"/>
      <c r="BZ112" s="771"/>
      <c r="CA112" s="771">
        <v>4517867</v>
      </c>
      <c r="CB112" s="771"/>
      <c r="CC112" s="771"/>
      <c r="CD112" s="771"/>
      <c r="CE112" s="771"/>
      <c r="CF112" s="848">
        <v>118</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116308</v>
      </c>
      <c r="AB113" s="909"/>
      <c r="AC113" s="909"/>
      <c r="AD113" s="909"/>
      <c r="AE113" s="910"/>
      <c r="AF113" s="911">
        <v>163865</v>
      </c>
      <c r="AG113" s="909"/>
      <c r="AH113" s="909"/>
      <c r="AI113" s="909"/>
      <c r="AJ113" s="910"/>
      <c r="AK113" s="911">
        <v>175398</v>
      </c>
      <c r="AL113" s="909"/>
      <c r="AM113" s="909"/>
      <c r="AN113" s="909"/>
      <c r="AO113" s="910"/>
      <c r="AP113" s="912">
        <v>4.5999999999999996</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271122</v>
      </c>
      <c r="BR113" s="771"/>
      <c r="BS113" s="771"/>
      <c r="BT113" s="771"/>
      <c r="BU113" s="771"/>
      <c r="BV113" s="771">
        <v>206700</v>
      </c>
      <c r="BW113" s="771"/>
      <c r="BX113" s="771"/>
      <c r="BY113" s="771"/>
      <c r="BZ113" s="771"/>
      <c r="CA113" s="771">
        <v>191698</v>
      </c>
      <c r="CB113" s="771"/>
      <c r="CC113" s="771"/>
      <c r="CD113" s="771"/>
      <c r="CE113" s="771"/>
      <c r="CF113" s="848">
        <v>5</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78924</v>
      </c>
      <c r="AB114" s="784"/>
      <c r="AC114" s="784"/>
      <c r="AD114" s="784"/>
      <c r="AE114" s="785"/>
      <c r="AF114" s="786">
        <v>73673</v>
      </c>
      <c r="AG114" s="784"/>
      <c r="AH114" s="784"/>
      <c r="AI114" s="784"/>
      <c r="AJ114" s="785"/>
      <c r="AK114" s="786">
        <v>71915</v>
      </c>
      <c r="AL114" s="784"/>
      <c r="AM114" s="784"/>
      <c r="AN114" s="784"/>
      <c r="AO114" s="785"/>
      <c r="AP114" s="754">
        <v>1.9</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1170274</v>
      </c>
      <c r="BR114" s="771"/>
      <c r="BS114" s="771"/>
      <c r="BT114" s="771"/>
      <c r="BU114" s="771"/>
      <c r="BV114" s="771">
        <v>1155284</v>
      </c>
      <c r="BW114" s="771"/>
      <c r="BX114" s="771"/>
      <c r="BY114" s="771"/>
      <c r="BZ114" s="771"/>
      <c r="CA114" s="771">
        <v>1109573</v>
      </c>
      <c r="CB114" s="771"/>
      <c r="CC114" s="771"/>
      <c r="CD114" s="771"/>
      <c r="CE114" s="771"/>
      <c r="CF114" s="848">
        <v>29</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24</v>
      </c>
      <c r="AB115" s="909"/>
      <c r="AC115" s="909"/>
      <c r="AD115" s="909"/>
      <c r="AE115" s="910"/>
      <c r="AF115" s="911">
        <v>19</v>
      </c>
      <c r="AG115" s="909"/>
      <c r="AH115" s="909"/>
      <c r="AI115" s="909"/>
      <c r="AJ115" s="910"/>
      <c r="AK115" s="911">
        <v>6</v>
      </c>
      <c r="AL115" s="909"/>
      <c r="AM115" s="909"/>
      <c r="AN115" s="909"/>
      <c r="AO115" s="910"/>
      <c r="AP115" s="912">
        <v>0</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776254</v>
      </c>
      <c r="AB117" s="895"/>
      <c r="AC117" s="895"/>
      <c r="AD117" s="895"/>
      <c r="AE117" s="896"/>
      <c r="AF117" s="898">
        <v>811017</v>
      </c>
      <c r="AG117" s="895"/>
      <c r="AH117" s="895"/>
      <c r="AI117" s="895"/>
      <c r="AJ117" s="896"/>
      <c r="AK117" s="898">
        <v>815509</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287</v>
      </c>
      <c r="AG118" s="888"/>
      <c r="AH118" s="888"/>
      <c r="AI118" s="888"/>
      <c r="AJ118" s="889"/>
      <c r="AK118" s="890" t="s">
        <v>286</v>
      </c>
      <c r="AL118" s="888"/>
      <c r="AM118" s="888"/>
      <c r="AN118" s="888"/>
      <c r="AO118" s="889"/>
      <c r="AP118" s="891" t="s">
        <v>403</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431</v>
      </c>
      <c r="BP118" s="838"/>
      <c r="BQ118" s="857">
        <v>11297685</v>
      </c>
      <c r="BR118" s="858"/>
      <c r="BS118" s="858"/>
      <c r="BT118" s="858"/>
      <c r="BU118" s="858"/>
      <c r="BV118" s="858">
        <v>11164008</v>
      </c>
      <c r="BW118" s="858"/>
      <c r="BX118" s="858"/>
      <c r="BY118" s="858"/>
      <c r="BZ118" s="858"/>
      <c r="CA118" s="858">
        <v>10868766</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2744670</v>
      </c>
      <c r="BR119" s="800"/>
      <c r="BS119" s="800"/>
      <c r="BT119" s="800"/>
      <c r="BU119" s="800"/>
      <c r="BV119" s="800">
        <v>2790358</v>
      </c>
      <c r="BW119" s="800"/>
      <c r="BX119" s="800"/>
      <c r="BY119" s="800"/>
      <c r="BZ119" s="800"/>
      <c r="CA119" s="800">
        <v>2710170</v>
      </c>
      <c r="CB119" s="800"/>
      <c r="CC119" s="800"/>
      <c r="CD119" s="800"/>
      <c r="CE119" s="800"/>
      <c r="CF119" s="861">
        <v>70.8</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t="s">
        <v>112</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437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4286524</v>
      </c>
      <c r="DH120" s="800"/>
      <c r="DI120" s="800"/>
      <c r="DJ120" s="800"/>
      <c r="DK120" s="800"/>
      <c r="DL120" s="800">
        <v>4471008</v>
      </c>
      <c r="DM120" s="800"/>
      <c r="DN120" s="800"/>
      <c r="DO120" s="800"/>
      <c r="DP120" s="800"/>
      <c r="DQ120" s="800">
        <v>4517867</v>
      </c>
      <c r="DR120" s="800"/>
      <c r="DS120" s="800"/>
      <c r="DT120" s="800"/>
      <c r="DU120" s="800"/>
      <c r="DV120" s="801">
        <v>118</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6384140</v>
      </c>
      <c r="BR121" s="858"/>
      <c r="BS121" s="858"/>
      <c r="BT121" s="858"/>
      <c r="BU121" s="858"/>
      <c r="BV121" s="858">
        <v>6591147</v>
      </c>
      <c r="BW121" s="858"/>
      <c r="BX121" s="858"/>
      <c r="BY121" s="858"/>
      <c r="BZ121" s="858"/>
      <c r="CA121" s="858">
        <v>6630862</v>
      </c>
      <c r="CB121" s="858"/>
      <c r="CC121" s="858"/>
      <c r="CD121" s="858"/>
      <c r="CE121" s="858"/>
      <c r="CF121" s="859">
        <v>173.2</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t="s">
        <v>112</v>
      </c>
      <c r="DH121" s="771"/>
      <c r="DI121" s="771"/>
      <c r="DJ121" s="771"/>
      <c r="DK121" s="771"/>
      <c r="DL121" s="771" t="s">
        <v>112</v>
      </c>
      <c r="DM121" s="771"/>
      <c r="DN121" s="771"/>
      <c r="DO121" s="771"/>
      <c r="DP121" s="771"/>
      <c r="DQ121" s="771" t="s">
        <v>112</v>
      </c>
      <c r="DR121" s="771"/>
      <c r="DS121" s="771"/>
      <c r="DT121" s="771"/>
      <c r="DU121" s="771"/>
      <c r="DV121" s="823" t="s">
        <v>112</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440</v>
      </c>
      <c r="BP122" s="838"/>
      <c r="BQ122" s="839">
        <v>9128810</v>
      </c>
      <c r="BR122" s="840"/>
      <c r="BS122" s="840"/>
      <c r="BT122" s="840"/>
      <c r="BU122" s="840"/>
      <c r="BV122" s="840">
        <v>9381505</v>
      </c>
      <c r="BW122" s="840"/>
      <c r="BX122" s="840"/>
      <c r="BY122" s="840"/>
      <c r="BZ122" s="840"/>
      <c r="CA122" s="840">
        <v>9341032</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56.8</v>
      </c>
      <c r="BR123" s="832"/>
      <c r="BS123" s="832"/>
      <c r="BT123" s="832"/>
      <c r="BU123" s="832"/>
      <c r="BV123" s="832">
        <v>46</v>
      </c>
      <c r="BW123" s="832"/>
      <c r="BX123" s="832"/>
      <c r="BY123" s="832"/>
      <c r="BZ123" s="832"/>
      <c r="CA123" s="832">
        <v>39.9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24</v>
      </c>
      <c r="AB127" s="784"/>
      <c r="AC127" s="784"/>
      <c r="AD127" s="784"/>
      <c r="AE127" s="785"/>
      <c r="AF127" s="786">
        <v>19</v>
      </c>
      <c r="AG127" s="784"/>
      <c r="AH127" s="784"/>
      <c r="AI127" s="784"/>
      <c r="AJ127" s="785"/>
      <c r="AK127" s="786">
        <v>6</v>
      </c>
      <c r="AL127" s="784"/>
      <c r="AM127" s="784"/>
      <c r="AN127" s="784"/>
      <c r="AO127" s="785"/>
      <c r="AP127" s="754">
        <v>0</v>
      </c>
      <c r="AQ127" s="755"/>
      <c r="AR127" s="755"/>
      <c r="AS127" s="755"/>
      <c r="AT127" s="756"/>
      <c r="AU127" s="233"/>
      <c r="AV127" s="233"/>
      <c r="AW127" s="233"/>
      <c r="AX127" s="757" t="s">
        <v>451</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t="s">
        <v>112</v>
      </c>
      <c r="AB128" s="724"/>
      <c r="AC128" s="724"/>
      <c r="AD128" s="724"/>
      <c r="AE128" s="725"/>
      <c r="AF128" s="726" t="s">
        <v>112</v>
      </c>
      <c r="AG128" s="724"/>
      <c r="AH128" s="724"/>
      <c r="AI128" s="724"/>
      <c r="AJ128" s="725"/>
      <c r="AK128" s="726" t="s">
        <v>112</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4242569</v>
      </c>
      <c r="AB129" s="784"/>
      <c r="AC129" s="784"/>
      <c r="AD129" s="784"/>
      <c r="AE129" s="785"/>
      <c r="AF129" s="786">
        <v>4323454</v>
      </c>
      <c r="AG129" s="784"/>
      <c r="AH129" s="784"/>
      <c r="AI129" s="784"/>
      <c r="AJ129" s="785"/>
      <c r="AK129" s="786">
        <v>4321368</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8.9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429309</v>
      </c>
      <c r="AB130" s="784"/>
      <c r="AC130" s="784"/>
      <c r="AD130" s="784"/>
      <c r="AE130" s="785"/>
      <c r="AF130" s="786">
        <v>452320</v>
      </c>
      <c r="AG130" s="784"/>
      <c r="AH130" s="784"/>
      <c r="AI130" s="784"/>
      <c r="AJ130" s="785"/>
      <c r="AK130" s="786">
        <v>493250</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39.9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3813260</v>
      </c>
      <c r="AB131" s="717"/>
      <c r="AC131" s="717"/>
      <c r="AD131" s="717"/>
      <c r="AE131" s="718"/>
      <c r="AF131" s="719">
        <v>3871134</v>
      </c>
      <c r="AG131" s="717"/>
      <c r="AH131" s="717"/>
      <c r="AI131" s="717"/>
      <c r="AJ131" s="718"/>
      <c r="AK131" s="719">
        <v>3828118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9.0983830109999992</v>
      </c>
      <c r="AB132" s="740"/>
      <c r="AC132" s="740"/>
      <c r="AD132" s="740"/>
      <c r="AE132" s="741"/>
      <c r="AF132" s="742">
        <v>9.2659411939999998</v>
      </c>
      <c r="AG132" s="740"/>
      <c r="AH132" s="740"/>
      <c r="AI132" s="740"/>
      <c r="AJ132" s="741"/>
      <c r="AK132" s="742">
        <v>8.4182096790000003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9.3000000000000007</v>
      </c>
      <c r="AB133" s="749"/>
      <c r="AC133" s="749"/>
      <c r="AD133" s="749"/>
      <c r="AE133" s="750"/>
      <c r="AF133" s="748">
        <v>9.1999999999999993</v>
      </c>
      <c r="AG133" s="749"/>
      <c r="AH133" s="749"/>
      <c r="AI133" s="749"/>
      <c r="AJ133" s="750"/>
      <c r="AK133" s="748">
        <v>8.9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7" zoomScaleNormal="87"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9" zoomScaleSheetLayoutView="8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956882</v>
      </c>
      <c r="L9" s="264">
        <v>48046</v>
      </c>
      <c r="M9" s="265">
        <v>59313</v>
      </c>
      <c r="N9" s="266">
        <v>-19</v>
      </c>
    </row>
    <row r="10" spans="1:16">
      <c r="A10" s="248"/>
      <c r="B10" s="244"/>
      <c r="C10" s="244"/>
      <c r="D10" s="244"/>
      <c r="E10" s="244"/>
      <c r="F10" s="244"/>
      <c r="G10" s="1133" t="s">
        <v>473</v>
      </c>
      <c r="H10" s="1134"/>
      <c r="I10" s="1134"/>
      <c r="J10" s="1135"/>
      <c r="K10" s="267">
        <v>112458</v>
      </c>
      <c r="L10" s="268">
        <v>5647</v>
      </c>
      <c r="M10" s="269">
        <v>5376</v>
      </c>
      <c r="N10" s="270">
        <v>5</v>
      </c>
    </row>
    <row r="11" spans="1:16" ht="13.5" customHeight="1">
      <c r="A11" s="248"/>
      <c r="B11" s="244"/>
      <c r="C11" s="244"/>
      <c r="D11" s="244"/>
      <c r="E11" s="244"/>
      <c r="F11" s="244"/>
      <c r="G11" s="1133" t="s">
        <v>474</v>
      </c>
      <c r="H11" s="1134"/>
      <c r="I11" s="1134"/>
      <c r="J11" s="1135"/>
      <c r="K11" s="267">
        <v>195408</v>
      </c>
      <c r="L11" s="268">
        <v>9812</v>
      </c>
      <c r="M11" s="269">
        <v>7786</v>
      </c>
      <c r="N11" s="270">
        <v>26</v>
      </c>
    </row>
    <row r="12" spans="1:16" ht="13.5" customHeight="1">
      <c r="A12" s="248"/>
      <c r="B12" s="244"/>
      <c r="C12" s="244"/>
      <c r="D12" s="244"/>
      <c r="E12" s="244"/>
      <c r="F12" s="244"/>
      <c r="G12" s="1133" t="s">
        <v>475</v>
      </c>
      <c r="H12" s="1134"/>
      <c r="I12" s="1134"/>
      <c r="J12" s="1135"/>
      <c r="K12" s="267" t="s">
        <v>476</v>
      </c>
      <c r="L12" s="268" t="s">
        <v>476</v>
      </c>
      <c r="M12" s="269">
        <v>131</v>
      </c>
      <c r="N12" s="270" t="s">
        <v>476</v>
      </c>
    </row>
    <row r="13" spans="1:16" ht="13.5" customHeight="1">
      <c r="A13" s="248"/>
      <c r="B13" s="244"/>
      <c r="C13" s="244"/>
      <c r="D13" s="244"/>
      <c r="E13" s="244"/>
      <c r="F13" s="244"/>
      <c r="G13" s="1133" t="s">
        <v>477</v>
      </c>
      <c r="H13" s="1134"/>
      <c r="I13" s="1134"/>
      <c r="J13" s="1135"/>
      <c r="K13" s="267" t="s">
        <v>476</v>
      </c>
      <c r="L13" s="268" t="s">
        <v>476</v>
      </c>
      <c r="M13" s="269">
        <v>5</v>
      </c>
      <c r="N13" s="270" t="s">
        <v>476</v>
      </c>
    </row>
    <row r="14" spans="1:16" ht="13.5" customHeight="1">
      <c r="A14" s="248"/>
      <c r="B14" s="244"/>
      <c r="C14" s="244"/>
      <c r="D14" s="244"/>
      <c r="E14" s="244"/>
      <c r="F14" s="244"/>
      <c r="G14" s="1133" t="s">
        <v>478</v>
      </c>
      <c r="H14" s="1134"/>
      <c r="I14" s="1134"/>
      <c r="J14" s="1135"/>
      <c r="K14" s="267">
        <v>256175</v>
      </c>
      <c r="L14" s="268">
        <v>12863</v>
      </c>
      <c r="M14" s="269">
        <v>2777</v>
      </c>
      <c r="N14" s="270">
        <v>363.2</v>
      </c>
    </row>
    <row r="15" spans="1:16" ht="13.5" customHeight="1">
      <c r="A15" s="248"/>
      <c r="B15" s="244"/>
      <c r="C15" s="244"/>
      <c r="D15" s="244"/>
      <c r="E15" s="244"/>
      <c r="F15" s="244"/>
      <c r="G15" s="1133" t="s">
        <v>479</v>
      </c>
      <c r="H15" s="1134"/>
      <c r="I15" s="1134"/>
      <c r="J15" s="1135"/>
      <c r="K15" s="267">
        <v>10673</v>
      </c>
      <c r="L15" s="268">
        <v>536</v>
      </c>
      <c r="M15" s="269">
        <v>1317</v>
      </c>
      <c r="N15" s="270">
        <v>-59.3</v>
      </c>
    </row>
    <row r="16" spans="1:16">
      <c r="A16" s="248"/>
      <c r="B16" s="244"/>
      <c r="C16" s="244"/>
      <c r="D16" s="244"/>
      <c r="E16" s="244"/>
      <c r="F16" s="244"/>
      <c r="G16" s="1136" t="s">
        <v>480</v>
      </c>
      <c r="H16" s="1137"/>
      <c r="I16" s="1137"/>
      <c r="J16" s="1138"/>
      <c r="K16" s="268">
        <v>-79056</v>
      </c>
      <c r="L16" s="268">
        <v>-3969</v>
      </c>
      <c r="M16" s="269">
        <v>-6006</v>
      </c>
      <c r="N16" s="270">
        <v>-33.9</v>
      </c>
    </row>
    <row r="17" spans="1:16">
      <c r="A17" s="248"/>
      <c r="B17" s="244"/>
      <c r="C17" s="244"/>
      <c r="D17" s="244"/>
      <c r="E17" s="244"/>
      <c r="F17" s="244"/>
      <c r="G17" s="1136" t="s">
        <v>171</v>
      </c>
      <c r="H17" s="1137"/>
      <c r="I17" s="1137"/>
      <c r="J17" s="1138"/>
      <c r="K17" s="268">
        <v>1452540</v>
      </c>
      <c r="L17" s="268">
        <v>72933</v>
      </c>
      <c r="M17" s="269">
        <v>70700</v>
      </c>
      <c r="N17" s="270">
        <v>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6.88</v>
      </c>
      <c r="L21" s="281">
        <v>6.73</v>
      </c>
      <c r="M21" s="282">
        <v>0.15</v>
      </c>
      <c r="N21" s="249"/>
      <c r="O21" s="283"/>
      <c r="P21" s="279"/>
    </row>
    <row r="22" spans="1:16" s="284" customFormat="1">
      <c r="A22" s="279"/>
      <c r="B22" s="249"/>
      <c r="C22" s="249"/>
      <c r="D22" s="249"/>
      <c r="E22" s="249"/>
      <c r="F22" s="249"/>
      <c r="G22" s="1130" t="s">
        <v>486</v>
      </c>
      <c r="H22" s="1131"/>
      <c r="I22" s="1131"/>
      <c r="J22" s="1132"/>
      <c r="K22" s="285">
        <v>93.7</v>
      </c>
      <c r="L22" s="286">
        <v>96.8</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568190</v>
      </c>
      <c r="L32" s="294">
        <v>28529</v>
      </c>
      <c r="M32" s="295">
        <v>33640</v>
      </c>
      <c r="N32" s="296">
        <v>-15.2</v>
      </c>
    </row>
    <row r="33" spans="1:16" ht="13.5" customHeight="1">
      <c r="A33" s="248"/>
      <c r="B33" s="244"/>
      <c r="C33" s="244"/>
      <c r="D33" s="244"/>
      <c r="E33" s="244"/>
      <c r="F33" s="244"/>
      <c r="G33" s="1121" t="s">
        <v>490</v>
      </c>
      <c r="H33" s="1122"/>
      <c r="I33" s="1122"/>
      <c r="J33" s="1123"/>
      <c r="K33" s="294" t="s">
        <v>476</v>
      </c>
      <c r="L33" s="294" t="s">
        <v>476</v>
      </c>
      <c r="M33" s="295" t="s">
        <v>476</v>
      </c>
      <c r="N33" s="296" t="s">
        <v>476</v>
      </c>
    </row>
    <row r="34" spans="1:16" ht="27" customHeight="1">
      <c r="A34" s="248"/>
      <c r="B34" s="244"/>
      <c r="C34" s="244"/>
      <c r="D34" s="244"/>
      <c r="E34" s="244"/>
      <c r="F34" s="244"/>
      <c r="G34" s="1121" t="s">
        <v>491</v>
      </c>
      <c r="H34" s="1122"/>
      <c r="I34" s="1122"/>
      <c r="J34" s="1123"/>
      <c r="K34" s="294" t="s">
        <v>476</v>
      </c>
      <c r="L34" s="294" t="s">
        <v>476</v>
      </c>
      <c r="M34" s="295">
        <v>3</v>
      </c>
      <c r="N34" s="296" t="s">
        <v>476</v>
      </c>
    </row>
    <row r="35" spans="1:16" ht="27" customHeight="1">
      <c r="A35" s="248"/>
      <c r="B35" s="244"/>
      <c r="C35" s="244"/>
      <c r="D35" s="244"/>
      <c r="E35" s="244"/>
      <c r="F35" s="244"/>
      <c r="G35" s="1121" t="s">
        <v>492</v>
      </c>
      <c r="H35" s="1122"/>
      <c r="I35" s="1122"/>
      <c r="J35" s="1123"/>
      <c r="K35" s="294">
        <v>175398</v>
      </c>
      <c r="L35" s="294">
        <v>8807</v>
      </c>
      <c r="M35" s="295">
        <v>10374</v>
      </c>
      <c r="N35" s="296">
        <v>-15.1</v>
      </c>
    </row>
    <row r="36" spans="1:16" ht="27" customHeight="1">
      <c r="A36" s="248"/>
      <c r="B36" s="244"/>
      <c r="C36" s="244"/>
      <c r="D36" s="244"/>
      <c r="E36" s="244"/>
      <c r="F36" s="244"/>
      <c r="G36" s="1121" t="s">
        <v>493</v>
      </c>
      <c r="H36" s="1122"/>
      <c r="I36" s="1122"/>
      <c r="J36" s="1123"/>
      <c r="K36" s="294">
        <v>71915</v>
      </c>
      <c r="L36" s="294">
        <v>3611</v>
      </c>
      <c r="M36" s="295">
        <v>2665</v>
      </c>
      <c r="N36" s="296">
        <v>35.5</v>
      </c>
    </row>
    <row r="37" spans="1:16" ht="13.5" customHeight="1">
      <c r="A37" s="248"/>
      <c r="B37" s="244"/>
      <c r="C37" s="244"/>
      <c r="D37" s="244"/>
      <c r="E37" s="244"/>
      <c r="F37" s="244"/>
      <c r="G37" s="1121" t="s">
        <v>494</v>
      </c>
      <c r="H37" s="1122"/>
      <c r="I37" s="1122"/>
      <c r="J37" s="1123"/>
      <c r="K37" s="294">
        <v>6</v>
      </c>
      <c r="L37" s="294">
        <v>0</v>
      </c>
      <c r="M37" s="295">
        <v>1343</v>
      </c>
      <c r="N37" s="296">
        <v>-100</v>
      </c>
    </row>
    <row r="38" spans="1:16" ht="27" customHeight="1">
      <c r="A38" s="248"/>
      <c r="B38" s="244"/>
      <c r="C38" s="244"/>
      <c r="D38" s="244"/>
      <c r="E38" s="244"/>
      <c r="F38" s="244"/>
      <c r="G38" s="1124" t="s">
        <v>495</v>
      </c>
      <c r="H38" s="1125"/>
      <c r="I38" s="1125"/>
      <c r="J38" s="1126"/>
      <c r="K38" s="297" t="s">
        <v>476</v>
      </c>
      <c r="L38" s="297" t="s">
        <v>476</v>
      </c>
      <c r="M38" s="298">
        <v>2</v>
      </c>
      <c r="N38" s="299" t="s">
        <v>476</v>
      </c>
      <c r="O38" s="293"/>
    </row>
    <row r="39" spans="1:16">
      <c r="A39" s="248"/>
      <c r="B39" s="244"/>
      <c r="C39" s="244"/>
      <c r="D39" s="244"/>
      <c r="E39" s="244"/>
      <c r="F39" s="244"/>
      <c r="G39" s="1124" t="s">
        <v>496</v>
      </c>
      <c r="H39" s="1125"/>
      <c r="I39" s="1125"/>
      <c r="J39" s="1126"/>
      <c r="K39" s="300" t="s">
        <v>476</v>
      </c>
      <c r="L39" s="300" t="s">
        <v>476</v>
      </c>
      <c r="M39" s="301">
        <v>-3110</v>
      </c>
      <c r="N39" s="302" t="s">
        <v>476</v>
      </c>
      <c r="O39" s="293"/>
    </row>
    <row r="40" spans="1:16" ht="27" customHeight="1">
      <c r="A40" s="248"/>
      <c r="B40" s="244"/>
      <c r="C40" s="244"/>
      <c r="D40" s="244"/>
      <c r="E40" s="244"/>
      <c r="F40" s="244"/>
      <c r="G40" s="1121" t="s">
        <v>497</v>
      </c>
      <c r="H40" s="1122"/>
      <c r="I40" s="1122"/>
      <c r="J40" s="1123"/>
      <c r="K40" s="300">
        <v>-493250</v>
      </c>
      <c r="L40" s="300">
        <v>-24767</v>
      </c>
      <c r="M40" s="301">
        <v>-31707</v>
      </c>
      <c r="N40" s="302">
        <v>-21.9</v>
      </c>
      <c r="O40" s="293"/>
    </row>
    <row r="41" spans="1:16">
      <c r="A41" s="248"/>
      <c r="B41" s="244"/>
      <c r="C41" s="244"/>
      <c r="D41" s="244"/>
      <c r="E41" s="244"/>
      <c r="F41" s="244"/>
      <c r="G41" s="1127" t="s">
        <v>281</v>
      </c>
      <c r="H41" s="1128"/>
      <c r="I41" s="1128"/>
      <c r="J41" s="1129"/>
      <c r="K41" s="294">
        <v>322259</v>
      </c>
      <c r="L41" s="300">
        <v>16181</v>
      </c>
      <c r="M41" s="301">
        <v>13210</v>
      </c>
      <c r="N41" s="302">
        <v>22.5</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1592686</v>
      </c>
      <c r="J51" s="320">
        <v>79018</v>
      </c>
      <c r="K51" s="321">
        <v>9</v>
      </c>
      <c r="L51" s="322">
        <v>59338</v>
      </c>
      <c r="M51" s="323">
        <v>6</v>
      </c>
      <c r="N51" s="324">
        <v>3</v>
      </c>
    </row>
    <row r="52" spans="1:14">
      <c r="A52" s="248"/>
      <c r="B52" s="244"/>
      <c r="C52" s="244"/>
      <c r="D52" s="244"/>
      <c r="E52" s="244"/>
      <c r="F52" s="244"/>
      <c r="G52" s="325"/>
      <c r="H52" s="326" t="s">
        <v>508</v>
      </c>
      <c r="I52" s="327">
        <v>544726</v>
      </c>
      <c r="J52" s="328">
        <v>27026</v>
      </c>
      <c r="K52" s="329">
        <v>-45.8</v>
      </c>
      <c r="L52" s="330">
        <v>34073</v>
      </c>
      <c r="M52" s="331">
        <v>-3</v>
      </c>
      <c r="N52" s="332">
        <v>-42.8</v>
      </c>
    </row>
    <row r="53" spans="1:14">
      <c r="A53" s="248"/>
      <c r="B53" s="244"/>
      <c r="C53" s="244"/>
      <c r="D53" s="244"/>
      <c r="E53" s="244"/>
      <c r="F53" s="244"/>
      <c r="G53" s="310" t="s">
        <v>509</v>
      </c>
      <c r="H53" s="311"/>
      <c r="I53" s="319">
        <v>1297287</v>
      </c>
      <c r="J53" s="320">
        <v>64829</v>
      </c>
      <c r="K53" s="321">
        <v>-18</v>
      </c>
      <c r="L53" s="322">
        <v>42839</v>
      </c>
      <c r="M53" s="323">
        <v>-27.8</v>
      </c>
      <c r="N53" s="324">
        <v>9.8000000000000007</v>
      </c>
    </row>
    <row r="54" spans="1:14">
      <c r="A54" s="248"/>
      <c r="B54" s="244"/>
      <c r="C54" s="244"/>
      <c r="D54" s="244"/>
      <c r="E54" s="244"/>
      <c r="F54" s="244"/>
      <c r="G54" s="325"/>
      <c r="H54" s="326" t="s">
        <v>508</v>
      </c>
      <c r="I54" s="327">
        <v>433771</v>
      </c>
      <c r="J54" s="328">
        <v>21677</v>
      </c>
      <c r="K54" s="329">
        <v>-19.8</v>
      </c>
      <c r="L54" s="330">
        <v>22027</v>
      </c>
      <c r="M54" s="331">
        <v>-35.4</v>
      </c>
      <c r="N54" s="332">
        <v>15.6</v>
      </c>
    </row>
    <row r="55" spans="1:14">
      <c r="A55" s="248"/>
      <c r="B55" s="244"/>
      <c r="C55" s="244"/>
      <c r="D55" s="244"/>
      <c r="E55" s="244"/>
      <c r="F55" s="244"/>
      <c r="G55" s="310" t="s">
        <v>510</v>
      </c>
      <c r="H55" s="311"/>
      <c r="I55" s="319">
        <v>1303262</v>
      </c>
      <c r="J55" s="320">
        <v>64435</v>
      </c>
      <c r="K55" s="321">
        <v>-0.6</v>
      </c>
      <c r="L55" s="322">
        <v>46819</v>
      </c>
      <c r="M55" s="323">
        <v>9.3000000000000007</v>
      </c>
      <c r="N55" s="324">
        <v>-9.9</v>
      </c>
    </row>
    <row r="56" spans="1:14">
      <c r="A56" s="248"/>
      <c r="B56" s="244"/>
      <c r="C56" s="244"/>
      <c r="D56" s="244"/>
      <c r="E56" s="244"/>
      <c r="F56" s="244"/>
      <c r="G56" s="325"/>
      <c r="H56" s="326" t="s">
        <v>508</v>
      </c>
      <c r="I56" s="327">
        <v>562667</v>
      </c>
      <c r="J56" s="328">
        <v>27819</v>
      </c>
      <c r="K56" s="329">
        <v>28.3</v>
      </c>
      <c r="L56" s="330">
        <v>24121</v>
      </c>
      <c r="M56" s="331">
        <v>9.5</v>
      </c>
      <c r="N56" s="332">
        <v>18.8</v>
      </c>
    </row>
    <row r="57" spans="1:14">
      <c r="A57" s="248"/>
      <c r="B57" s="244"/>
      <c r="C57" s="244"/>
      <c r="D57" s="244"/>
      <c r="E57" s="244"/>
      <c r="F57" s="244"/>
      <c r="G57" s="310" t="s">
        <v>511</v>
      </c>
      <c r="H57" s="311"/>
      <c r="I57" s="319">
        <v>1347256</v>
      </c>
      <c r="J57" s="320">
        <v>67068</v>
      </c>
      <c r="K57" s="321">
        <v>4.0999999999999996</v>
      </c>
      <c r="L57" s="322">
        <v>53270</v>
      </c>
      <c r="M57" s="323">
        <v>13.8</v>
      </c>
      <c r="N57" s="324">
        <v>-9.6999999999999993</v>
      </c>
    </row>
    <row r="58" spans="1:14">
      <c r="A58" s="248"/>
      <c r="B58" s="244"/>
      <c r="C58" s="244"/>
      <c r="D58" s="244"/>
      <c r="E58" s="244"/>
      <c r="F58" s="244"/>
      <c r="G58" s="325"/>
      <c r="H58" s="326" t="s">
        <v>508</v>
      </c>
      <c r="I58" s="327">
        <v>476066</v>
      </c>
      <c r="J58" s="328">
        <v>23699</v>
      </c>
      <c r="K58" s="329">
        <v>-14.8</v>
      </c>
      <c r="L58" s="330">
        <v>24316</v>
      </c>
      <c r="M58" s="331">
        <v>0.8</v>
      </c>
      <c r="N58" s="332">
        <v>-15.6</v>
      </c>
    </row>
    <row r="59" spans="1:14">
      <c r="A59" s="248"/>
      <c r="B59" s="244"/>
      <c r="C59" s="244"/>
      <c r="D59" s="244"/>
      <c r="E59" s="244"/>
      <c r="F59" s="244"/>
      <c r="G59" s="310" t="s">
        <v>512</v>
      </c>
      <c r="H59" s="311"/>
      <c r="I59" s="319">
        <v>859123</v>
      </c>
      <c r="J59" s="320">
        <v>43137</v>
      </c>
      <c r="K59" s="321">
        <v>-35.700000000000003</v>
      </c>
      <c r="L59" s="322">
        <v>53292</v>
      </c>
      <c r="M59" s="323">
        <v>0</v>
      </c>
      <c r="N59" s="324">
        <v>-35.700000000000003</v>
      </c>
    </row>
    <row r="60" spans="1:14">
      <c r="A60" s="248"/>
      <c r="B60" s="244"/>
      <c r="C60" s="244"/>
      <c r="D60" s="244"/>
      <c r="E60" s="244"/>
      <c r="F60" s="244"/>
      <c r="G60" s="325"/>
      <c r="H60" s="326" t="s">
        <v>508</v>
      </c>
      <c r="I60" s="333">
        <v>536279</v>
      </c>
      <c r="J60" s="328">
        <v>26927</v>
      </c>
      <c r="K60" s="329">
        <v>13.6</v>
      </c>
      <c r="L60" s="330">
        <v>28900</v>
      </c>
      <c r="M60" s="331">
        <v>18.899999999999999</v>
      </c>
      <c r="N60" s="332">
        <v>-5.3</v>
      </c>
    </row>
    <row r="61" spans="1:14">
      <c r="A61" s="248"/>
      <c r="B61" s="244"/>
      <c r="C61" s="244"/>
      <c r="D61" s="244"/>
      <c r="E61" s="244"/>
      <c r="F61" s="244"/>
      <c r="G61" s="310" t="s">
        <v>513</v>
      </c>
      <c r="H61" s="334"/>
      <c r="I61" s="335">
        <v>1279923</v>
      </c>
      <c r="J61" s="336">
        <v>63697</v>
      </c>
      <c r="K61" s="337">
        <v>-8.1999999999999993</v>
      </c>
      <c r="L61" s="338">
        <v>51112</v>
      </c>
      <c r="M61" s="339">
        <v>0.3</v>
      </c>
      <c r="N61" s="324">
        <v>-8.5</v>
      </c>
    </row>
    <row r="62" spans="1:14">
      <c r="A62" s="248"/>
      <c r="B62" s="244"/>
      <c r="C62" s="244"/>
      <c r="D62" s="244"/>
      <c r="E62" s="244"/>
      <c r="F62" s="244"/>
      <c r="G62" s="325"/>
      <c r="H62" s="326" t="s">
        <v>508</v>
      </c>
      <c r="I62" s="327">
        <v>510702</v>
      </c>
      <c r="J62" s="328">
        <v>25430</v>
      </c>
      <c r="K62" s="329">
        <v>-7.7</v>
      </c>
      <c r="L62" s="330">
        <v>26687</v>
      </c>
      <c r="M62" s="331">
        <v>-1.8</v>
      </c>
      <c r="N62" s="332">
        <v>-5.9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8" zoomScaleNormal="6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35.39</v>
      </c>
      <c r="G47" s="12">
        <v>33.6</v>
      </c>
      <c r="H47" s="12">
        <v>31.59</v>
      </c>
      <c r="I47" s="12">
        <v>31.01</v>
      </c>
      <c r="J47" s="13">
        <v>29.58</v>
      </c>
    </row>
    <row r="48" spans="2:10" ht="57.75" customHeight="1">
      <c r="B48" s="14"/>
      <c r="C48" s="1141" t="s">
        <v>4</v>
      </c>
      <c r="D48" s="1141"/>
      <c r="E48" s="1142"/>
      <c r="F48" s="15">
        <v>12.81</v>
      </c>
      <c r="G48" s="16">
        <v>8.1300000000000008</v>
      </c>
      <c r="H48" s="16">
        <v>9.59</v>
      </c>
      <c r="I48" s="16">
        <v>10.95</v>
      </c>
      <c r="J48" s="17">
        <v>7.54</v>
      </c>
    </row>
    <row r="49" spans="2:10" ht="57.75" customHeight="1" thickBot="1">
      <c r="B49" s="18"/>
      <c r="C49" s="1143" t="s">
        <v>5</v>
      </c>
      <c r="D49" s="1143"/>
      <c r="E49" s="1144"/>
      <c r="F49" s="19">
        <v>4.43</v>
      </c>
      <c r="G49" s="20" t="s">
        <v>520</v>
      </c>
      <c r="H49" s="20" t="s">
        <v>521</v>
      </c>
      <c r="I49" s="20">
        <v>1.55</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4" zoomScaleNormal="8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523</v>
      </c>
      <c r="D34" s="1151"/>
      <c r="E34" s="1152"/>
      <c r="F34" s="32">
        <v>18.010000000000002</v>
      </c>
      <c r="G34" s="33">
        <v>17.010000000000002</v>
      </c>
      <c r="H34" s="33">
        <v>15.26</v>
      </c>
      <c r="I34" s="33">
        <v>16.149999999999999</v>
      </c>
      <c r="J34" s="34">
        <v>17.13</v>
      </c>
      <c r="K34" s="22"/>
      <c r="L34" s="22"/>
      <c r="M34" s="22"/>
      <c r="N34" s="22"/>
      <c r="O34" s="22"/>
      <c r="P34" s="22"/>
    </row>
    <row r="35" spans="1:16" ht="39" customHeight="1">
      <c r="A35" s="22"/>
      <c r="B35" s="35"/>
      <c r="C35" s="1145" t="s">
        <v>524</v>
      </c>
      <c r="D35" s="1146"/>
      <c r="E35" s="1147"/>
      <c r="F35" s="36">
        <v>12.78</v>
      </c>
      <c r="G35" s="37">
        <v>8.06</v>
      </c>
      <c r="H35" s="37">
        <v>9.4600000000000009</v>
      </c>
      <c r="I35" s="37">
        <v>10.84</v>
      </c>
      <c r="J35" s="38">
        <v>7.39</v>
      </c>
      <c r="K35" s="22"/>
      <c r="L35" s="22"/>
      <c r="M35" s="22"/>
      <c r="N35" s="22"/>
      <c r="O35" s="22"/>
      <c r="P35" s="22"/>
    </row>
    <row r="36" spans="1:16" ht="39" customHeight="1">
      <c r="A36" s="22"/>
      <c r="B36" s="35"/>
      <c r="C36" s="1145" t="s">
        <v>525</v>
      </c>
      <c r="D36" s="1146"/>
      <c r="E36" s="1147"/>
      <c r="F36" s="36">
        <v>1.89</v>
      </c>
      <c r="G36" s="37">
        <v>3.7</v>
      </c>
      <c r="H36" s="37">
        <v>3.23</v>
      </c>
      <c r="I36" s="37">
        <v>3.48</v>
      </c>
      <c r="J36" s="38">
        <v>2.74</v>
      </c>
      <c r="K36" s="22"/>
      <c r="L36" s="22"/>
      <c r="M36" s="22"/>
      <c r="N36" s="22"/>
      <c r="O36" s="22"/>
      <c r="P36" s="22"/>
    </row>
    <row r="37" spans="1:16" ht="39" customHeight="1">
      <c r="A37" s="22"/>
      <c r="B37" s="35"/>
      <c r="C37" s="1145" t="s">
        <v>526</v>
      </c>
      <c r="D37" s="1146"/>
      <c r="E37" s="1147"/>
      <c r="F37" s="36">
        <v>0.54</v>
      </c>
      <c r="G37" s="37">
        <v>0.77</v>
      </c>
      <c r="H37" s="37">
        <v>0.23</v>
      </c>
      <c r="I37" s="37">
        <v>0.31</v>
      </c>
      <c r="J37" s="38">
        <v>0.63</v>
      </c>
      <c r="K37" s="22"/>
      <c r="L37" s="22"/>
      <c r="M37" s="22"/>
      <c r="N37" s="22"/>
      <c r="O37" s="22"/>
      <c r="P37" s="22"/>
    </row>
    <row r="38" spans="1:16" ht="39" customHeight="1">
      <c r="A38" s="22"/>
      <c r="B38" s="35"/>
      <c r="C38" s="1145" t="s">
        <v>527</v>
      </c>
      <c r="D38" s="1146"/>
      <c r="E38" s="1147"/>
      <c r="F38" s="36">
        <v>0.1</v>
      </c>
      <c r="G38" s="37">
        <v>0.14000000000000001</v>
      </c>
      <c r="H38" s="37">
        <v>0.15</v>
      </c>
      <c r="I38" s="37">
        <v>0.15</v>
      </c>
      <c r="J38" s="38">
        <v>0.16</v>
      </c>
      <c r="K38" s="22"/>
      <c r="L38" s="22"/>
      <c r="M38" s="22"/>
      <c r="N38" s="22"/>
      <c r="O38" s="22"/>
      <c r="P38" s="22"/>
    </row>
    <row r="39" spans="1:16" ht="39" customHeight="1">
      <c r="A39" s="22"/>
      <c r="B39" s="35"/>
      <c r="C39" s="1145" t="s">
        <v>528</v>
      </c>
      <c r="D39" s="1146"/>
      <c r="E39" s="1147"/>
      <c r="F39" s="36">
        <v>0.01</v>
      </c>
      <c r="G39" s="37">
        <v>0.04</v>
      </c>
      <c r="H39" s="37">
        <v>0.05</v>
      </c>
      <c r="I39" s="37">
        <v>0.03</v>
      </c>
      <c r="J39" s="38">
        <v>7.0000000000000007E-2</v>
      </c>
      <c r="K39" s="22"/>
      <c r="L39" s="22"/>
      <c r="M39" s="22"/>
      <c r="N39" s="22"/>
      <c r="O39" s="22"/>
      <c r="P39" s="22"/>
    </row>
    <row r="40" spans="1:16" ht="39" customHeight="1">
      <c r="A40" s="22"/>
      <c r="B40" s="35"/>
      <c r="C40" s="1145" t="s">
        <v>529</v>
      </c>
      <c r="D40" s="1146"/>
      <c r="E40" s="1147"/>
      <c r="F40" s="36">
        <v>0.01</v>
      </c>
      <c r="G40" s="37">
        <v>0.02</v>
      </c>
      <c r="H40" s="37">
        <v>7.0000000000000007E-2</v>
      </c>
      <c r="I40" s="37">
        <v>0.06</v>
      </c>
      <c r="J40" s="38">
        <v>7.0000000000000007E-2</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530</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531</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538</v>
      </c>
      <c r="L45" s="60">
        <v>565</v>
      </c>
      <c r="M45" s="60">
        <v>581</v>
      </c>
      <c r="N45" s="60">
        <v>573</v>
      </c>
      <c r="O45" s="61">
        <v>568</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108</v>
      </c>
      <c r="L48" s="64">
        <v>125</v>
      </c>
      <c r="M48" s="64">
        <v>116</v>
      </c>
      <c r="N48" s="64">
        <v>164</v>
      </c>
      <c r="O48" s="65">
        <v>175</v>
      </c>
      <c r="P48" s="48"/>
      <c r="Q48" s="48"/>
      <c r="R48" s="48"/>
      <c r="S48" s="48"/>
      <c r="T48" s="48"/>
      <c r="U48" s="48"/>
    </row>
    <row r="49" spans="1:21" ht="30.75" customHeight="1">
      <c r="A49" s="48"/>
      <c r="B49" s="1163"/>
      <c r="C49" s="1164"/>
      <c r="D49" s="62"/>
      <c r="E49" s="1155" t="s">
        <v>16</v>
      </c>
      <c r="F49" s="1155"/>
      <c r="G49" s="1155"/>
      <c r="H49" s="1155"/>
      <c r="I49" s="1155"/>
      <c r="J49" s="1156"/>
      <c r="K49" s="63">
        <v>90</v>
      </c>
      <c r="L49" s="64">
        <v>84</v>
      </c>
      <c r="M49" s="64">
        <v>79</v>
      </c>
      <c r="N49" s="64">
        <v>74</v>
      </c>
      <c r="O49" s="65">
        <v>72</v>
      </c>
      <c r="P49" s="48"/>
      <c r="Q49" s="48"/>
      <c r="R49" s="48"/>
      <c r="S49" s="48"/>
      <c r="T49" s="48"/>
      <c r="U49" s="48"/>
    </row>
    <row r="50" spans="1:21" ht="30.75" customHeight="1">
      <c r="A50" s="48"/>
      <c r="B50" s="1163"/>
      <c r="C50" s="1164"/>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366</v>
      </c>
      <c r="L52" s="64">
        <v>408</v>
      </c>
      <c r="M52" s="64">
        <v>429</v>
      </c>
      <c r="N52" s="64">
        <v>452</v>
      </c>
      <c r="O52" s="65">
        <v>494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370</v>
      </c>
      <c r="L53" s="69">
        <v>366</v>
      </c>
      <c r="M53" s="69">
        <v>347</v>
      </c>
      <c r="N53" s="69">
        <v>359</v>
      </c>
      <c r="O53" s="70">
        <v>321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4" zoomScaleNormal="6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5934</v>
      </c>
      <c r="J41" s="83">
        <v>5457</v>
      </c>
      <c r="K41" s="83">
        <v>5570</v>
      </c>
      <c r="L41" s="83">
        <v>5331</v>
      </c>
      <c r="M41" s="84">
        <v>5050</v>
      </c>
    </row>
    <row r="42" spans="2:13" ht="27.75" customHeight="1">
      <c r="B42" s="1171"/>
      <c r="C42" s="1172"/>
      <c r="D42" s="85"/>
      <c r="E42" s="1175" t="s">
        <v>26</v>
      </c>
      <c r="F42" s="1175"/>
      <c r="G42" s="1175"/>
      <c r="H42" s="1176"/>
      <c r="I42" s="86" t="s">
        <v>476</v>
      </c>
      <c r="J42" s="87" t="s">
        <v>476</v>
      </c>
      <c r="K42" s="87" t="s">
        <v>476</v>
      </c>
      <c r="L42" s="87" t="s">
        <v>476</v>
      </c>
      <c r="M42" s="88" t="s">
        <v>476</v>
      </c>
    </row>
    <row r="43" spans="2:13" ht="27.75" customHeight="1">
      <c r="B43" s="1171"/>
      <c r="C43" s="1172"/>
      <c r="D43" s="85"/>
      <c r="E43" s="1175" t="s">
        <v>27</v>
      </c>
      <c r="F43" s="1175"/>
      <c r="G43" s="1175"/>
      <c r="H43" s="1176"/>
      <c r="I43" s="86">
        <v>3635</v>
      </c>
      <c r="J43" s="87">
        <v>4084</v>
      </c>
      <c r="K43" s="87">
        <v>4287</v>
      </c>
      <c r="L43" s="87">
        <v>4471</v>
      </c>
      <c r="M43" s="88">
        <v>4518</v>
      </c>
    </row>
    <row r="44" spans="2:13" ht="27.75" customHeight="1">
      <c r="B44" s="1171"/>
      <c r="C44" s="1172"/>
      <c r="D44" s="85"/>
      <c r="E44" s="1175" t="s">
        <v>28</v>
      </c>
      <c r="F44" s="1175"/>
      <c r="G44" s="1175"/>
      <c r="H44" s="1176"/>
      <c r="I44" s="86">
        <v>416</v>
      </c>
      <c r="J44" s="87">
        <v>342</v>
      </c>
      <c r="K44" s="87">
        <v>271</v>
      </c>
      <c r="L44" s="87">
        <v>207</v>
      </c>
      <c r="M44" s="88">
        <v>192</v>
      </c>
    </row>
    <row r="45" spans="2:13" ht="27.75" customHeight="1">
      <c r="B45" s="1171"/>
      <c r="C45" s="1172"/>
      <c r="D45" s="85"/>
      <c r="E45" s="1175" t="s">
        <v>29</v>
      </c>
      <c r="F45" s="1175"/>
      <c r="G45" s="1175"/>
      <c r="H45" s="1176"/>
      <c r="I45" s="86">
        <v>1159</v>
      </c>
      <c r="J45" s="87">
        <v>1164</v>
      </c>
      <c r="K45" s="87">
        <v>1170</v>
      </c>
      <c r="L45" s="87">
        <v>1155</v>
      </c>
      <c r="M45" s="88">
        <v>1110</v>
      </c>
    </row>
    <row r="46" spans="2:13" ht="27.75" customHeight="1">
      <c r="B46" s="1171"/>
      <c r="C46" s="1172"/>
      <c r="D46" s="85"/>
      <c r="E46" s="1175" t="s">
        <v>30</v>
      </c>
      <c r="F46" s="1175"/>
      <c r="G46" s="1175"/>
      <c r="H46" s="1176"/>
      <c r="I46" s="86" t="s">
        <v>476</v>
      </c>
      <c r="J46" s="87" t="s">
        <v>476</v>
      </c>
      <c r="K46" s="87" t="s">
        <v>476</v>
      </c>
      <c r="L46" s="87" t="s">
        <v>476</v>
      </c>
      <c r="M46" s="88" t="s">
        <v>476</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3147</v>
      </c>
      <c r="J49" s="87">
        <v>3013</v>
      </c>
      <c r="K49" s="87">
        <v>2745</v>
      </c>
      <c r="L49" s="87">
        <v>2790</v>
      </c>
      <c r="M49" s="88">
        <v>2710</v>
      </c>
    </row>
    <row r="50" spans="2:13" ht="27.75" customHeight="1">
      <c r="B50" s="1171"/>
      <c r="C50" s="1172"/>
      <c r="D50" s="85"/>
      <c r="E50" s="1175" t="s">
        <v>35</v>
      </c>
      <c r="F50" s="1175"/>
      <c r="G50" s="1175"/>
      <c r="H50" s="1176"/>
      <c r="I50" s="86" t="s">
        <v>476</v>
      </c>
      <c r="J50" s="87" t="s">
        <v>476</v>
      </c>
      <c r="K50" s="87" t="s">
        <v>476</v>
      </c>
      <c r="L50" s="87" t="s">
        <v>476</v>
      </c>
      <c r="M50" s="88" t="s">
        <v>476</v>
      </c>
    </row>
    <row r="51" spans="2:13" ht="27.75" customHeight="1">
      <c r="B51" s="1173"/>
      <c r="C51" s="1174"/>
      <c r="D51" s="85"/>
      <c r="E51" s="1175" t="s">
        <v>36</v>
      </c>
      <c r="F51" s="1175"/>
      <c r="G51" s="1175"/>
      <c r="H51" s="1176"/>
      <c r="I51" s="86">
        <v>5710</v>
      </c>
      <c r="J51" s="87">
        <v>6032</v>
      </c>
      <c r="K51" s="87">
        <v>6384</v>
      </c>
      <c r="L51" s="87">
        <v>6591</v>
      </c>
      <c r="M51" s="88">
        <v>6631</v>
      </c>
    </row>
    <row r="52" spans="2:13" ht="27.75" customHeight="1" thickBot="1">
      <c r="B52" s="1177" t="s">
        <v>37</v>
      </c>
      <c r="C52" s="1178"/>
      <c r="D52" s="90"/>
      <c r="E52" s="1179" t="s">
        <v>38</v>
      </c>
      <c r="F52" s="1179"/>
      <c r="G52" s="1179"/>
      <c r="H52" s="1180"/>
      <c r="I52" s="91">
        <v>2288</v>
      </c>
      <c r="J52" s="92">
        <v>2004</v>
      </c>
      <c r="K52" s="92">
        <v>2169</v>
      </c>
      <c r="L52" s="92">
        <v>1783</v>
      </c>
      <c r="M52" s="93">
        <v>1528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79018</v>
      </c>
      <c r="E3" s="116"/>
      <c r="F3" s="117">
        <v>59338</v>
      </c>
      <c r="G3" s="118"/>
      <c r="H3" s="119"/>
    </row>
    <row r="4" spans="1:8">
      <c r="A4" s="120"/>
      <c r="B4" s="121"/>
      <c r="C4" s="122"/>
      <c r="D4" s="123">
        <v>27026</v>
      </c>
      <c r="E4" s="124"/>
      <c r="F4" s="125">
        <v>34073</v>
      </c>
      <c r="G4" s="126"/>
      <c r="H4" s="127"/>
    </row>
    <row r="5" spans="1:8">
      <c r="A5" s="108" t="s">
        <v>509</v>
      </c>
      <c r="B5" s="113"/>
      <c r="C5" s="114"/>
      <c r="D5" s="115">
        <v>64829</v>
      </c>
      <c r="E5" s="116"/>
      <c r="F5" s="117">
        <v>42839</v>
      </c>
      <c r="G5" s="118"/>
      <c r="H5" s="119"/>
    </row>
    <row r="6" spans="1:8">
      <c r="A6" s="120"/>
      <c r="B6" s="121"/>
      <c r="C6" s="122"/>
      <c r="D6" s="123">
        <v>21677</v>
      </c>
      <c r="E6" s="124"/>
      <c r="F6" s="125">
        <v>22027</v>
      </c>
      <c r="G6" s="126"/>
      <c r="H6" s="127"/>
    </row>
    <row r="7" spans="1:8">
      <c r="A7" s="108" t="s">
        <v>510</v>
      </c>
      <c r="B7" s="113"/>
      <c r="C7" s="114"/>
      <c r="D7" s="115">
        <v>64435</v>
      </c>
      <c r="E7" s="116"/>
      <c r="F7" s="117">
        <v>46819</v>
      </c>
      <c r="G7" s="118"/>
      <c r="H7" s="119"/>
    </row>
    <row r="8" spans="1:8">
      <c r="A8" s="120"/>
      <c r="B8" s="121"/>
      <c r="C8" s="122"/>
      <c r="D8" s="123">
        <v>27819</v>
      </c>
      <c r="E8" s="124"/>
      <c r="F8" s="125">
        <v>24121</v>
      </c>
      <c r="G8" s="126"/>
      <c r="H8" s="127"/>
    </row>
    <row r="9" spans="1:8">
      <c r="A9" s="108" t="s">
        <v>511</v>
      </c>
      <c r="B9" s="113"/>
      <c r="C9" s="114"/>
      <c r="D9" s="115">
        <v>67068</v>
      </c>
      <c r="E9" s="116"/>
      <c r="F9" s="117">
        <v>53270</v>
      </c>
      <c r="G9" s="118"/>
      <c r="H9" s="119"/>
    </row>
    <row r="10" spans="1:8">
      <c r="A10" s="120"/>
      <c r="B10" s="121"/>
      <c r="C10" s="122"/>
      <c r="D10" s="123">
        <v>23699</v>
      </c>
      <c r="E10" s="124"/>
      <c r="F10" s="125">
        <v>24316</v>
      </c>
      <c r="G10" s="126"/>
      <c r="H10" s="127"/>
    </row>
    <row r="11" spans="1:8">
      <c r="A11" s="108" t="s">
        <v>512</v>
      </c>
      <c r="B11" s="113"/>
      <c r="C11" s="114"/>
      <c r="D11" s="115">
        <v>43137</v>
      </c>
      <c r="E11" s="116"/>
      <c r="F11" s="117">
        <v>53292</v>
      </c>
      <c r="G11" s="118"/>
      <c r="H11" s="119"/>
    </row>
    <row r="12" spans="1:8">
      <c r="A12" s="120"/>
      <c r="B12" s="121"/>
      <c r="C12" s="128"/>
      <c r="D12" s="123">
        <v>26927</v>
      </c>
      <c r="E12" s="124"/>
      <c r="F12" s="125">
        <v>28900</v>
      </c>
      <c r="G12" s="126"/>
      <c r="H12" s="127"/>
    </row>
    <row r="13" spans="1:8">
      <c r="A13" s="108"/>
      <c r="B13" s="113"/>
      <c r="C13" s="129"/>
      <c r="D13" s="130">
        <v>63697</v>
      </c>
      <c r="E13" s="131"/>
      <c r="F13" s="132">
        <v>51112</v>
      </c>
      <c r="G13" s="133"/>
      <c r="H13" s="119"/>
    </row>
    <row r="14" spans="1:8">
      <c r="A14" s="120"/>
      <c r="B14" s="121"/>
      <c r="C14" s="122"/>
      <c r="D14" s="123">
        <v>25430</v>
      </c>
      <c r="E14" s="124"/>
      <c r="F14" s="125">
        <v>26687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12.81</v>
      </c>
      <c r="C19" s="134">
        <f>ROUND(VALUE(SUBSTITUTE(実質収支比率等に係る経年分析!G$48,"▲","-")),2)</f>
        <v>8.1300000000000008</v>
      </c>
      <c r="D19" s="134">
        <f>ROUND(VALUE(SUBSTITUTE(実質収支比率等に係る経年分析!H$48,"▲","-")),2)</f>
        <v>9.59</v>
      </c>
      <c r="E19" s="134">
        <f>ROUND(VALUE(SUBSTITUTE(実質収支比率等に係る経年分析!I$48,"▲","-")),2)</f>
        <v>10.95</v>
      </c>
      <c r="F19" s="134">
        <f>ROUND(VALUE(SUBSTITUTE(実質収支比率等に係る経年分析!J$48,"▲","-")),2)</f>
        <v>7.54</v>
      </c>
    </row>
    <row r="20" spans="1:11">
      <c r="A20" s="134" t="s">
        <v>43</v>
      </c>
      <c r="B20" s="134">
        <f>ROUND(VALUE(SUBSTITUTE(実質収支比率等に係る経年分析!F$47,"▲","-")),2)</f>
        <v>35.39</v>
      </c>
      <c r="C20" s="134">
        <f>ROUND(VALUE(SUBSTITUTE(実質収支比率等に係る経年分析!G$47,"▲","-")),2)</f>
        <v>33.6</v>
      </c>
      <c r="D20" s="134">
        <f>ROUND(VALUE(SUBSTITUTE(実質収支比率等に係る経年分析!H$47,"▲","-")),2)</f>
        <v>31.59</v>
      </c>
      <c r="E20" s="134">
        <f>ROUND(VALUE(SUBSTITUTE(実質収支比率等に係る経年分析!I$47,"▲","-")),2)</f>
        <v>31.01</v>
      </c>
      <c r="F20" s="134">
        <f>ROUND(VALUE(SUBSTITUTE(実質収支比率等に係る経年分析!J$47,"▲","-")),2)</f>
        <v>29.58</v>
      </c>
    </row>
    <row r="21" spans="1:11">
      <c r="A21" s="134" t="s">
        <v>44</v>
      </c>
      <c r="B21" s="134">
        <f>IF(ISNUMBER(VALUE(SUBSTITUTE(実質収支比率等に係る経年分析!F$49,"▲","-"))),ROUND(VALUE(SUBSTITUTE(実質収支比率等に係る経年分析!F$49,"▲","-")),2),NA())</f>
        <v>4.43</v>
      </c>
      <c r="C21" s="134">
        <f>IF(ISNUMBER(VALUE(SUBSTITUTE(実質収支比率等に係る経年分析!G$49,"▲","-"))),ROUND(VALUE(SUBSTITUTE(実質収支比率等に係る経年分析!G$49,"▲","-")),2),NA())</f>
        <v>-6.58</v>
      </c>
      <c r="D21" s="134">
        <f>IF(ISNUMBER(VALUE(SUBSTITUTE(実質収支比率等に係る経年分析!H$49,"▲","-"))),ROUND(VALUE(SUBSTITUTE(実質収支比率等に係る経年分析!H$49,"▲","-")),2),NA())</f>
        <v>-0.69</v>
      </c>
      <c r="E21" s="134">
        <f>IF(ISNUMBER(VALUE(SUBSTITUTE(実質収支比率等に係る経年分析!I$49,"▲","-"))),ROUND(VALUE(SUBSTITUTE(実質収支比率等に係る経年分析!I$49,"▲","-")),2),NA())</f>
        <v>1.55</v>
      </c>
      <c r="F21" s="134">
        <f>IF(ISNUMBER(VALUE(SUBSTITUTE(実質収支比率等に係る経年分析!J$49,"▲","-"))),ROUND(VALUE(SUBSTITUTE(実質収支比率等に係る経年分析!J$49,"▲","-")),2),NA())</f>
        <v>-4.8600000000000003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学校給食事業特別会計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障がい福祉サービス事業特別会計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神戸町後期高齢者医療特別会計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神戸町公共下水道事業特別会計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0.63</v>
      </c>
    </row>
    <row r="34" spans="1:16">
      <c r="A34" s="135" t="str">
        <f>IF(連結実質赤字比率に係る赤字・黒字の構成分析!C$36="",NA(),連結実質赤字比率に係る赤字・黒字の構成分析!C$36)</f>
        <v>神戸町国民健康保険特別会計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9.4600000000000009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7.39</v>
      </c>
    </row>
    <row r="36" spans="1:16">
      <c r="A36" s="135" t="str">
        <f>IF(連結実質赤字比率に係る赤字・黒字の構成分析!C$34="",NA(),連結実質赤字比率に係る赤字・黒字の構成分析!C$34)</f>
        <v>神戸町水道事業会計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18.010000000000002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17.010000000000002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16.149999999999999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17.13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366</v>
      </c>
      <c r="E42" s="136"/>
      <c r="F42" s="136"/>
      <c r="G42" s="136">
        <f>'実質公債費比率（分子）の構造'!L$52</f>
        <v>408</v>
      </c>
      <c r="H42" s="136"/>
      <c r="I42" s="136"/>
      <c r="J42" s="136">
        <f>'実質公債費比率（分子）の構造'!M$52</f>
        <v>429</v>
      </c>
      <c r="K42" s="136"/>
      <c r="L42" s="136"/>
      <c r="M42" s="136">
        <f>'実質公債費比率（分子）の構造'!N$52</f>
        <v>452</v>
      </c>
      <c r="N42" s="136"/>
      <c r="O42" s="136"/>
      <c r="P42" s="136">
        <f>'実質公債費比率（分子）の構造'!O$52</f>
        <v>494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90</v>
      </c>
      <c r="C45" s="136"/>
      <c r="D45" s="136"/>
      <c r="E45" s="136">
        <f>'実質公債費比率（分子）の構造'!L$49</f>
        <v>84</v>
      </c>
      <c r="F45" s="136"/>
      <c r="G45" s="136"/>
      <c r="H45" s="136">
        <f>'実質公債費比率（分子）の構造'!M$49</f>
        <v>79</v>
      </c>
      <c r="I45" s="136"/>
      <c r="J45" s="136"/>
      <c r="K45" s="136">
        <f>'実質公債費比率（分子）の構造'!N$49</f>
        <v>74</v>
      </c>
      <c r="L45" s="136"/>
      <c r="M45" s="136"/>
      <c r="N45" s="136">
        <f>'実質公債費比率（分子）の構造'!O$49</f>
        <v>72</v>
      </c>
      <c r="O45" s="136"/>
      <c r="P45" s="136"/>
    </row>
    <row r="46" spans="1:16">
      <c r="A46" s="136" t="s">
        <v>55</v>
      </c>
      <c r="B46" s="136">
        <f>'実質公債費比率（分子）の構造'!K$48</f>
        <v>108</v>
      </c>
      <c r="C46" s="136"/>
      <c r="D46" s="136"/>
      <c r="E46" s="136">
        <f>'実質公債費比率（分子）の構造'!L$48</f>
        <v>125</v>
      </c>
      <c r="F46" s="136"/>
      <c r="G46" s="136"/>
      <c r="H46" s="136">
        <f>'実質公債費比率（分子）の構造'!M$48</f>
        <v>116</v>
      </c>
      <c r="I46" s="136"/>
      <c r="J46" s="136"/>
      <c r="K46" s="136">
        <f>'実質公債費比率（分子）の構造'!N$48</f>
        <v>164</v>
      </c>
      <c r="L46" s="136"/>
      <c r="M46" s="136"/>
      <c r="N46" s="136">
        <f>'実質公債費比率（分子）の構造'!O$48</f>
        <v>175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538</v>
      </c>
      <c r="C49" s="136"/>
      <c r="D49" s="136"/>
      <c r="E49" s="136">
        <f>'実質公債費比率（分子）の構造'!L$45</f>
        <v>565</v>
      </c>
      <c r="F49" s="136"/>
      <c r="G49" s="136"/>
      <c r="H49" s="136">
        <f>'実質公債費比率（分子）の構造'!M$45</f>
        <v>581</v>
      </c>
      <c r="I49" s="136"/>
      <c r="J49" s="136"/>
      <c r="K49" s="136">
        <f>'実質公債費比率（分子）の構造'!N$45</f>
        <v>573</v>
      </c>
      <c r="L49" s="136"/>
      <c r="M49" s="136"/>
      <c r="N49" s="136">
        <f>'実質公債費比率（分子）の構造'!O$45</f>
        <v>568</v>
      </c>
      <c r="O49" s="136"/>
      <c r="P49" s="136"/>
    </row>
    <row r="50" spans="1:16">
      <c r="A50" s="136" t="s">
        <v>59</v>
      </c>
      <c r="B50" s="136" t="e">
        <f>NA()</f>
        <v>#N/A</v>
      </c>
      <c r="C50" s="136">
        <f>IF(ISNUMBER('実質公債費比率（分子）の構造'!K$53),'実質公債費比率（分子）の構造'!K$53,NA())</f>
        <v>370</v>
      </c>
      <c r="D50" s="136" t="e">
        <f>NA()</f>
        <v>#N/A</v>
      </c>
      <c r="E50" s="136" t="e">
        <f>NA()</f>
        <v>#N/A</v>
      </c>
      <c r="F50" s="136">
        <f>IF(ISNUMBER('実質公債費比率（分子）の構造'!L$53),'実質公債費比率（分子）の構造'!L$53,NA())</f>
        <v>366</v>
      </c>
      <c r="G50" s="136" t="e">
        <f>NA()</f>
        <v>#N/A</v>
      </c>
      <c r="H50" s="136" t="e">
        <f>NA()</f>
        <v>#N/A</v>
      </c>
      <c r="I50" s="136">
        <f>IF(ISNUMBER('実質公債費比率（分子）の構造'!M$53),'実質公債費比率（分子）の構造'!M$53,NA())</f>
        <v>347</v>
      </c>
      <c r="J50" s="136" t="e">
        <f>NA()</f>
        <v>#N/A</v>
      </c>
      <c r="K50" s="136" t="e">
        <f>NA()</f>
        <v>#N/A</v>
      </c>
      <c r="L50" s="136">
        <f>IF(ISNUMBER('実質公債費比率（分子）の構造'!N$53),'実質公債費比率（分子）の構造'!N$53,NA())</f>
        <v>359</v>
      </c>
      <c r="M50" s="136" t="e">
        <f>NA()</f>
        <v>#N/A</v>
      </c>
      <c r="N50" s="136" t="e">
        <f>NA()</f>
        <v>#N/A</v>
      </c>
      <c r="O50" s="136">
        <f>IF(ISNUMBER('実質公債費比率（分子）の構造'!O$53),'実質公債費比率（分子）の構造'!O$53,NA())</f>
        <v>321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5710</v>
      </c>
      <c r="E56" s="135"/>
      <c r="F56" s="135"/>
      <c r="G56" s="135">
        <f>'将来負担比率（分子）の構造'!J$51</f>
        <v>6032</v>
      </c>
      <c r="H56" s="135"/>
      <c r="I56" s="135"/>
      <c r="J56" s="135">
        <f>'将来負担比率（分子）の構造'!K$51</f>
        <v>6384</v>
      </c>
      <c r="K56" s="135"/>
      <c r="L56" s="135"/>
      <c r="M56" s="135">
        <f>'将来負担比率（分子）の構造'!L$51</f>
        <v>6591</v>
      </c>
      <c r="N56" s="135"/>
      <c r="O56" s="135"/>
      <c r="P56" s="135">
        <f>'将来負担比率（分子）の構造'!M$51</f>
        <v>6631</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3147</v>
      </c>
      <c r="E58" s="135"/>
      <c r="F58" s="135"/>
      <c r="G58" s="135">
        <f>'将来負担比率（分子）の構造'!J$49</f>
        <v>3013</v>
      </c>
      <c r="H58" s="135"/>
      <c r="I58" s="135"/>
      <c r="J58" s="135">
        <f>'将来負担比率（分子）の構造'!K$49</f>
        <v>2745</v>
      </c>
      <c r="K58" s="135"/>
      <c r="L58" s="135"/>
      <c r="M58" s="135">
        <f>'将来負担比率（分子）の構造'!L$49</f>
        <v>2790</v>
      </c>
      <c r="N58" s="135"/>
      <c r="O58" s="135"/>
      <c r="P58" s="135">
        <f>'将来負担比率（分子）の構造'!M$49</f>
        <v>2710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1159</v>
      </c>
      <c r="C62" s="135"/>
      <c r="D62" s="135"/>
      <c r="E62" s="135">
        <f>'将来負担比率（分子）の構造'!J$45</f>
        <v>1164</v>
      </c>
      <c r="F62" s="135"/>
      <c r="G62" s="135"/>
      <c r="H62" s="135">
        <f>'将来負担比率（分子）の構造'!K$45</f>
        <v>1170</v>
      </c>
      <c r="I62" s="135"/>
      <c r="J62" s="135"/>
      <c r="K62" s="135">
        <f>'将来負担比率（分子）の構造'!L$45</f>
        <v>1155</v>
      </c>
      <c r="L62" s="135"/>
      <c r="M62" s="135"/>
      <c r="N62" s="135">
        <f>'将来負担比率（分子）の構造'!M$45</f>
        <v>1110</v>
      </c>
      <c r="O62" s="135"/>
      <c r="P62" s="135"/>
    </row>
    <row r="63" spans="1:16">
      <c r="A63" s="135" t="s">
        <v>28</v>
      </c>
      <c r="B63" s="135">
        <f>'将来負担比率（分子）の構造'!I$44</f>
        <v>416</v>
      </c>
      <c r="C63" s="135"/>
      <c r="D63" s="135"/>
      <c r="E63" s="135">
        <f>'将来負担比率（分子）の構造'!J$44</f>
        <v>342</v>
      </c>
      <c r="F63" s="135"/>
      <c r="G63" s="135"/>
      <c r="H63" s="135">
        <f>'将来負担比率（分子）の構造'!K$44</f>
        <v>271</v>
      </c>
      <c r="I63" s="135"/>
      <c r="J63" s="135"/>
      <c r="K63" s="135">
        <f>'将来負担比率（分子）の構造'!L$44</f>
        <v>207</v>
      </c>
      <c r="L63" s="135"/>
      <c r="M63" s="135"/>
      <c r="N63" s="135">
        <f>'将来負担比率（分子）の構造'!M$44</f>
        <v>192</v>
      </c>
      <c r="O63" s="135"/>
      <c r="P63" s="135"/>
    </row>
    <row r="64" spans="1:16">
      <c r="A64" s="135" t="s">
        <v>27</v>
      </c>
      <c r="B64" s="135">
        <f>'将来負担比率（分子）の構造'!I$43</f>
        <v>3635</v>
      </c>
      <c r="C64" s="135"/>
      <c r="D64" s="135"/>
      <c r="E64" s="135">
        <f>'将来負担比率（分子）の構造'!J$43</f>
        <v>4084</v>
      </c>
      <c r="F64" s="135"/>
      <c r="G64" s="135"/>
      <c r="H64" s="135">
        <f>'将来負担比率（分子）の構造'!K$43</f>
        <v>4287</v>
      </c>
      <c r="I64" s="135"/>
      <c r="J64" s="135"/>
      <c r="K64" s="135">
        <f>'将来負担比率（分子）の構造'!L$43</f>
        <v>4471</v>
      </c>
      <c r="L64" s="135"/>
      <c r="M64" s="135"/>
      <c r="N64" s="135">
        <f>'将来負担比率（分子）の構造'!M$43</f>
        <v>4518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5934</v>
      </c>
      <c r="C66" s="135"/>
      <c r="D66" s="135"/>
      <c r="E66" s="135">
        <f>'将来負担比率（分子）の構造'!J$41</f>
        <v>5457</v>
      </c>
      <c r="F66" s="135"/>
      <c r="G66" s="135"/>
      <c r="H66" s="135">
        <f>'将来負担比率（分子）の構造'!K$41</f>
        <v>5570</v>
      </c>
      <c r="I66" s="135"/>
      <c r="J66" s="135"/>
      <c r="K66" s="135">
        <f>'将来負担比率（分子）の構造'!L$41</f>
        <v>5331</v>
      </c>
      <c r="L66" s="135"/>
      <c r="M66" s="135"/>
      <c r="N66" s="135">
        <f>'将来負担比率（分子）の構造'!M$41</f>
        <v>5050</v>
      </c>
      <c r="O66" s="135"/>
      <c r="P66" s="135"/>
    </row>
    <row r="67" spans="1:16">
      <c r="A67" s="135" t="s">
        <v>63</v>
      </c>
      <c r="B67" s="135" t="e">
        <f>NA()</f>
        <v>#N/A</v>
      </c>
      <c r="C67" s="135">
        <f>IF(ISNUMBER('将来負担比率（分子）の構造'!I$52), IF('将来負担比率（分子）の構造'!I$52 &lt; 0, 0, '将来負担比率（分子）の構造'!I$52), NA())</f>
        <v>2288</v>
      </c>
      <c r="D67" s="135" t="e">
        <f>NA()</f>
        <v>#N/A</v>
      </c>
      <c r="E67" s="135" t="e">
        <f>NA()</f>
        <v>#N/A</v>
      </c>
      <c r="F67" s="135">
        <f>IF(ISNUMBER('将来負担比率（分子）の構造'!J$52), IF('将来負担比率（分子）の構造'!J$52 &lt; 0, 0, '将来負担比率（分子）の構造'!J$52), NA())</f>
        <v>2004</v>
      </c>
      <c r="G67" s="135" t="e">
        <f>NA()</f>
        <v>#N/A</v>
      </c>
      <c r="H67" s="135" t="e">
        <f>NA()</f>
        <v>#N/A</v>
      </c>
      <c r="I67" s="135">
        <f>IF(ISNUMBER('将来負担比率（分子）の構造'!K$52), IF('将来負担比率（分子）の構造'!K$52 &lt; 0, 0, '将来負担比率（分子）の構造'!K$52), NA())</f>
        <v>2169</v>
      </c>
      <c r="J67" s="135" t="e">
        <f>NA()</f>
        <v>#N/A</v>
      </c>
      <c r="K67" s="135" t="e">
        <f>NA()</f>
        <v>#N/A</v>
      </c>
      <c r="L67" s="135">
        <f>IF(ISNUMBER('将来負担比率（分子）の構造'!L$52), IF('将来負担比率（分子）の構造'!L$52 &lt; 0, 0, '将来負担比率（分子）の構造'!L$52), NA())</f>
        <v>1783</v>
      </c>
      <c r="M67" s="135" t="e">
        <f>NA()</f>
        <v>#N/A</v>
      </c>
      <c r="N67" s="135" t="e">
        <f>NA()</f>
        <v>#N/A</v>
      </c>
      <c r="O67" s="135">
        <f>IF(ISNUMBER('将来負担比率（分子）の構造'!M$52), IF('将来負担比率（分子）の構造'!M$52 &lt; 0, 0, '将来負担比率（分子）の構造'!M$52), NA())</f>
        <v>1528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2016-04-21T06:51:59Z</cp:lastPrinted>
  <dcterms:created xsi:type="dcterms:W3CDTF">2016-02-15T01:29:37Z</dcterms:created>
  <dcterms:modified xsi:type="dcterms:W3CDTF">2016-04-26T00:27:58Z</dcterms:modified>
  <cp:category/>
</cp:coreProperties>
</file>