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C39" i="9"/>
  <c r="CO38" i="9"/>
  <c r="BE38" i="9"/>
  <c r="AM38" i="9"/>
  <c r="C38" i="9"/>
  <c r="CO37" i="9"/>
  <c r="BE37" i="9"/>
  <c r="AM37" i="9"/>
  <c r="C37" i="9"/>
  <c r="CO36" i="9"/>
  <c r="BE36" i="9"/>
  <c r="AM36" i="9"/>
  <c r="C36" i="9"/>
  <c r="CO35" i="9"/>
  <c r="BW35" i="9"/>
  <c r="BW36" i="9" s="1"/>
  <c r="BW37" i="9" s="1"/>
  <c r="BW38" i="9" s="1"/>
  <c r="BW39" i="9" s="1"/>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U39" i="9" s="1"/>
  <c r="AM34" i="9" l="1"/>
  <c r="AM35" i="9" l="1"/>
  <c r="BE34" i="9" s="1"/>
  <c r="BE35" i="9" s="1"/>
</calcChain>
</file>

<file path=xl/sharedStrings.xml><?xml version="1.0" encoding="utf-8"?>
<sst xmlns="http://schemas.openxmlformats.org/spreadsheetml/2006/main" count="1065" uniqueCount="572">
  <si>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</si>
  <si>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</si>
  <si>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</si>
  <si>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</si>
  <si>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</si>
  <si>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</si>
  <si>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</si>
  <si>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</si>
  <si>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</si>
  <si>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</si>
  <si>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</si>
  <si>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</si>
  <si>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</si>
  <si>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</si>
  <si>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</si>
  <si>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</si>
  <si>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</si>
  <si>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</si>
  <si>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</si>
  <si>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</si>
  <si>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</si>
  <si>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</si>
  <si>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</si>
  <si>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</si>
  <si>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</si>
  <si>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</si>
  <si>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</si>
  <si>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</si>
  <si>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</si>
  <si>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</si>
  <si>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</si>
  <si>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</si>
  <si>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</si>
  <si>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</si>
  <si>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</si>
  <si>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</si>
  <si>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</si>
  <si>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</si>
  <si>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</si>
  <si>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</si>
  <si>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</si>
  <si>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</si>
  <si>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</si>
  <si>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</si>
  <si>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</si>
  <si>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</si>
  <si>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</si>
  <si>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</si>
  <si>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</si>
  <si>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</si>
  <si>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</si>
  <si>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</si>
  <si>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</si>
  <si>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</si>
  <si>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</si>
  <si>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</si>
  <si>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</si>
  <si>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</si>
  <si>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</si>
  <si>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</si>
  <si>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</si>
  <si>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</si>
  <si>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</si>
  <si>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</si>
  <si>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</si>
  <si>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</si>
  <si>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</si>
  <si>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</si>
  <si>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</si>
  <si>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</si>
  <si>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</si>
  <si>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</si>
  <si>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</si>
  <si>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</si>
  <si>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</si>
  <si>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</si>
  <si>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</si>
  <si>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</si>
  <si>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</si>
  <si>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</si>
  <si>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</si>
  <si>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土岐市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</si>
  <si>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</si>
  <si>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</si>
  <si>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</si>
  <si>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</si>
  <si>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</si>
  <si>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</si>
  <si>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</si>
  <si>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</si>
  <si>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</si>
  <si>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</si>
  <si>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</si>
  <si>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</si>
  <si>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</si>
  <si>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</si>
  <si>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</si>
  <si>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</si>
  <si>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</si>
  <si>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</si>
  <si>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</si>
  <si>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</si>
  <si>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</si>
  <si>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</si>
  <si>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</si>
  <si>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</si>
  <si>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</si>
  <si>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</si>
  <si>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</si>
  <si>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</si>
  <si>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</si>
  <si>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</si>
  <si>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</si>
  <si>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</si>
  <si>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</si>
  <si>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</si>
  <si>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</si>
  <si>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</si>
  <si>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</si>
  <si>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</si>
  <si>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</si>
  <si>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</si>
  <si>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</si>
  <si>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</si>
  <si>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</si>
  <si>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</si>
  <si>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</si>
  <si>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</si>
  <si>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</si>
  <si>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</si>
  <si>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</si>
  <si>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</si>
  <si>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</si>
  <si>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</si>
  <si>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</si>
  <si>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</si>
  <si>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</si>
  <si>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</si>
  <si>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</si>
  <si>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</si>
  <si>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</si>
  <si>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</si>
  <si>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</si>
  <si>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</si>
  <si>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</si>
  <si>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</si>
  <si>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</si>
  <si>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</si>
  <si>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</si>
  <si>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</si>
  <si>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</si>
  <si>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</si>
  <si>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</si>
  <si>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</si>
  <si>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</si>
  <si>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</si>
  <si>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</si>
  <si>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</si>
  <si>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</si>
  <si>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</si>
  <si>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</si>
  <si>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</si>
  <si>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</si>
  <si>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</si>
  <si>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</si>
  <si>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</si>
  <si>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</si>
  <si>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</si>
  <si>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</si>
  <si>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</si>
  <si>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</si>
  <si>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</si>
  <si>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</si>
  <si>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</si>
  <si>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</si>
  <si>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</si>
  <si>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</si>
  <si>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</si>
  <si>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</si>
  <si>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</si>
  <si>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</si>
  <si>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</si>
  <si>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</si>
  <si>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</si>
  <si>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</si>
  <si>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</si>
  <si>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</si>
  <si>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</si>
  <si>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</si>
  <si>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</si>
  <si>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</si>
  <si>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</si>
  <si>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</si>
  <si>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</si>
  <si>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</si>
  <si>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岐阜県土岐市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</si>
  <si>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</si>
  <si>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</si>
  <si>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</si>
  <si>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</si>
  <si>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</si>
  <si>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</si>
  <si>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</si>
  <si>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</si>
  <si>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</si>
  <si>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</si>
  <si>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</si>
  <si>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</si>
  <si>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</si>
  <si>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</si>
  <si>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</si>
  <si>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</si>
  <si>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</si>
  <si>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</si>
  <si>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</si>
  <si>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</si>
  <si>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</si>
  <si>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</si>
  <si>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</si>
  <si>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</si>
  <si>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</si>
  <si>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</si>
  <si>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</si>
  <si>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</si>
  <si>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</si>
  <si>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</si>
  <si>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</si>
  <si>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</si>
  <si>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</si>
  <si>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</si>
  <si>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</si>
  <si>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</si>
  <si>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</si>
  <si>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</si>
  <si>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</si>
  <si>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</si>
  <si>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</si>
  <si>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</si>
  <si>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</si>
  <si>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</si>
  <si>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</si>
  <si>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</si>
  <si>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</si>
  <si>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</si>
  <si>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</si>
  <si>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</si>
  <si>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</si>
  <si>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</si>
  <si>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</si>
  <si>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</si>
  <si>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</si>
  <si>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</si>
  <si>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</si>
  <si>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</si>
  <si>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</si>
  <si>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</si>
  <si>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</si>
  <si>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</si>
  <si>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</si>
  <si>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</si>
  <si>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</si>
  <si>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</si>
  <si>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</si>
  <si>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</si>
  <si>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</si>
  <si>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</si>
  <si>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</si>
  <si>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</si>
  <si>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</si>
  <si>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</si>
  <si>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</si>
  <si>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</si>
  <si>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</si>
  <si>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</si>
  <si>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</si>
  <si>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</si>
  <si>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</si>
  <si>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</si>
  <si>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</si>
  <si>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</si>
  <si>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</si>
  <si>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</si>
  <si>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</si>
  <si>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</si>
  <si>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</si>
  <si>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</si>
  <si>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</si>
  <si>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</si>
  <si>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</si>
  <si>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</si>
  <si>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</si>
  <si>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</si>
  <si>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</si>
  <si>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</si>
  <si>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</si>
  <si>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</si>
  <si>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</si>
  <si>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</si>
  <si>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</si>
  <si>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</si>
  <si>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</si>
  <si>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</si>
  <si>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</si>
  <si>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</si>
  <si>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</si>
  <si>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</si>
  <si>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</si>
  <si>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</si>
  <si>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</si>
  <si>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</si>
  <si>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</si>
  <si>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</si>
  <si>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</si>
  <si>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</si>
  <si>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</si>
  <si>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</si>
  <si>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</si>
  <si>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</si>
  <si>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</si>
  <si>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</si>
  <si>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</si>
  <si>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</si>
  <si>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</si>
  <si>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</si>
  <si>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</si>
  <si>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</si>
  <si>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</si>
  <si>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</si>
  <si>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</si>
  <si>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</si>
  <si>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</si>
  <si>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</si>
  <si>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</si>
  <si>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</si>
  <si>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</si>
  <si>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</si>
  <si>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</si>
  <si>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</si>
  <si>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</si>
  <si>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</si>
  <si>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</si>
  <si>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</si>
  <si>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</si>
  <si>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</si>
  <si>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</si>
  <si>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岐阜県土岐市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</si>
  <si>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</si>
  <si>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</si>
  <si>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</si>
  <si>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</si>
  <si>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</si>
  <si>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</si>
  <si>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</si>
  <si>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</si>
  <si>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</si>
  <si>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</si>
  <si>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</si>
  <si>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</si>
  <si>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</si>
  <si>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</si>
  <si>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</si>
  <si>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</si>
  <si>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</si>
  <si>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</si>
  <si>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</si>
  <si>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</si>
  <si>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土岐市・瑞浪市障害者総合支援認定審査会特別会計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</si>
  <si>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</si>
  <si>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</si>
  <si>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</si>
  <si>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</si>
  <si>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</si>
  <si>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</si>
  <si>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</si>
  <si>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</si>
  <si>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</si>
  <si>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</si>
  <si>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</si>
  <si>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</si>
  <si>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</si>
  <si>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</si>
  <si>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介護保険特別会計（保険勘定）</t>
    <phoneticPr fontId="5"/>
  </si>
  <si>
    <t>土岐市・瑞浪市介護認定審査会特別会計</t>
    <phoneticPr fontId="5"/>
  </si>
  <si>
    <t>後期高齢者医療保険特別会計</t>
    <phoneticPr fontId="5"/>
  </si>
  <si>
    <t>介護保険特別会計（サービス勘定）</t>
    <phoneticPr fontId="5"/>
  </si>
  <si>
    <t>自動車駐車場事業特別会計</t>
    <phoneticPr fontId="5"/>
  </si>
  <si>
    <t>水道事業会計</t>
    <phoneticPr fontId="5"/>
  </si>
  <si>
    <t>法適用企業</t>
    <phoneticPr fontId="5"/>
  </si>
  <si>
    <t>病院事業会計</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</si>
  <si>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</si>
  <si>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</si>
  <si>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</si>
  <si>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</si>
  <si>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</si>
  <si>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</si>
  <si>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</si>
  <si>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</si>
  <si>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</si>
  <si>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</si>
  <si>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</si>
  <si>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</si>
  <si>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</si>
  <si>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</si>
  <si>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</si>
  <si>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</si>
  <si>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</si>
  <si>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</si>
  <si>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</si>
  <si>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</si>
  <si>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</si>
  <si>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</si>
  <si>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</si>
  <si>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</si>
  <si>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</si>
  <si>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</si>
  <si>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</si>
  <si>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</si>
  <si>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</si>
  <si>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</si>
  <si>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</si>
  <si>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</si>
  <si>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</si>
  <si>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</si>
  <si>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</si>
  <si>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</si>
  <si>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</si>
  <si>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</si>
  <si>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</si>
  <si>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</si>
  <si>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</si>
  <si>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</si>
  <si>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</si>
  <si>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</si>
  <si>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</si>
  <si>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</si>
  <si>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</si>
  <si>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</si>
  <si>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</si>
  <si>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</si>
  <si>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</si>
  <si>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</si>
  <si>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</si>
  <si>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</si>
  <si>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</si>
  <si>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</si>
  <si>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</si>
  <si>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</si>
  <si>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</si>
  <si>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</si>
  <si>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</si>
  <si>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</si>
  <si>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</si>
  <si>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</si>
  <si>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</si>
  <si>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</si>
  <si>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</si>
  <si>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</si>
  <si>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</si>
  <si>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</si>
  <si>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</si>
  <si>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</si>
  <si>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</si>
  <si>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</si>
  <si>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</si>
  <si>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</si>
  <si>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</si>
  <si>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</si>
  <si>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</si>
  <si>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</si>
  <si>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</si>
  <si>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</si>
  <si>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</si>
  <si>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</si>
  <si>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</si>
  <si>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</si>
  <si>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</si>
  <si>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</si>
  <si>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</si>
  <si>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</si>
  <si>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</si>
  <si>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</si>
  <si>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</si>
  <si>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</si>
  <si>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</si>
  <si>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</si>
  <si>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</si>
  <si>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</si>
  <si>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</si>
  <si>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</si>
  <si>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</si>
  <si>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</si>
  <si>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</si>
  <si>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</si>
  <si>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</si>
  <si>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</si>
  <si>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</si>
  <si>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</si>
  <si>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</si>
  <si>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</si>
  <si>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</si>
  <si>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</si>
  <si>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</si>
  <si>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</si>
  <si>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</si>
  <si>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</si>
  <si>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</si>
  <si>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</si>
  <si>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</si>
  <si>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</si>
  <si>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</si>
  <si>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</si>
  <si>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</si>
  <si>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</si>
  <si>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</si>
  <si>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</si>
  <si>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</si>
  <si>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</si>
  <si>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</si>
  <si>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</si>
  <si>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</si>
  <si>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</si>
  <si>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</si>
  <si>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</si>
  <si>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</si>
  <si>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1.10</t>
  </si>
  <si>
    <t>病院事業会計</t>
  </si>
  <si>
    <t>水道事業会計</t>
  </si>
  <si>
    <t>一般会計</t>
  </si>
  <si>
    <t>国民健康保険特別会計</t>
  </si>
  <si>
    <t>後期高齢者医療保険特別会計</t>
  </si>
  <si>
    <t>介護保険特別会計（保険勘定）</t>
  </si>
  <si>
    <t>自動車駐車場事業特別会計</t>
  </si>
  <si>
    <t>介護保険特別会計（サービス勘定）</t>
  </si>
  <si>
    <t>その他会計（赤字）</t>
  </si>
  <si>
    <t>その他会計（黒字）</t>
  </si>
  <si>
    <t>-</t>
    <phoneticPr fontId="2"/>
  </si>
  <si>
    <t>-</t>
    <phoneticPr fontId="2"/>
  </si>
  <si>
    <t>-</t>
    <phoneticPr fontId="2"/>
  </si>
  <si>
    <t>-</t>
    <phoneticPr fontId="2"/>
  </si>
  <si>
    <t>-</t>
    <phoneticPr fontId="2"/>
  </si>
  <si>
    <t>-</t>
    <phoneticPr fontId="2"/>
  </si>
  <si>
    <t>-</t>
    <phoneticPr fontId="2"/>
  </si>
  <si>
    <t>基金からの繰入32百万円</t>
    <rPh sb="0" eb="2">
      <t>キキン</t>
    </rPh>
    <rPh sb="5" eb="7">
      <t>クリイレ</t>
    </rPh>
    <rPh sb="9" eb="10">
      <t>ヒャク</t>
    </rPh>
    <rPh sb="10" eb="12">
      <t>マンエン</t>
    </rPh>
    <phoneticPr fontId="2"/>
  </si>
  <si>
    <t>東濃西部広域行政事務組合（一般会計）</t>
    <rPh sb="0" eb="1">
      <t>ヒガシ</t>
    </rPh>
    <rPh sb="1" eb="2">
      <t>ノウ</t>
    </rPh>
    <rPh sb="2" eb="4">
      <t>セイブ</t>
    </rPh>
    <rPh sb="4" eb="6">
      <t>コウイキ</t>
    </rPh>
    <rPh sb="6" eb="8">
      <t>ギョウセイ</t>
    </rPh>
    <rPh sb="8" eb="10">
      <t>ジム</t>
    </rPh>
    <rPh sb="10" eb="12">
      <t>クミアイ</t>
    </rPh>
    <rPh sb="13" eb="15">
      <t>イッパン</t>
    </rPh>
    <rPh sb="15" eb="17">
      <t>カイケイ</t>
    </rPh>
    <phoneticPr fontId="2"/>
  </si>
  <si>
    <t>東濃西部広域行政事務組合（東濃西部ふるさと活性化基金特別会計）</t>
    <rPh sb="0" eb="1">
      <t>ヒガシ</t>
    </rPh>
    <rPh sb="1" eb="2">
      <t>ノウ</t>
    </rPh>
    <rPh sb="2" eb="4">
      <t>セイブ</t>
    </rPh>
    <rPh sb="4" eb="6">
      <t>コウイキ</t>
    </rPh>
    <rPh sb="6" eb="8">
      <t>ギョウセイ</t>
    </rPh>
    <rPh sb="8" eb="10">
      <t>ジム</t>
    </rPh>
    <rPh sb="10" eb="12">
      <t>クミアイ</t>
    </rPh>
    <rPh sb="13" eb="14">
      <t>ヒガシ</t>
    </rPh>
    <rPh sb="14" eb="15">
      <t>ノウ</t>
    </rPh>
    <rPh sb="15" eb="17">
      <t>セイブ</t>
    </rPh>
    <rPh sb="21" eb="24">
      <t>カッセイカ</t>
    </rPh>
    <rPh sb="24" eb="26">
      <t>キキン</t>
    </rPh>
    <rPh sb="26" eb="28">
      <t>トクベツ</t>
    </rPh>
    <rPh sb="28" eb="30">
      <t>カイケイ</t>
    </rPh>
    <phoneticPr fontId="2"/>
  </si>
  <si>
    <t>東濃西部広域行政事務組合（東濃看護専門学校事業特別会計）</t>
    <rPh sb="0" eb="1">
      <t>ヒガシ</t>
    </rPh>
    <rPh sb="1" eb="2">
      <t>ノウ</t>
    </rPh>
    <rPh sb="2" eb="4">
      <t>セイブ</t>
    </rPh>
    <rPh sb="4" eb="6">
      <t>コウイキ</t>
    </rPh>
    <rPh sb="6" eb="8">
      <t>ギョウセイ</t>
    </rPh>
    <rPh sb="8" eb="10">
      <t>ジム</t>
    </rPh>
    <rPh sb="10" eb="12">
      <t>クミアイ</t>
    </rPh>
    <rPh sb="13" eb="14">
      <t>ヒガシ</t>
    </rPh>
    <rPh sb="14" eb="15">
      <t>ノウ</t>
    </rPh>
    <rPh sb="15" eb="17">
      <t>カンゴ</t>
    </rPh>
    <rPh sb="17" eb="19">
      <t>センモン</t>
    </rPh>
    <rPh sb="19" eb="21">
      <t>ガッコウ</t>
    </rPh>
    <rPh sb="21" eb="23">
      <t>ジギョウ</t>
    </rPh>
    <rPh sb="23" eb="25">
      <t>トクベツ</t>
    </rPh>
    <rPh sb="25" eb="27">
      <t>カイケイ</t>
    </rPh>
    <phoneticPr fontId="2"/>
  </si>
  <si>
    <t>東濃西部広域行政事務組合（東濃西部少年センター事業特別会計）</t>
    <rPh sb="0" eb="1">
      <t>ヒガシ</t>
    </rPh>
    <rPh sb="1" eb="2">
      <t>ノウ</t>
    </rPh>
    <rPh sb="2" eb="4">
      <t>セイブ</t>
    </rPh>
    <rPh sb="4" eb="6">
      <t>コウイキ</t>
    </rPh>
    <rPh sb="6" eb="8">
      <t>ギョウセイ</t>
    </rPh>
    <rPh sb="8" eb="10">
      <t>ジム</t>
    </rPh>
    <rPh sb="10" eb="12">
      <t>クミアイ</t>
    </rPh>
    <rPh sb="13" eb="14">
      <t>ヒガシ</t>
    </rPh>
    <rPh sb="14" eb="15">
      <t>ノウ</t>
    </rPh>
    <rPh sb="15" eb="17">
      <t>セイブ</t>
    </rPh>
    <rPh sb="17" eb="19">
      <t>ショウネン</t>
    </rPh>
    <rPh sb="23" eb="25">
      <t>ジギョウ</t>
    </rPh>
    <rPh sb="25" eb="27">
      <t>トクベツ</t>
    </rPh>
    <rPh sb="27" eb="29">
      <t>カイケイ</t>
    </rPh>
    <phoneticPr fontId="2"/>
  </si>
  <si>
    <t>東濃西部広域行政事務組合（東濃地域医師確保奨学資金等貸付事業特別会計）</t>
    <rPh sb="0" eb="1">
      <t>ヒガシ</t>
    </rPh>
    <rPh sb="1" eb="2">
      <t>ノウ</t>
    </rPh>
    <rPh sb="2" eb="4">
      <t>セイブ</t>
    </rPh>
    <rPh sb="4" eb="6">
      <t>コウイキ</t>
    </rPh>
    <rPh sb="6" eb="8">
      <t>ギョウセイ</t>
    </rPh>
    <rPh sb="8" eb="10">
      <t>ジム</t>
    </rPh>
    <rPh sb="10" eb="12">
      <t>クミアイ</t>
    </rPh>
    <rPh sb="13" eb="14">
      <t>ヒガシ</t>
    </rPh>
    <rPh sb="14" eb="15">
      <t>ノウ</t>
    </rPh>
    <rPh sb="15" eb="17">
      <t>チイキ</t>
    </rPh>
    <rPh sb="17" eb="19">
      <t>イシ</t>
    </rPh>
    <rPh sb="19" eb="21">
      <t>カクホ</t>
    </rPh>
    <rPh sb="21" eb="23">
      <t>ショウガク</t>
    </rPh>
    <rPh sb="23" eb="25">
      <t>シキン</t>
    </rPh>
    <rPh sb="25" eb="26">
      <t>トウ</t>
    </rPh>
    <rPh sb="26" eb="28">
      <t>カシツケ</t>
    </rPh>
    <rPh sb="28" eb="30">
      <t>ジギョウ</t>
    </rPh>
    <rPh sb="30" eb="32">
      <t>トクベツ</t>
    </rPh>
    <rPh sb="32" eb="34">
      <t>カイケイ</t>
    </rPh>
    <phoneticPr fontId="2"/>
  </si>
  <si>
    <t>東濃西部広域行政事務組合（東濃西部看護師修学資金貸付事業特別会計）</t>
    <rPh sb="0" eb="1">
      <t>ヒガシ</t>
    </rPh>
    <rPh sb="1" eb="2">
      <t>ノウ</t>
    </rPh>
    <rPh sb="2" eb="4">
      <t>セイブ</t>
    </rPh>
    <rPh sb="4" eb="6">
      <t>コウイキ</t>
    </rPh>
    <rPh sb="6" eb="8">
      <t>ギョウセイ</t>
    </rPh>
    <rPh sb="8" eb="10">
      <t>ジム</t>
    </rPh>
    <rPh sb="10" eb="12">
      <t>クミアイ</t>
    </rPh>
    <rPh sb="13" eb="14">
      <t>ヒガシ</t>
    </rPh>
    <rPh sb="14" eb="15">
      <t>ノウ</t>
    </rPh>
    <rPh sb="15" eb="17">
      <t>セイブ</t>
    </rPh>
    <rPh sb="17" eb="20">
      <t>カンゴシ</t>
    </rPh>
    <rPh sb="20" eb="22">
      <t>シュウガク</t>
    </rPh>
    <rPh sb="22" eb="24">
      <t>シキン</t>
    </rPh>
    <rPh sb="24" eb="26">
      <t>カシツケ</t>
    </rPh>
    <rPh sb="26" eb="28">
      <t>ジギョウ</t>
    </rPh>
    <rPh sb="28" eb="30">
      <t>トクベツ</t>
    </rPh>
    <rPh sb="30" eb="32">
      <t>カイケイ</t>
    </rPh>
    <phoneticPr fontId="2"/>
  </si>
  <si>
    <t>-</t>
    <phoneticPr fontId="2"/>
  </si>
  <si>
    <t>-</t>
    <phoneticPr fontId="2"/>
  </si>
  <si>
    <t>基金からの繰入8百万円</t>
    <rPh sb="0" eb="2">
      <t>キキン</t>
    </rPh>
    <rPh sb="5" eb="7">
      <t>クリイレ</t>
    </rPh>
    <rPh sb="8" eb="9">
      <t>ヒャク</t>
    </rPh>
    <rPh sb="9" eb="11">
      <t>マンエン</t>
    </rPh>
    <phoneticPr fontId="2"/>
  </si>
  <si>
    <t>基金からの繰入２百万円</t>
    <rPh sb="0" eb="2">
      <t>キキン</t>
    </rPh>
    <rPh sb="5" eb="7">
      <t>クリイレ</t>
    </rPh>
    <rPh sb="8" eb="11">
      <t>ヒャクマンエン</t>
    </rPh>
    <phoneticPr fontId="2"/>
  </si>
  <si>
    <t>基金からの繰入71百万円</t>
    <rPh sb="0" eb="2">
      <t>キキン</t>
    </rPh>
    <rPh sb="5" eb="7">
      <t>クリイレ</t>
    </rPh>
    <rPh sb="9" eb="12">
      <t>ヒャクマンエン</t>
    </rPh>
    <phoneticPr fontId="2"/>
  </si>
  <si>
    <t>基金からの繰入14百万円</t>
    <rPh sb="0" eb="2">
      <t>キキン</t>
    </rPh>
    <rPh sb="5" eb="7">
      <t>クリイレ</t>
    </rPh>
    <rPh sb="9" eb="12">
      <t>ヒャクマンエン</t>
    </rPh>
    <phoneticPr fontId="2"/>
  </si>
  <si>
    <t>土岐市及び瑞浪市休日急病診療所組合</t>
    <rPh sb="0" eb="3">
      <t>トキシ</t>
    </rPh>
    <rPh sb="3" eb="4">
      <t>オヨ</t>
    </rPh>
    <rPh sb="5" eb="8">
      <t>ミズナミシ</t>
    </rPh>
    <rPh sb="8" eb="10">
      <t>キュウジツ</t>
    </rPh>
    <rPh sb="10" eb="12">
      <t>キュウビョウ</t>
    </rPh>
    <rPh sb="12" eb="14">
      <t>シンリョウ</t>
    </rPh>
    <rPh sb="14" eb="15">
      <t>ジョ</t>
    </rPh>
    <rPh sb="15" eb="17">
      <t>クミアイ</t>
    </rPh>
    <phoneticPr fontId="2"/>
  </si>
  <si>
    <t>-</t>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</si>
  <si>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</si>
  <si>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基金からの繰入1,660百万円</t>
    <rPh sb="0" eb="2">
      <t>キキン</t>
    </rPh>
    <rPh sb="5" eb="7">
      <t>クリイレ</t>
    </rPh>
    <rPh sb="12" eb="15">
      <t>ヒャクマンエン</t>
    </rPh>
    <phoneticPr fontId="2"/>
  </si>
  <si>
    <t>岐阜県市町村会館組合</t>
    <rPh sb="0" eb="3">
      <t>ギフケン</t>
    </rPh>
    <rPh sb="3" eb="6">
      <t>シチョウソン</t>
    </rPh>
    <rPh sb="6" eb="8">
      <t>カイカン</t>
    </rPh>
    <rPh sb="8" eb="10">
      <t>クミアイ</t>
    </rPh>
    <phoneticPr fontId="2"/>
  </si>
  <si>
    <t>土岐川防災ダム一部事務組合</t>
    <rPh sb="0" eb="2">
      <t>トキ</t>
    </rPh>
    <rPh sb="2" eb="3">
      <t>ガワ</t>
    </rPh>
    <rPh sb="3" eb="5">
      <t>ボウサイ</t>
    </rPh>
    <rPh sb="7" eb="9">
      <t>イチブ</t>
    </rPh>
    <rPh sb="9" eb="11">
      <t>ジム</t>
    </rPh>
    <rPh sb="11" eb="13">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</si>
  <si>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</si>
  <si>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</si>
  <si>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基金からの繰入1,464百万円</t>
    <rPh sb="0" eb="2">
      <t>キキン</t>
    </rPh>
    <rPh sb="5" eb="7">
      <t>クリイレ</t>
    </rPh>
    <rPh sb="12" eb="15">
      <t>ヒャクマンエン</t>
    </rPh>
    <phoneticPr fontId="2"/>
  </si>
  <si>
    <t>東濃農業共済事務組合</t>
    <rPh sb="0" eb="1">
      <t>ヒガシ</t>
    </rPh>
    <rPh sb="1" eb="2">
      <t>ノウ</t>
    </rPh>
    <rPh sb="2" eb="4">
      <t>ノウギョウ</t>
    </rPh>
    <rPh sb="4" eb="6">
      <t>キョウサイ</t>
    </rPh>
    <rPh sb="6" eb="8">
      <t>ジム</t>
    </rPh>
    <rPh sb="8" eb="10">
      <t>クミアイ</t>
    </rPh>
    <phoneticPr fontId="2"/>
  </si>
  <si>
    <t>土岐市文化振興事業団</t>
    <rPh sb="0" eb="3">
      <t>トキシ</t>
    </rPh>
    <rPh sb="3" eb="5">
      <t>ブンカ</t>
    </rPh>
    <rPh sb="5" eb="7">
      <t>シンコウ</t>
    </rPh>
    <rPh sb="7" eb="10">
      <t>ジギョウダン</t>
    </rPh>
    <phoneticPr fontId="2"/>
  </si>
  <si>
    <t>志野・織部</t>
    <rPh sb="0" eb="2">
      <t>シノ</t>
    </rPh>
    <rPh sb="3" eb="5">
      <t>オリベ</t>
    </rPh>
    <phoneticPr fontId="2"/>
  </si>
  <si>
    <t>基金からの繰入20百万円</t>
    <rPh sb="0" eb="2">
      <t>キキン</t>
    </rPh>
    <rPh sb="5" eb="7">
      <t>クリイレ</t>
    </rPh>
    <rPh sb="9" eb="12">
      <t>ヒャクマンエン</t>
    </rPh>
    <phoneticPr fontId="2"/>
  </si>
  <si>
    <t>基金から1,008百万円・財産区から30百万円</t>
    <rPh sb="0" eb="2">
      <t>キキン</t>
    </rPh>
    <rPh sb="9" eb="12">
      <t>ヒャクマンエン</t>
    </rPh>
    <rPh sb="13" eb="15">
      <t>ザイサン</t>
    </rPh>
    <rPh sb="15" eb="16">
      <t>ク</t>
    </rPh>
    <rPh sb="20" eb="23">
      <t>ヒャクマンエン</t>
    </rPh>
    <phoneticPr fontId="2"/>
  </si>
  <si>
    <t>▲599</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</si>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</sst>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44162</c:v>
                </c:pt>
                <c:pt idx="1">
                  <c:v>48103</c:v>
                </c:pt>
                <c:pt idx="2">
                  <c:v>45761</c:v>
                </c:pt>
                <c:pt idx="3">
                  <c:v>56255</c:v>
                </c:pt>
                <c:pt idx="4">
                  <c:v>57944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54681</c:v>
                </c:pt>
                <c:pt idx="1">
                  <c:v>35669</c:v>
                </c:pt>
                <c:pt idx="2">
                  <c:v>38177</c:v>
                </c:pt>
                <c:pt idx="3">
                  <c:v>42405</c:v>
                </c:pt>
                <c:pt idx="4">
                  <c:v>59778</c:v>
                </c:pt>
              </c:numCache>
            </c:numRef>
          </c:val>
          <c:smooth val="0"/>
        </c:ser>
        <c:dLbls>
          <c:showLegendKey val="0"/>
          <c:showVal val="0"/>
          <c:showCatName val="0"/>
          <c:showSerName val="0"/>
          <c:showPercent val="0"/>
          <c:showBubbleSize val="0"/>
        </c:dLbls>
        <c:marker val="1"/>
        <c:smooth val="0"/>
        <c:axId val="76119040"/>
        <c:axId val="76129408"/>
      </c:lineChart>
      <c:catAx>
        <c:axId val="761190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6129408"/>
        <c:crosses val="autoZero"/>
        <c:auto val="1"/>
        <c:lblAlgn val="ctr"/>
        <c:lblOffset val="100"/>
        <c:tickLblSkip val="1"/>
        <c:tickMarkSkip val="1"/>
        <c:noMultiLvlLbl val="0"/>
      </c:catAx>
      <c:valAx>
        <c:axId val="7612940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6119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4.8</c:v>
                </c:pt>
                <c:pt idx="1">
                  <c:v>4.26</c:v>
                </c:pt>
                <c:pt idx="2">
                  <c:v>4.21</c:v>
                </c:pt>
                <c:pt idx="3">
                  <c:v>3.05</c:v>
                </c:pt>
                <c:pt idx="4">
                  <c:v>4.9000000000000004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18.36</c:v>
                </c:pt>
                <c:pt idx="1">
                  <c:v>19.239999999999998</c:v>
                </c:pt>
                <c:pt idx="2">
                  <c:v>19.46</c:v>
                </c:pt>
                <c:pt idx="3">
                  <c:v>19.28</c:v>
                </c:pt>
                <c:pt idx="4">
                  <c:v>19.78</c:v>
                </c:pt>
              </c:numCache>
            </c:numRef>
          </c:val>
        </c:ser>
        <c:dLbls>
          <c:showLegendKey val="0"/>
          <c:showVal val="0"/>
          <c:showCatName val="0"/>
          <c:showSerName val="0"/>
          <c:showPercent val="0"/>
          <c:showBubbleSize val="0"/>
        </c:dLbls>
        <c:gapWidth val="250"/>
        <c:overlap val="100"/>
        <c:axId val="95455104"/>
        <c:axId val="95473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0.25</c:v>
                </c:pt>
                <c:pt idx="1">
                  <c:v>0.05</c:v>
                </c:pt>
                <c:pt idx="2">
                  <c:v>0.05</c:v>
                </c:pt>
                <c:pt idx="3">
                  <c:v>-1.1000000000000001</c:v>
                </c:pt>
                <c:pt idx="4">
                  <c:v>2.2000000000000002</c:v>
                </c:pt>
              </c:numCache>
            </c:numRef>
          </c:val>
          <c:smooth val="0"/>
        </c:ser>
        <c:dLbls>
          <c:showLegendKey val="0"/>
          <c:showVal val="0"/>
          <c:showCatName val="0"/>
          <c:showSerName val="0"/>
          <c:showPercent val="0"/>
          <c:showBubbleSize val="0"/>
        </c:dLbls>
        <c:marker val="1"/>
        <c:smooth val="0"/>
        <c:axId val="95455104"/>
        <c:axId val="95473664"/>
      </c:lineChart>
      <c:catAx>
        <c:axId val="9545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473664"/>
        <c:crosses val="autoZero"/>
        <c:auto val="1"/>
        <c:lblAlgn val="ctr"/>
        <c:lblOffset val="100"/>
        <c:tickLblSkip val="1"/>
        <c:tickMarkSkip val="1"/>
        <c:noMultiLvlLbl val="0"/>
      </c:catAx>
      <c:valAx>
        <c:axId val="95473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455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0.19</c:v>
                </c:pt>
                <c:pt idx="2">
                  <c:v>#N/A</c:v>
                </c:pt>
                <c:pt idx="3">
                  <c:v>7.0000000000000007E-2</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自動車駐車場事業特別会計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0.04</c:v>
                </c:pt>
                <c:pt idx="4">
                  <c:v>#N/A</c:v>
                </c:pt>
                <c:pt idx="5">
                  <c:v>0.05</c:v>
                </c:pt>
                <c:pt idx="6">
                  <c:v>#N/A</c:v>
                </c:pt>
                <c:pt idx="7">
                  <c:v>0.04</c:v>
                </c:pt>
                <c:pt idx="8">
                  <c:v>#N/A</c:v>
                </c:pt>
                <c:pt idx="9">
                  <c:v>0.04</c:v>
                </c:pt>
              </c:numCache>
            </c:numRef>
          </c:val>
        </c:ser>
        <c:ser>
          <c:idx val="4"/>
          <c:order val="4"/>
          <c:tx>
            <c:strRef>
              <c:f>データシート!$A$31</c:f>
              <c:strCache>
                <c:ptCount val="1"/>
                <c:pt idx="0">
                  <c:v>介護保険特別会計（保険勘定）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0.13</c:v>
                </c:pt>
              </c:numCache>
            </c:numRef>
          </c:val>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0.14000000000000001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1.72</c:v>
                </c:pt>
                <c:pt idx="2">
                  <c:v>#N/A</c:v>
                </c:pt>
                <c:pt idx="3">
                  <c:v>1.79</c:v>
                </c:pt>
                <c:pt idx="4">
                  <c:v>#N/A</c:v>
                </c:pt>
                <c:pt idx="5">
                  <c:v>2.21</c:v>
                </c:pt>
                <c:pt idx="6">
                  <c:v>#N/A</c:v>
                </c:pt>
                <c:pt idx="7">
                  <c:v>1.41</c:v>
                </c:pt>
                <c:pt idx="8">
                  <c:v>#N/A</c:v>
                </c:pt>
                <c:pt idx="9">
                  <c:v>1.54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4.79</c:v>
                </c:pt>
                <c:pt idx="2">
                  <c:v>#N/A</c:v>
                </c:pt>
                <c:pt idx="3">
                  <c:v>4.26</c:v>
                </c:pt>
                <c:pt idx="4">
                  <c:v>#N/A</c:v>
                </c:pt>
                <c:pt idx="5">
                  <c:v>4.21</c:v>
                </c:pt>
                <c:pt idx="6">
                  <c:v>#N/A</c:v>
                </c:pt>
                <c:pt idx="7">
                  <c:v>3.05</c:v>
                </c:pt>
                <c:pt idx="8">
                  <c:v>#N/A</c:v>
                </c:pt>
                <c:pt idx="9">
                  <c:v>4.9000000000000004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10.16</c:v>
                </c:pt>
                <c:pt idx="2">
                  <c:v>#N/A</c:v>
                </c:pt>
                <c:pt idx="3">
                  <c:v>5.87</c:v>
                </c:pt>
                <c:pt idx="4">
                  <c:v>#N/A</c:v>
                </c:pt>
                <c:pt idx="5">
                  <c:v>5.33</c:v>
                </c:pt>
                <c:pt idx="6">
                  <c:v>#N/A</c:v>
                </c:pt>
                <c:pt idx="7">
                  <c:v>5.64</c:v>
                </c:pt>
                <c:pt idx="8">
                  <c:v>#N/A</c:v>
                </c:pt>
                <c:pt idx="9">
                  <c:v>6.04</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6.31</c:v>
                </c:pt>
                <c:pt idx="2">
                  <c:v>#N/A</c:v>
                </c:pt>
                <c:pt idx="3">
                  <c:v>6.81</c:v>
                </c:pt>
                <c:pt idx="4">
                  <c:v>#N/A</c:v>
                </c:pt>
                <c:pt idx="5">
                  <c:v>8.02</c:v>
                </c:pt>
                <c:pt idx="6">
                  <c:v>#N/A</c:v>
                </c:pt>
                <c:pt idx="7">
                  <c:v>8.2899999999999991</c:v>
                </c:pt>
                <c:pt idx="8">
                  <c:v>#N/A</c:v>
                </c:pt>
                <c:pt idx="9">
                  <c:v>6.07</c:v>
                </c:pt>
              </c:numCache>
            </c:numRef>
          </c:val>
        </c:ser>
        <c:dLbls>
          <c:showLegendKey val="0"/>
          <c:showVal val="0"/>
          <c:showCatName val="0"/>
          <c:showSerName val="0"/>
          <c:showPercent val="0"/>
          <c:showBubbleSize val="0"/>
        </c:dLbls>
        <c:gapWidth val="150"/>
        <c:overlap val="100"/>
        <c:axId val="74526720"/>
        <c:axId val="74528256"/>
      </c:barChart>
      <c:catAx>
        <c:axId val="7452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4528256"/>
        <c:crosses val="autoZero"/>
        <c:auto val="1"/>
        <c:lblAlgn val="ctr"/>
        <c:lblOffset val="100"/>
        <c:tickLblSkip val="1"/>
        <c:tickMarkSkip val="1"/>
        <c:noMultiLvlLbl val="0"/>
      </c:catAx>
      <c:valAx>
        <c:axId val="74528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526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2298</c:v>
                </c:pt>
                <c:pt idx="5">
                  <c:v>2236</c:v>
                </c:pt>
                <c:pt idx="8">
                  <c:v>2243</c:v>
                </c:pt>
                <c:pt idx="11">
                  <c:v>2148</c:v>
                </c:pt>
                <c:pt idx="14">
                  <c:v>2145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7</c:v>
                </c:pt>
                <c:pt idx="3">
                  <c:v>7</c:v>
                </c:pt>
                <c:pt idx="6">
                  <c:v>7</c:v>
                </c:pt>
                <c:pt idx="9">
                  <c:v>7</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11</c:v>
                </c:pt>
                <c:pt idx="3">
                  <c:v>11</c:v>
                </c:pt>
                <c:pt idx="6">
                  <c:v>11</c:v>
                </c:pt>
                <c:pt idx="9">
                  <c:v>10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1500</c:v>
                </c:pt>
                <c:pt idx="3">
                  <c:v>1484</c:v>
                </c:pt>
                <c:pt idx="6">
                  <c:v>1433</c:v>
                </c:pt>
                <c:pt idx="9">
                  <c:v>1317</c:v>
                </c:pt>
                <c:pt idx="12">
                  <c:v>1171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1705</c:v>
                </c:pt>
                <c:pt idx="3">
                  <c:v>1474</c:v>
                </c:pt>
                <c:pt idx="6">
                  <c:v>1425</c:v>
                </c:pt>
                <c:pt idx="9">
                  <c:v>1472</c:v>
                </c:pt>
                <c:pt idx="12">
                  <c:v>1472</c:v>
                </c:pt>
              </c:numCache>
            </c:numRef>
          </c:val>
        </c:ser>
        <c:dLbls>
          <c:showLegendKey val="0"/>
          <c:showVal val="0"/>
          <c:showCatName val="0"/>
          <c:showSerName val="0"/>
          <c:showPercent val="0"/>
          <c:showBubbleSize val="0"/>
        </c:dLbls>
        <c:gapWidth val="100"/>
        <c:overlap val="100"/>
        <c:axId val="94419968"/>
        <c:axId val="95310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925</c:v>
                </c:pt>
                <c:pt idx="2">
                  <c:v>#N/A</c:v>
                </c:pt>
                <c:pt idx="3">
                  <c:v>#N/A</c:v>
                </c:pt>
                <c:pt idx="4">
                  <c:v>740</c:v>
                </c:pt>
                <c:pt idx="5">
                  <c:v>#N/A</c:v>
                </c:pt>
                <c:pt idx="6">
                  <c:v>#N/A</c:v>
                </c:pt>
                <c:pt idx="7">
                  <c:v>633</c:v>
                </c:pt>
                <c:pt idx="8">
                  <c:v>#N/A</c:v>
                </c:pt>
                <c:pt idx="9">
                  <c:v>#N/A</c:v>
                </c:pt>
                <c:pt idx="10">
                  <c:v>658</c:v>
                </c:pt>
                <c:pt idx="11">
                  <c:v>#N/A</c:v>
                </c:pt>
                <c:pt idx="12">
                  <c:v>#N/A</c:v>
                </c:pt>
                <c:pt idx="13">
                  <c:v>499</c:v>
                </c:pt>
                <c:pt idx="14">
                  <c:v>#N/A</c:v>
                </c:pt>
              </c:numCache>
            </c:numRef>
          </c:val>
          <c:smooth val="0"/>
        </c:ser>
        <c:dLbls>
          <c:showLegendKey val="0"/>
          <c:showVal val="0"/>
          <c:showCatName val="0"/>
          <c:showSerName val="0"/>
          <c:showPercent val="0"/>
          <c:showBubbleSize val="0"/>
        </c:dLbls>
        <c:marker val="1"/>
        <c:smooth val="0"/>
        <c:axId val="94419968"/>
        <c:axId val="95310976"/>
      </c:lineChart>
      <c:catAx>
        <c:axId val="9441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310976"/>
        <c:crosses val="autoZero"/>
        <c:auto val="1"/>
        <c:lblAlgn val="ctr"/>
        <c:lblOffset val="100"/>
        <c:tickLblSkip val="1"/>
        <c:tickMarkSkip val="1"/>
        <c:noMultiLvlLbl val="0"/>
      </c:catAx>
      <c:valAx>
        <c:axId val="95310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41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19281</c:v>
                </c:pt>
                <c:pt idx="5">
                  <c:v>19585</c:v>
                </c:pt>
                <c:pt idx="8">
                  <c:v>19649</c:v>
                </c:pt>
                <c:pt idx="11">
                  <c:v>19807</c:v>
                </c:pt>
                <c:pt idx="14">
                  <c:v>19705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4094</c:v>
                </c:pt>
                <c:pt idx="5">
                  <c:v>3869</c:v>
                </c:pt>
                <c:pt idx="8">
                  <c:v>3865</c:v>
                </c:pt>
                <c:pt idx="11">
                  <c:v>3827</c:v>
                </c:pt>
                <c:pt idx="14">
                  <c:v>3599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9320</c:v>
                </c:pt>
                <c:pt idx="5">
                  <c:v>9117</c:v>
                </c:pt>
                <c:pt idx="8">
                  <c:v>9021</c:v>
                </c:pt>
                <c:pt idx="11">
                  <c:v>9317</c:v>
                </c:pt>
                <c:pt idx="14">
                  <c:v>9350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3895</c:v>
                </c:pt>
                <c:pt idx="3">
                  <c:v>3683</c:v>
                </c:pt>
                <c:pt idx="6">
                  <c:v>3575</c:v>
                </c:pt>
                <c:pt idx="9">
                  <c:v>3495</c:v>
                </c:pt>
                <c:pt idx="12">
                  <c:v>5006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30</c:v>
                </c:pt>
                <c:pt idx="3">
                  <c:v>20</c:v>
                </c:pt>
                <c:pt idx="6">
                  <c:v>10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15068</c:v>
                </c:pt>
                <c:pt idx="3">
                  <c:v>13778</c:v>
                </c:pt>
                <c:pt idx="6">
                  <c:v>12616</c:v>
                </c:pt>
                <c:pt idx="9">
                  <c:v>11487</c:v>
                </c:pt>
                <c:pt idx="12">
                  <c:v>10338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53</c:v>
                </c:pt>
                <c:pt idx="3">
                  <c:v>31</c:v>
                </c:pt>
                <c:pt idx="6">
                  <c:v>16</c:v>
                </c:pt>
                <c:pt idx="9">
                  <c:v>8</c:v>
                </c:pt>
                <c:pt idx="12">
                  <c:v>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12604</c:v>
                </c:pt>
                <c:pt idx="3">
                  <c:v>12205</c:v>
                </c:pt>
                <c:pt idx="6">
                  <c:v>12021</c:v>
                </c:pt>
                <c:pt idx="9">
                  <c:v>12467</c:v>
                </c:pt>
                <c:pt idx="12">
                  <c:v>13566</c:v>
                </c:pt>
              </c:numCache>
            </c:numRef>
          </c:val>
        </c:ser>
        <c:dLbls>
          <c:showLegendKey val="0"/>
          <c:showVal val="0"/>
          <c:showCatName val="0"/>
          <c:showSerName val="0"/>
          <c:showPercent val="0"/>
          <c:showBubbleSize val="0"/>
        </c:dLbls>
        <c:gapWidth val="100"/>
        <c:overlap val="100"/>
        <c:axId val="95523968"/>
        <c:axId val="95525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5523968"/>
        <c:axId val="95525888"/>
      </c:lineChart>
      <c:catAx>
        <c:axId val="9552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525888"/>
        <c:crosses val="autoZero"/>
        <c:auto val="1"/>
        <c:lblAlgn val="ctr"/>
        <c:lblOffset val="100"/>
        <c:tickLblSkip val="1"/>
        <c:tickMarkSkip val="1"/>
        <c:noMultiLvlLbl val="0"/>
      </c:catAx>
      <c:valAx>
        <c:axId val="95525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52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岐阜県土岐市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60,401
58,884
116.02
22,454,239
21,762,015
606,931
12,383,175
13,566,301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当市の地場産業である陶磁器産業は、原材料コストの増加や安価な外国製品等の流入により厳しい状況が依然続いており、類似団体平均を大きく下回っている。新産業の企業を市内工業団地等へ誘致した結果、基準財政収入額における市税の増等により前年度より０．０１ポイント増加した。今後も企業誘致を促進し、産業構造の強化を図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87993</xdr:rowOff>
    </xdr:from>
    <xdr:to>
      <xdr:col>7</xdr:col>
      <xdr:colOff>152400</xdr:colOff>
      <xdr:row>44</xdr:row>
      <xdr:rowOff>96157</xdr:rowOff>
    </xdr:to>
    <xdr:cxnSp macro="">
      <xdr:nvCxnSpPr>
        <xdr:cNvPr id="64" name="直線コネクタ 63"/>
        <xdr:cNvCxnSpPr/>
      </xdr:nvCxnSpPr>
      <xdr:spPr>
        <a:xfrm flipV="1">
          <a:off x="4953000" y="60887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0.56</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2920</xdr:rowOff>
    </xdr:from>
    <xdr:ext cx="762000" cy="259045"/>
    <xdr:sp macro="" textlink="">
      <xdr:nvSpPr>
        <xdr:cNvPr id="67"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87993</xdr:rowOff>
    </xdr:from>
    <xdr:to>
      <xdr:col>7</xdr:col>
      <xdr:colOff>241300</xdr:colOff>
      <xdr:row>35</xdr:row>
      <xdr:rowOff>87993</xdr:rowOff>
    </xdr:to>
    <xdr:cxnSp macro="">
      <xdr:nvCxnSpPr>
        <xdr:cNvPr id="68" name="直線コネクタ 67"/>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129722</xdr:rowOff>
    </xdr:to>
    <xdr:cxnSp macro="">
      <xdr:nvCxnSpPr>
        <xdr:cNvPr id="69" name="直線コネクタ 68"/>
        <xdr:cNvCxnSpPr/>
      </xdr:nvCxnSpPr>
      <xdr:spPr>
        <a:xfrm flipV="1">
          <a:off x="4114800" y="74676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24692</xdr:rowOff>
    </xdr:from>
    <xdr:ext cx="762000" cy="259045"/>
    <xdr:sp macro="" textlink="">
      <xdr:nvSpPr>
        <xdr:cNvPr id="70"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8165</xdr:rowOff>
    </xdr:from>
    <xdr:to>
      <xdr:col>7</xdr:col>
      <xdr:colOff>203200</xdr:colOff>
      <xdr:row>41</xdr:row>
      <xdr:rowOff>109765</xdr:rowOff>
    </xdr:to>
    <xdr:sp macro="" textlink="">
      <xdr:nvSpPr>
        <xdr:cNvPr id="71" name="フローチャート : 判断 70"/>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164193</xdr:rowOff>
    </xdr:to>
    <xdr:cxnSp macro="">
      <xdr:nvCxnSpPr>
        <xdr:cNvPr id="72" name="直線コネクタ 71"/>
        <xdr:cNvCxnSpPr/>
      </xdr:nvCxnSpPr>
      <xdr:spPr>
        <a:xfrm flipV="1">
          <a:off x="3225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42635</xdr:rowOff>
    </xdr:from>
    <xdr:to>
      <xdr:col>6</xdr:col>
      <xdr:colOff>50800</xdr:colOff>
      <xdr:row>41</xdr:row>
      <xdr:rowOff>144235</xdr:rowOff>
    </xdr:to>
    <xdr:sp macro="" textlink="">
      <xdr:nvSpPr>
        <xdr:cNvPr id="73" name="フローチャート : 判断 72"/>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154412</xdr:rowOff>
    </xdr:from>
    <xdr:ext cx="736600" cy="259045"/>
    <xdr:sp macro="" textlink="">
      <xdr:nvSpPr>
        <xdr:cNvPr id="74" name="テキスト ボックス 73"/>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164193</xdr:rowOff>
    </xdr:to>
    <xdr:cxnSp macro="">
      <xdr:nvCxnSpPr>
        <xdr:cNvPr id="75" name="直線コネクタ 74"/>
        <xdr:cNvCxnSpPr/>
      </xdr:nvCxnSpPr>
      <xdr:spPr>
        <a:xfrm>
          <a:off x="2336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77107</xdr:rowOff>
    </xdr:from>
    <xdr:to>
      <xdr:col>4</xdr:col>
      <xdr:colOff>533400</xdr:colOff>
      <xdr:row>42</xdr:row>
      <xdr:rowOff>7257</xdr:rowOff>
    </xdr:to>
    <xdr:sp macro="" textlink="">
      <xdr:nvSpPr>
        <xdr:cNvPr id="76" name="フローチャート : 判断 75"/>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17434</xdr:rowOff>
    </xdr:from>
    <xdr:ext cx="762000" cy="259045"/>
    <xdr:sp macro="" textlink="">
      <xdr:nvSpPr>
        <xdr:cNvPr id="77" name="テキスト ボックス 76"/>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129722</xdr:rowOff>
    </xdr:to>
    <xdr:cxnSp macro="">
      <xdr:nvCxnSpPr>
        <xdr:cNvPr id="78" name="直線コネクタ 77"/>
        <xdr:cNvCxnSpPr/>
      </xdr:nvCxnSpPr>
      <xdr:spPr>
        <a:xfrm>
          <a:off x="1447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79" name="フローチャート : 判断 78"/>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80" name="テキスト ボックス 79"/>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108857</xdr:rowOff>
    </xdr:from>
    <xdr:to>
      <xdr:col>2</xdr:col>
      <xdr:colOff>127000</xdr:colOff>
      <xdr:row>39</xdr:row>
      <xdr:rowOff>39007</xdr:rowOff>
    </xdr:to>
    <xdr:sp macro="" textlink="">
      <xdr:nvSpPr>
        <xdr:cNvPr id="81" name="フローチャート : 判断 80"/>
        <xdr:cNvSpPr/>
      </xdr:nvSpPr>
      <xdr:spPr>
        <a:xfrm>
          <a:off x="1397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49184</xdr:rowOff>
    </xdr:from>
    <xdr:ext cx="762000" cy="259045"/>
    <xdr:sp macro="" textlink="">
      <xdr:nvSpPr>
        <xdr:cNvPr id="82" name="テキスト ボックス 81"/>
        <xdr:cNvSpPr txBox="1"/>
      </xdr:nvSpPr>
      <xdr:spPr>
        <a:xfrm>
          <a:off x="1066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8" name="円/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0" name="円/楕円 89"/>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1" name="テキスト ボックス 90"/>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2" name="円/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3" name="テキスト ボックス 92"/>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4" name="円/楕円 93"/>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5" name="テキスト ボックス 94"/>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6" name="円/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臨時財政対策債を前年度より</a:t>
          </a:r>
          <a:r>
            <a:rPr kumimoji="1" lang="en-US" altLang="ja-JP" sz="1300">
              <a:latin typeface="ＭＳ Ｐゴシック"/>
            </a:rPr>
            <a:t>400,000</a:t>
          </a:r>
          <a:r>
            <a:rPr kumimoji="1" lang="ja-JP" altLang="en-US" sz="1300">
              <a:latin typeface="ＭＳ Ｐゴシック"/>
            </a:rPr>
            <a:t>千円増の</a:t>
          </a:r>
          <a:r>
            <a:rPr kumimoji="1" lang="en-US" altLang="ja-JP" sz="1300">
              <a:latin typeface="ＭＳ Ｐゴシック"/>
            </a:rPr>
            <a:t>1,000,000</a:t>
          </a:r>
          <a:r>
            <a:rPr kumimoji="1" lang="ja-JP" altLang="en-US" sz="1300">
              <a:latin typeface="ＭＳ Ｐゴシック"/>
            </a:rPr>
            <a:t>千円借入れたことにより、経常収支比率は</a:t>
          </a:r>
          <a:r>
            <a:rPr kumimoji="1" lang="en-US" altLang="ja-JP" sz="1300">
              <a:latin typeface="ＭＳ Ｐゴシック"/>
            </a:rPr>
            <a:t>87.3</a:t>
          </a:r>
          <a:r>
            <a:rPr kumimoji="1" lang="ja-JP" altLang="en-US" sz="1300">
              <a:latin typeface="ＭＳ Ｐゴシック"/>
            </a:rPr>
            <a:t>％と</a:t>
          </a:r>
          <a:r>
            <a:rPr kumimoji="1" lang="en-US" altLang="ja-JP" sz="1300">
              <a:latin typeface="ＭＳ Ｐゴシック"/>
            </a:rPr>
            <a:t>4.7</a:t>
          </a:r>
          <a:r>
            <a:rPr kumimoji="1" lang="ja-JP" altLang="en-US" sz="1300">
              <a:latin typeface="ＭＳ Ｐゴシック"/>
            </a:rPr>
            <a:t>ポイント改善している。直営施設の一部に指定管理者制度を導入することにより、歳出の見直しをするとともに、第５次土岐市行財政改革大綱に基づき市内公共施設等の使用料について見直しを進め適正な受益者負担となるよう努めていく。</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14394</xdr:rowOff>
    </xdr:from>
    <xdr:to>
      <xdr:col>7</xdr:col>
      <xdr:colOff>152400</xdr:colOff>
      <xdr:row>66</xdr:row>
      <xdr:rowOff>2117</xdr:rowOff>
    </xdr:to>
    <xdr:cxnSp macro="">
      <xdr:nvCxnSpPr>
        <xdr:cNvPr id="127" name="直線コネクタ 126"/>
        <xdr:cNvCxnSpPr/>
      </xdr:nvCxnSpPr>
      <xdr:spPr>
        <a:xfrm flipV="1">
          <a:off x="4953000" y="99584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8"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9" name="直線コネクタ 128"/>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100771</xdr:rowOff>
    </xdr:from>
    <xdr:ext cx="762000" cy="259045"/>
    <xdr:sp macro="" textlink="">
      <xdr:nvSpPr>
        <xdr:cNvPr id="130" name="財政構造の弾力性最大値テキスト"/>
        <xdr:cNvSpPr txBox="1"/>
      </xdr:nvSpPr>
      <xdr:spPr>
        <a:xfrm>
          <a:off x="5041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7</xdr:col>
      <xdr:colOff>63500</xdr:colOff>
      <xdr:row>58</xdr:row>
      <xdr:rowOff>14394</xdr:rowOff>
    </xdr:from>
    <xdr:to>
      <xdr:col>7</xdr:col>
      <xdr:colOff>241300</xdr:colOff>
      <xdr:row>58</xdr:row>
      <xdr:rowOff>14394</xdr:rowOff>
    </xdr:to>
    <xdr:cxnSp macro="">
      <xdr:nvCxnSpPr>
        <xdr:cNvPr id="131" name="直線コネクタ 130"/>
        <xdr:cNvCxnSpPr/>
      </xdr:nvCxnSpPr>
      <xdr:spPr>
        <a:xfrm>
          <a:off x="4864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60113</xdr:rowOff>
    </xdr:from>
    <xdr:to>
      <xdr:col>7</xdr:col>
      <xdr:colOff>152400</xdr:colOff>
      <xdr:row>61</xdr:row>
      <xdr:rowOff>95250</xdr:rowOff>
    </xdr:to>
    <xdr:cxnSp macro="">
      <xdr:nvCxnSpPr>
        <xdr:cNvPr id="132" name="直線コネクタ 131"/>
        <xdr:cNvCxnSpPr/>
      </xdr:nvCxnSpPr>
      <xdr:spPr>
        <a:xfrm flipV="1">
          <a:off x="4114800" y="10175663"/>
          <a:ext cx="8382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19067</xdr:rowOff>
    </xdr:from>
    <xdr:ext cx="762000" cy="259045"/>
    <xdr:sp macro="" textlink="">
      <xdr:nvSpPr>
        <xdr:cNvPr id="133" name="財政構造の弾力性平均値テキスト"/>
        <xdr:cNvSpPr txBox="1"/>
      </xdr:nvSpPr>
      <xdr:spPr>
        <a:xfrm>
          <a:off x="5041900" y="10306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46990</xdr:rowOff>
    </xdr:from>
    <xdr:to>
      <xdr:col>7</xdr:col>
      <xdr:colOff>203200</xdr:colOff>
      <xdr:row>60</xdr:row>
      <xdr:rowOff>148590</xdr:rowOff>
    </xdr:to>
    <xdr:sp macro="" textlink="">
      <xdr:nvSpPr>
        <xdr:cNvPr id="134" name="フローチャート : 判断 133"/>
        <xdr:cNvSpPr/>
      </xdr:nvSpPr>
      <xdr:spPr>
        <a:xfrm>
          <a:off x="49022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95250</xdr:rowOff>
    </xdr:from>
    <xdr:to>
      <xdr:col>6</xdr:col>
      <xdr:colOff>0</xdr:colOff>
      <xdr:row>62</xdr:row>
      <xdr:rowOff>12277</xdr:rowOff>
    </xdr:to>
    <xdr:cxnSp macro="">
      <xdr:nvCxnSpPr>
        <xdr:cNvPr id="135" name="直線コネクタ 134"/>
        <xdr:cNvCxnSpPr/>
      </xdr:nvCxnSpPr>
      <xdr:spPr>
        <a:xfrm flipV="1">
          <a:off x="3225800" y="105537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170180</xdr:rowOff>
    </xdr:from>
    <xdr:to>
      <xdr:col>6</xdr:col>
      <xdr:colOff>50800</xdr:colOff>
      <xdr:row>60</xdr:row>
      <xdr:rowOff>100330</xdr:rowOff>
    </xdr:to>
    <xdr:sp macro="" textlink="">
      <xdr:nvSpPr>
        <xdr:cNvPr id="136" name="フローチャート : 判断 135"/>
        <xdr:cNvSpPr/>
      </xdr:nvSpPr>
      <xdr:spPr>
        <a:xfrm>
          <a:off x="4064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110507</xdr:rowOff>
    </xdr:from>
    <xdr:ext cx="736600" cy="259045"/>
    <xdr:sp macro="" textlink="">
      <xdr:nvSpPr>
        <xdr:cNvPr id="137" name="テキスト ボックス 136"/>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79163</xdr:rowOff>
    </xdr:from>
    <xdr:to>
      <xdr:col>4</xdr:col>
      <xdr:colOff>482600</xdr:colOff>
      <xdr:row>62</xdr:row>
      <xdr:rowOff>12277</xdr:rowOff>
    </xdr:to>
    <xdr:cxnSp macro="">
      <xdr:nvCxnSpPr>
        <xdr:cNvPr id="138" name="直線コネクタ 137"/>
        <xdr:cNvCxnSpPr/>
      </xdr:nvCxnSpPr>
      <xdr:spPr>
        <a:xfrm>
          <a:off x="2336800" y="1053761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71120</xdr:rowOff>
    </xdr:from>
    <xdr:to>
      <xdr:col>4</xdr:col>
      <xdr:colOff>533400</xdr:colOff>
      <xdr:row>61</xdr:row>
      <xdr:rowOff>1270</xdr:rowOff>
    </xdr:to>
    <xdr:sp macro="" textlink="">
      <xdr:nvSpPr>
        <xdr:cNvPr id="139" name="フローチャート : 判断 138"/>
        <xdr:cNvSpPr/>
      </xdr:nvSpPr>
      <xdr:spPr>
        <a:xfrm>
          <a:off x="3175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11447</xdr:rowOff>
    </xdr:from>
    <xdr:ext cx="762000" cy="259045"/>
    <xdr:sp macro="" textlink="">
      <xdr:nvSpPr>
        <xdr:cNvPr id="140" name="テキスト ボックス 139"/>
        <xdr:cNvSpPr txBox="1"/>
      </xdr:nvSpPr>
      <xdr:spPr>
        <a:xfrm>
          <a:off x="2844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79163</xdr:rowOff>
    </xdr:from>
    <xdr:to>
      <xdr:col>3</xdr:col>
      <xdr:colOff>279400</xdr:colOff>
      <xdr:row>62</xdr:row>
      <xdr:rowOff>124883</xdr:rowOff>
    </xdr:to>
    <xdr:cxnSp macro="">
      <xdr:nvCxnSpPr>
        <xdr:cNvPr id="141" name="直線コネクタ 140"/>
        <xdr:cNvCxnSpPr/>
      </xdr:nvCxnSpPr>
      <xdr:spPr>
        <a:xfrm flipV="1">
          <a:off x="1447800" y="10537613"/>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146050</xdr:rowOff>
    </xdr:from>
    <xdr:to>
      <xdr:col>3</xdr:col>
      <xdr:colOff>330200</xdr:colOff>
      <xdr:row>60</xdr:row>
      <xdr:rowOff>76200</xdr:rowOff>
    </xdr:to>
    <xdr:sp macro="" textlink="">
      <xdr:nvSpPr>
        <xdr:cNvPr id="142" name="フローチャート : 判断 141"/>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86377</xdr:rowOff>
    </xdr:from>
    <xdr:ext cx="762000" cy="259045"/>
    <xdr:sp macro="" textlink="">
      <xdr:nvSpPr>
        <xdr:cNvPr id="143" name="テキスト ボックス 142"/>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138006</xdr:rowOff>
    </xdr:from>
    <xdr:to>
      <xdr:col>2</xdr:col>
      <xdr:colOff>127000</xdr:colOff>
      <xdr:row>60</xdr:row>
      <xdr:rowOff>68156</xdr:rowOff>
    </xdr:to>
    <xdr:sp macro="" textlink="">
      <xdr:nvSpPr>
        <xdr:cNvPr id="144" name="フローチャート : 判断 143"/>
        <xdr:cNvSpPr/>
      </xdr:nvSpPr>
      <xdr:spPr>
        <a:xfrm>
          <a:off x="1397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78333</xdr:rowOff>
    </xdr:from>
    <xdr:ext cx="762000" cy="259045"/>
    <xdr:sp macro="" textlink="">
      <xdr:nvSpPr>
        <xdr:cNvPr id="145" name="テキスト ボックス 144"/>
        <xdr:cNvSpPr txBox="1"/>
      </xdr:nvSpPr>
      <xdr:spPr>
        <a:xfrm>
          <a:off x="1066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9313</xdr:rowOff>
    </xdr:from>
    <xdr:to>
      <xdr:col>7</xdr:col>
      <xdr:colOff>203200</xdr:colOff>
      <xdr:row>59</xdr:row>
      <xdr:rowOff>110913</xdr:rowOff>
    </xdr:to>
    <xdr:sp macro="" textlink="">
      <xdr:nvSpPr>
        <xdr:cNvPr id="151" name="円/楕円 150"/>
        <xdr:cNvSpPr/>
      </xdr:nvSpPr>
      <xdr:spPr>
        <a:xfrm>
          <a:off x="49022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25840</xdr:rowOff>
    </xdr:from>
    <xdr:ext cx="762000" cy="259045"/>
    <xdr:sp macro="" textlink="">
      <xdr:nvSpPr>
        <xdr:cNvPr id="152" name="財政構造の弾力性該当値テキスト"/>
        <xdr:cNvSpPr txBox="1"/>
      </xdr:nvSpPr>
      <xdr:spPr>
        <a:xfrm>
          <a:off x="5041900" y="99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44450</xdr:rowOff>
    </xdr:from>
    <xdr:to>
      <xdr:col>6</xdr:col>
      <xdr:colOff>50800</xdr:colOff>
      <xdr:row>61</xdr:row>
      <xdr:rowOff>146050</xdr:rowOff>
    </xdr:to>
    <xdr:sp macro="" textlink="">
      <xdr:nvSpPr>
        <xdr:cNvPr id="153" name="円/楕円 152"/>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130827</xdr:rowOff>
    </xdr:from>
    <xdr:ext cx="736600" cy="259045"/>
    <xdr:sp macro="" textlink="">
      <xdr:nvSpPr>
        <xdr:cNvPr id="154" name="テキスト ボックス 153"/>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132927</xdr:rowOff>
    </xdr:from>
    <xdr:to>
      <xdr:col>4</xdr:col>
      <xdr:colOff>533400</xdr:colOff>
      <xdr:row>62</xdr:row>
      <xdr:rowOff>63077</xdr:rowOff>
    </xdr:to>
    <xdr:sp macro="" textlink="">
      <xdr:nvSpPr>
        <xdr:cNvPr id="155" name="円/楕円 154"/>
        <xdr:cNvSpPr/>
      </xdr:nvSpPr>
      <xdr:spPr>
        <a:xfrm>
          <a:off x="3175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47854</xdr:rowOff>
    </xdr:from>
    <xdr:ext cx="762000" cy="259045"/>
    <xdr:sp macro="" textlink="">
      <xdr:nvSpPr>
        <xdr:cNvPr id="156" name="テキスト ボックス 155"/>
        <xdr:cNvSpPr txBox="1"/>
      </xdr:nvSpPr>
      <xdr:spPr>
        <a:xfrm>
          <a:off x="2844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28363</xdr:rowOff>
    </xdr:from>
    <xdr:to>
      <xdr:col>3</xdr:col>
      <xdr:colOff>330200</xdr:colOff>
      <xdr:row>61</xdr:row>
      <xdr:rowOff>129963</xdr:rowOff>
    </xdr:to>
    <xdr:sp macro="" textlink="">
      <xdr:nvSpPr>
        <xdr:cNvPr id="157" name="円/楕円 156"/>
        <xdr:cNvSpPr/>
      </xdr:nvSpPr>
      <xdr:spPr>
        <a:xfrm>
          <a:off x="2286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114740</xdr:rowOff>
    </xdr:from>
    <xdr:ext cx="762000" cy="259045"/>
    <xdr:sp macro="" textlink="">
      <xdr:nvSpPr>
        <xdr:cNvPr id="158" name="テキスト ボックス 157"/>
        <xdr:cNvSpPr txBox="1"/>
      </xdr:nvSpPr>
      <xdr:spPr>
        <a:xfrm>
          <a:off x="1955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74083</xdr:rowOff>
    </xdr:from>
    <xdr:to>
      <xdr:col>2</xdr:col>
      <xdr:colOff>127000</xdr:colOff>
      <xdr:row>63</xdr:row>
      <xdr:rowOff>4233</xdr:rowOff>
    </xdr:to>
    <xdr:sp macro="" textlink="">
      <xdr:nvSpPr>
        <xdr:cNvPr id="159" name="円/楕円 158"/>
        <xdr:cNvSpPr/>
      </xdr:nvSpPr>
      <xdr:spPr>
        <a:xfrm>
          <a:off x="1397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160460</xdr:rowOff>
    </xdr:from>
    <xdr:ext cx="762000" cy="259045"/>
    <xdr:sp macro="" textlink="">
      <xdr:nvSpPr>
        <xdr:cNvPr id="160" name="テキスト ボックス 159"/>
        <xdr:cNvSpPr txBox="1"/>
      </xdr:nvSpPr>
      <xdr:spPr>
        <a:xfrm>
          <a:off x="1066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[106,589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物件費と維持補修費は前年度と比べて減少しており、前年度と比較して</a:t>
          </a:r>
          <a:r>
            <a:rPr kumimoji="1" lang="en-US" altLang="ja-JP" sz="1300">
              <a:latin typeface="ＭＳ Ｐゴシック"/>
            </a:rPr>
            <a:t>324</a:t>
          </a:r>
          <a:r>
            <a:rPr kumimoji="1" lang="ja-JP" altLang="en-US" sz="1300">
              <a:latin typeface="ＭＳ Ｐゴシック"/>
            </a:rPr>
            <a:t>円減少している。今後も事務事業の見直しを進めることにより物件費の抑制に努め、現在の水準を維持していく。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19710</xdr:rowOff>
    </xdr:from>
    <xdr:to>
      <xdr:col>7</xdr:col>
      <xdr:colOff>152400</xdr:colOff>
      <xdr:row>88</xdr:row>
      <xdr:rowOff>58455</xdr:rowOff>
    </xdr:to>
    <xdr:cxnSp macro="">
      <xdr:nvCxnSpPr>
        <xdr:cNvPr id="190" name="直線コネクタ 189"/>
        <xdr:cNvCxnSpPr/>
      </xdr:nvCxnSpPr>
      <xdr:spPr>
        <a:xfrm flipV="1">
          <a:off x="4953000" y="13907160"/>
          <a:ext cx="0" cy="1238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30532</xdr:rowOff>
    </xdr:from>
    <xdr:ext cx="762000" cy="259045"/>
    <xdr:sp macro="" textlink="">
      <xdr:nvSpPr>
        <xdr:cNvPr id="191" name="人件費・物件費等の状況最小値テキスト"/>
        <xdr:cNvSpPr txBox="1"/>
      </xdr:nvSpPr>
      <xdr:spPr>
        <a:xfrm>
          <a:off x="5041900" y="1511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146,907</a:t>
          </a:r>
          <a:endParaRPr kumimoji="1" lang="ja-JP" altLang="en-US" sz="1000" b="1">
            <a:latin typeface="ＭＳ Ｐゴシック"/>
          </a:endParaRPr>
        </a:p>
      </xdr:txBody>
    </xdr:sp>
    <xdr:clientData/>
  </xdr:oneCellAnchor>
  <xdr:twoCellAnchor>
    <xdr:from>
      <xdr:col>7</xdr:col>
      <xdr:colOff>63500</xdr:colOff>
      <xdr:row>88</xdr:row>
      <xdr:rowOff>58455</xdr:rowOff>
    </xdr:from>
    <xdr:to>
      <xdr:col>7</xdr:col>
      <xdr:colOff>241300</xdr:colOff>
      <xdr:row>88</xdr:row>
      <xdr:rowOff>58455</xdr:rowOff>
    </xdr:to>
    <xdr:cxnSp macro="">
      <xdr:nvCxnSpPr>
        <xdr:cNvPr id="192" name="直線コネクタ 191"/>
        <xdr:cNvCxnSpPr/>
      </xdr:nvCxnSpPr>
      <xdr:spPr>
        <a:xfrm>
          <a:off x="4864100" y="1514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106087</xdr:rowOff>
    </xdr:from>
    <xdr:ext cx="762000" cy="259045"/>
    <xdr:sp macro="" textlink="">
      <xdr:nvSpPr>
        <xdr:cNvPr id="193" name="人件費・物件費等の状況最大値テキスト"/>
        <xdr:cNvSpPr txBox="1"/>
      </xdr:nvSpPr>
      <xdr:spPr>
        <a:xfrm>
          <a:off x="5041900" y="1365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85,296</a:t>
          </a:r>
          <a:endParaRPr kumimoji="1" lang="ja-JP" altLang="en-US" sz="1000" b="1">
            <a:latin typeface="ＭＳ Ｐゴシック"/>
          </a:endParaRPr>
        </a:p>
      </xdr:txBody>
    </xdr:sp>
    <xdr:clientData/>
  </xdr:oneCellAnchor>
  <xdr:twoCellAnchor>
    <xdr:from>
      <xdr:col>7</xdr:col>
      <xdr:colOff>63500</xdr:colOff>
      <xdr:row>81</xdr:row>
      <xdr:rowOff>19710</xdr:rowOff>
    </xdr:from>
    <xdr:to>
      <xdr:col>7</xdr:col>
      <xdr:colOff>241300</xdr:colOff>
      <xdr:row>81</xdr:row>
      <xdr:rowOff>19710</xdr:rowOff>
    </xdr:to>
    <xdr:cxnSp macro="">
      <xdr:nvCxnSpPr>
        <xdr:cNvPr id="194" name="直線コネクタ 193"/>
        <xdr:cNvCxnSpPr/>
      </xdr:nvCxnSpPr>
      <xdr:spPr>
        <a:xfrm>
          <a:off x="4864100" y="1390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104977</xdr:rowOff>
    </xdr:from>
    <xdr:to>
      <xdr:col>7</xdr:col>
      <xdr:colOff>152400</xdr:colOff>
      <xdr:row>83</xdr:row>
      <xdr:rowOff>111492</xdr:rowOff>
    </xdr:to>
    <xdr:cxnSp macro="">
      <xdr:nvCxnSpPr>
        <xdr:cNvPr id="195" name="直線コネクタ 194"/>
        <xdr:cNvCxnSpPr/>
      </xdr:nvCxnSpPr>
      <xdr:spPr>
        <a:xfrm flipV="1">
          <a:off x="4114800" y="14335327"/>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103168</xdr:rowOff>
    </xdr:from>
    <xdr:ext cx="762000" cy="259045"/>
    <xdr:sp macro="" textlink="">
      <xdr:nvSpPr>
        <xdr:cNvPr id="196" name="人件費・物件費等の状況平均値テキスト"/>
        <xdr:cNvSpPr txBox="1"/>
      </xdr:nvSpPr>
      <xdr:spPr>
        <a:xfrm>
          <a:off x="5041900" y="14333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131091</xdr:rowOff>
    </xdr:from>
    <xdr:to>
      <xdr:col>7</xdr:col>
      <xdr:colOff>203200</xdr:colOff>
      <xdr:row>84</xdr:row>
      <xdr:rowOff>61241</xdr:rowOff>
    </xdr:to>
    <xdr:sp macro="" textlink="">
      <xdr:nvSpPr>
        <xdr:cNvPr id="197" name="フローチャート : 判断 196"/>
        <xdr:cNvSpPr/>
      </xdr:nvSpPr>
      <xdr:spPr>
        <a:xfrm>
          <a:off x="4902200" y="143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15977</xdr:rowOff>
    </xdr:from>
    <xdr:to>
      <xdr:col>6</xdr:col>
      <xdr:colOff>0</xdr:colOff>
      <xdr:row>83</xdr:row>
      <xdr:rowOff>111492</xdr:rowOff>
    </xdr:to>
    <xdr:cxnSp macro="">
      <xdr:nvCxnSpPr>
        <xdr:cNvPr id="198" name="直線コネクタ 197"/>
        <xdr:cNvCxnSpPr/>
      </xdr:nvCxnSpPr>
      <xdr:spPr>
        <a:xfrm>
          <a:off x="3225800" y="14246327"/>
          <a:ext cx="889000" cy="9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64754</xdr:rowOff>
    </xdr:from>
    <xdr:to>
      <xdr:col>6</xdr:col>
      <xdr:colOff>50800</xdr:colOff>
      <xdr:row>83</xdr:row>
      <xdr:rowOff>166354</xdr:rowOff>
    </xdr:to>
    <xdr:sp macro="" textlink="">
      <xdr:nvSpPr>
        <xdr:cNvPr id="199" name="フローチャート : 判断 198"/>
        <xdr:cNvSpPr/>
      </xdr:nvSpPr>
      <xdr:spPr>
        <a:xfrm>
          <a:off x="4064000" y="142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151131</xdr:rowOff>
    </xdr:from>
    <xdr:ext cx="736600" cy="259045"/>
    <xdr:sp macro="" textlink="">
      <xdr:nvSpPr>
        <xdr:cNvPr id="200" name="テキスト ボックス 199"/>
        <xdr:cNvSpPr txBox="1"/>
      </xdr:nvSpPr>
      <xdr:spPr>
        <a:xfrm>
          <a:off x="3733800" y="143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15977</xdr:rowOff>
    </xdr:from>
    <xdr:to>
      <xdr:col>4</xdr:col>
      <xdr:colOff>482600</xdr:colOff>
      <xdr:row>83</xdr:row>
      <xdr:rowOff>68542</xdr:rowOff>
    </xdr:to>
    <xdr:cxnSp macro="">
      <xdr:nvCxnSpPr>
        <xdr:cNvPr id="201" name="直線コネクタ 200"/>
        <xdr:cNvCxnSpPr/>
      </xdr:nvCxnSpPr>
      <xdr:spPr>
        <a:xfrm flipV="1">
          <a:off x="2336800" y="14246327"/>
          <a:ext cx="889000" cy="5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91337</xdr:rowOff>
    </xdr:from>
    <xdr:to>
      <xdr:col>4</xdr:col>
      <xdr:colOff>533400</xdr:colOff>
      <xdr:row>84</xdr:row>
      <xdr:rowOff>21487</xdr:rowOff>
    </xdr:to>
    <xdr:sp macro="" textlink="">
      <xdr:nvSpPr>
        <xdr:cNvPr id="202" name="フローチャート : 判断 201"/>
        <xdr:cNvSpPr/>
      </xdr:nvSpPr>
      <xdr:spPr>
        <a:xfrm>
          <a:off x="3175000" y="143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6264</xdr:rowOff>
    </xdr:from>
    <xdr:ext cx="762000" cy="259045"/>
    <xdr:sp macro="" textlink="">
      <xdr:nvSpPr>
        <xdr:cNvPr id="203" name="テキスト ボックス 202"/>
        <xdr:cNvSpPr txBox="1"/>
      </xdr:nvSpPr>
      <xdr:spPr>
        <a:xfrm>
          <a:off x="2844800" y="1440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28104</xdr:rowOff>
    </xdr:from>
    <xdr:to>
      <xdr:col>3</xdr:col>
      <xdr:colOff>279400</xdr:colOff>
      <xdr:row>83</xdr:row>
      <xdr:rowOff>68542</xdr:rowOff>
    </xdr:to>
    <xdr:cxnSp macro="">
      <xdr:nvCxnSpPr>
        <xdr:cNvPr id="204" name="直線コネクタ 203"/>
        <xdr:cNvCxnSpPr/>
      </xdr:nvCxnSpPr>
      <xdr:spPr>
        <a:xfrm>
          <a:off x="1447800" y="14258454"/>
          <a:ext cx="889000" cy="4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24651</xdr:rowOff>
    </xdr:from>
    <xdr:to>
      <xdr:col>3</xdr:col>
      <xdr:colOff>330200</xdr:colOff>
      <xdr:row>84</xdr:row>
      <xdr:rowOff>126251</xdr:rowOff>
    </xdr:to>
    <xdr:sp macro="" textlink="">
      <xdr:nvSpPr>
        <xdr:cNvPr id="205" name="フローチャート : 判断 204"/>
        <xdr:cNvSpPr/>
      </xdr:nvSpPr>
      <xdr:spPr>
        <a:xfrm>
          <a:off x="2286000" y="1442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111028</xdr:rowOff>
    </xdr:from>
    <xdr:ext cx="762000" cy="259045"/>
    <xdr:sp macro="" textlink="">
      <xdr:nvSpPr>
        <xdr:cNvPr id="206" name="テキスト ボックス 205"/>
        <xdr:cNvSpPr txBox="1"/>
      </xdr:nvSpPr>
      <xdr:spPr>
        <a:xfrm>
          <a:off x="1955800" y="1451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36743</xdr:rowOff>
    </xdr:from>
    <xdr:to>
      <xdr:col>2</xdr:col>
      <xdr:colOff>127000</xdr:colOff>
      <xdr:row>83</xdr:row>
      <xdr:rowOff>138343</xdr:rowOff>
    </xdr:to>
    <xdr:sp macro="" textlink="">
      <xdr:nvSpPr>
        <xdr:cNvPr id="207" name="フローチャート : 判断 206"/>
        <xdr:cNvSpPr/>
      </xdr:nvSpPr>
      <xdr:spPr>
        <a:xfrm>
          <a:off x="1397000" y="14267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123120</xdr:rowOff>
    </xdr:from>
    <xdr:ext cx="762000" cy="259045"/>
    <xdr:sp macro="" textlink="">
      <xdr:nvSpPr>
        <xdr:cNvPr id="208" name="テキスト ボックス 207"/>
        <xdr:cNvSpPr txBox="1"/>
      </xdr:nvSpPr>
      <xdr:spPr>
        <a:xfrm>
          <a:off x="1066800" y="1435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54177</xdr:rowOff>
    </xdr:from>
    <xdr:to>
      <xdr:col>7</xdr:col>
      <xdr:colOff>203200</xdr:colOff>
      <xdr:row>83</xdr:row>
      <xdr:rowOff>155777</xdr:rowOff>
    </xdr:to>
    <xdr:sp macro="" textlink="">
      <xdr:nvSpPr>
        <xdr:cNvPr id="214" name="円/楕円 213"/>
        <xdr:cNvSpPr/>
      </xdr:nvSpPr>
      <xdr:spPr>
        <a:xfrm>
          <a:off x="4902200" y="1428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70704</xdr:rowOff>
    </xdr:from>
    <xdr:ext cx="762000" cy="259045"/>
    <xdr:sp macro="" textlink="">
      <xdr:nvSpPr>
        <xdr:cNvPr id="215" name="人件費・物件費等の状況該当値テキスト"/>
        <xdr:cNvSpPr txBox="1"/>
      </xdr:nvSpPr>
      <xdr:spPr>
        <a:xfrm>
          <a:off x="5041900" y="141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106,589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60692</xdr:rowOff>
    </xdr:from>
    <xdr:to>
      <xdr:col>6</xdr:col>
      <xdr:colOff>50800</xdr:colOff>
      <xdr:row>83</xdr:row>
      <xdr:rowOff>162292</xdr:rowOff>
    </xdr:to>
    <xdr:sp macro="" textlink="">
      <xdr:nvSpPr>
        <xdr:cNvPr id="216" name="円/楕円 215"/>
        <xdr:cNvSpPr/>
      </xdr:nvSpPr>
      <xdr:spPr>
        <a:xfrm>
          <a:off x="4064000" y="1429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1019</xdr:rowOff>
    </xdr:from>
    <xdr:ext cx="736600" cy="259045"/>
    <xdr:sp macro="" textlink="">
      <xdr:nvSpPr>
        <xdr:cNvPr id="217" name="テキスト ボックス 216"/>
        <xdr:cNvSpPr txBox="1"/>
      </xdr:nvSpPr>
      <xdr:spPr>
        <a:xfrm>
          <a:off x="3733800" y="140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106,913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136627</xdr:rowOff>
    </xdr:from>
    <xdr:to>
      <xdr:col>4</xdr:col>
      <xdr:colOff>533400</xdr:colOff>
      <xdr:row>83</xdr:row>
      <xdr:rowOff>66777</xdr:rowOff>
    </xdr:to>
    <xdr:sp macro="" textlink="">
      <xdr:nvSpPr>
        <xdr:cNvPr id="218" name="円/楕円 217"/>
        <xdr:cNvSpPr/>
      </xdr:nvSpPr>
      <xdr:spPr>
        <a:xfrm>
          <a:off x="3175000" y="1419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76954</xdr:rowOff>
    </xdr:from>
    <xdr:ext cx="762000" cy="259045"/>
    <xdr:sp macro="" textlink="">
      <xdr:nvSpPr>
        <xdr:cNvPr id="219" name="テキスト ボックス 218"/>
        <xdr:cNvSpPr txBox="1"/>
      </xdr:nvSpPr>
      <xdr:spPr>
        <a:xfrm>
          <a:off x="2844800" y="1396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102,163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17742</xdr:rowOff>
    </xdr:from>
    <xdr:to>
      <xdr:col>3</xdr:col>
      <xdr:colOff>330200</xdr:colOff>
      <xdr:row>83</xdr:row>
      <xdr:rowOff>119342</xdr:rowOff>
    </xdr:to>
    <xdr:sp macro="" textlink="">
      <xdr:nvSpPr>
        <xdr:cNvPr id="220" name="円/楕円 219"/>
        <xdr:cNvSpPr/>
      </xdr:nvSpPr>
      <xdr:spPr>
        <a:xfrm>
          <a:off x="2286000" y="1424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129519</xdr:rowOff>
    </xdr:from>
    <xdr:ext cx="762000" cy="259045"/>
    <xdr:sp macro="" textlink="">
      <xdr:nvSpPr>
        <xdr:cNvPr id="221" name="テキスト ボックス 220"/>
        <xdr:cNvSpPr txBox="1"/>
      </xdr:nvSpPr>
      <xdr:spPr>
        <a:xfrm>
          <a:off x="1955800" y="1401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104,777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148754</xdr:rowOff>
    </xdr:from>
    <xdr:to>
      <xdr:col>2</xdr:col>
      <xdr:colOff>127000</xdr:colOff>
      <xdr:row>83</xdr:row>
      <xdr:rowOff>78904</xdr:rowOff>
    </xdr:to>
    <xdr:sp macro="" textlink="">
      <xdr:nvSpPr>
        <xdr:cNvPr id="222" name="円/楕円 221"/>
        <xdr:cNvSpPr/>
      </xdr:nvSpPr>
      <xdr:spPr>
        <a:xfrm>
          <a:off x="1397000" y="1420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89081</xdr:rowOff>
    </xdr:from>
    <xdr:ext cx="762000" cy="259045"/>
    <xdr:sp macro="" textlink="">
      <xdr:nvSpPr>
        <xdr:cNvPr id="223" name="テキスト ボックス 222"/>
        <xdr:cNvSpPr txBox="1"/>
      </xdr:nvSpPr>
      <xdr:spPr>
        <a:xfrm>
          <a:off x="1066800" y="1397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今後も給与の適正化に努め現在の水準を維持していく。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135466</xdr:rowOff>
    </xdr:from>
    <xdr:to>
      <xdr:col>24</xdr:col>
      <xdr:colOff>558800</xdr:colOff>
      <xdr:row>85</xdr:row>
      <xdr:rowOff>4939</xdr:rowOff>
    </xdr:to>
    <xdr:cxnSp macro="">
      <xdr:nvCxnSpPr>
        <xdr:cNvPr id="252" name="直線コネクタ 251"/>
        <xdr:cNvCxnSpPr/>
      </xdr:nvCxnSpPr>
      <xdr:spPr>
        <a:xfrm flipV="1">
          <a:off x="17018000" y="13680016"/>
          <a:ext cx="0" cy="8981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148466</xdr:rowOff>
    </xdr:from>
    <xdr:ext cx="762000" cy="259045"/>
    <xdr:sp macro="" textlink="">
      <xdr:nvSpPr>
        <xdr:cNvPr id="253" name="給与水準   （国との比較）最小値テキスト"/>
        <xdr:cNvSpPr txBox="1"/>
      </xdr:nvSpPr>
      <xdr:spPr>
        <a:xfrm>
          <a:off x="17106900" y="1455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85</xdr:row>
      <xdr:rowOff>4939</xdr:rowOff>
    </xdr:from>
    <xdr:to>
      <xdr:col>24</xdr:col>
      <xdr:colOff>647700</xdr:colOff>
      <xdr:row>85</xdr:row>
      <xdr:rowOff>4939</xdr:rowOff>
    </xdr:to>
    <xdr:cxnSp macro="">
      <xdr:nvCxnSpPr>
        <xdr:cNvPr id="254" name="直線コネクタ 253"/>
        <xdr:cNvCxnSpPr/>
      </xdr:nvCxnSpPr>
      <xdr:spPr>
        <a:xfrm>
          <a:off x="16929100" y="1457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79</xdr:row>
      <xdr:rowOff>135466</xdr:rowOff>
    </xdr:from>
    <xdr:to>
      <xdr:col>24</xdr:col>
      <xdr:colOff>647700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33866</xdr:rowOff>
    </xdr:from>
    <xdr:to>
      <xdr:col>24</xdr:col>
      <xdr:colOff>558800</xdr:colOff>
      <xdr:row>81</xdr:row>
      <xdr:rowOff>154516</xdr:rowOff>
    </xdr:to>
    <xdr:cxnSp macro="">
      <xdr:nvCxnSpPr>
        <xdr:cNvPr id="257" name="直線コネクタ 256"/>
        <xdr:cNvCxnSpPr/>
      </xdr:nvCxnSpPr>
      <xdr:spPr>
        <a:xfrm flipV="1">
          <a:off x="16179800" y="1392131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142822</xdr:rowOff>
    </xdr:from>
    <xdr:ext cx="762000" cy="259045"/>
    <xdr:sp macro="" textlink="">
      <xdr:nvSpPr>
        <xdr:cNvPr id="258" name="給与水準   （国との比較）平均値テキスト"/>
        <xdr:cNvSpPr txBox="1"/>
      </xdr:nvSpPr>
      <xdr:spPr>
        <a:xfrm>
          <a:off x="17106900" y="14030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170745</xdr:rowOff>
    </xdr:from>
    <xdr:to>
      <xdr:col>24</xdr:col>
      <xdr:colOff>609600</xdr:colOff>
      <xdr:row>82</xdr:row>
      <xdr:rowOff>100895</xdr:rowOff>
    </xdr:to>
    <xdr:sp macro="" textlink="">
      <xdr:nvSpPr>
        <xdr:cNvPr id="259" name="フローチャート : 判断 258"/>
        <xdr:cNvSpPr/>
      </xdr:nvSpPr>
      <xdr:spPr>
        <a:xfrm>
          <a:off x="16967200" y="1405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154516</xdr:rowOff>
    </xdr:from>
    <xdr:to>
      <xdr:col>23</xdr:col>
      <xdr:colOff>406400</xdr:colOff>
      <xdr:row>88</xdr:row>
      <xdr:rowOff>13405</xdr:rowOff>
    </xdr:to>
    <xdr:cxnSp macro="">
      <xdr:nvCxnSpPr>
        <xdr:cNvPr id="260" name="直線コネクタ 259"/>
        <xdr:cNvCxnSpPr/>
      </xdr:nvCxnSpPr>
      <xdr:spPr>
        <a:xfrm flipV="1">
          <a:off x="15290800" y="14041966"/>
          <a:ext cx="889000" cy="105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170745</xdr:rowOff>
    </xdr:from>
    <xdr:to>
      <xdr:col>23</xdr:col>
      <xdr:colOff>457200</xdr:colOff>
      <xdr:row>82</xdr:row>
      <xdr:rowOff>100895</xdr:rowOff>
    </xdr:to>
    <xdr:sp macro="" textlink="">
      <xdr:nvSpPr>
        <xdr:cNvPr id="261" name="フローチャート : 判断 260"/>
        <xdr:cNvSpPr/>
      </xdr:nvSpPr>
      <xdr:spPr>
        <a:xfrm>
          <a:off x="16129000" y="1405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85672</xdr:rowOff>
    </xdr:from>
    <xdr:ext cx="736600" cy="259045"/>
    <xdr:sp macro="" textlink="">
      <xdr:nvSpPr>
        <xdr:cNvPr id="262" name="テキスト ボックス 261"/>
        <xdr:cNvSpPr txBox="1"/>
      </xdr:nvSpPr>
      <xdr:spPr>
        <a:xfrm>
          <a:off x="15798800" y="14144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13405</xdr:rowOff>
    </xdr:from>
    <xdr:to>
      <xdr:col>22</xdr:col>
      <xdr:colOff>203200</xdr:colOff>
      <xdr:row>88</xdr:row>
      <xdr:rowOff>13405</xdr:rowOff>
    </xdr:to>
    <xdr:cxnSp macro="">
      <xdr:nvCxnSpPr>
        <xdr:cNvPr id="263" name="直線コネクタ 262"/>
        <xdr:cNvCxnSpPr/>
      </xdr:nvCxnSpPr>
      <xdr:spPr>
        <a:xfrm>
          <a:off x="14401800" y="1510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160866</xdr:rowOff>
    </xdr:from>
    <xdr:to>
      <xdr:col>22</xdr:col>
      <xdr:colOff>254000</xdr:colOff>
      <xdr:row>88</xdr:row>
      <xdr:rowOff>91016</xdr:rowOff>
    </xdr:to>
    <xdr:sp macro="" textlink="">
      <xdr:nvSpPr>
        <xdr:cNvPr id="264" name="フローチャート : 判断 263"/>
        <xdr:cNvSpPr/>
      </xdr:nvSpPr>
      <xdr:spPr>
        <a:xfrm>
          <a:off x="15240000" y="1507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75793</xdr:rowOff>
    </xdr:from>
    <xdr:ext cx="762000" cy="259045"/>
    <xdr:sp macro="" textlink="">
      <xdr:nvSpPr>
        <xdr:cNvPr id="265" name="テキスト ボックス 264"/>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141111</xdr:rowOff>
    </xdr:from>
    <xdr:to>
      <xdr:col>21</xdr:col>
      <xdr:colOff>0</xdr:colOff>
      <xdr:row>88</xdr:row>
      <xdr:rowOff>13405</xdr:rowOff>
    </xdr:to>
    <xdr:cxnSp macro="">
      <xdr:nvCxnSpPr>
        <xdr:cNvPr id="266" name="直線コネクタ 265"/>
        <xdr:cNvCxnSpPr/>
      </xdr:nvCxnSpPr>
      <xdr:spPr>
        <a:xfrm>
          <a:off x="13512800" y="14028561"/>
          <a:ext cx="889000" cy="107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134055</xdr:rowOff>
    </xdr:from>
    <xdr:to>
      <xdr:col>21</xdr:col>
      <xdr:colOff>50800</xdr:colOff>
      <xdr:row>88</xdr:row>
      <xdr:rowOff>64205</xdr:rowOff>
    </xdr:to>
    <xdr:sp macro="" textlink="">
      <xdr:nvSpPr>
        <xdr:cNvPr id="267" name="フローチャート : 判断 266"/>
        <xdr:cNvSpPr/>
      </xdr:nvSpPr>
      <xdr:spPr>
        <a:xfrm>
          <a:off x="14351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74382</xdr:rowOff>
    </xdr:from>
    <xdr:ext cx="762000" cy="259045"/>
    <xdr:sp macro="" textlink="">
      <xdr:nvSpPr>
        <xdr:cNvPr id="268" name="テキスト ボックス 267"/>
        <xdr:cNvSpPr txBox="1"/>
      </xdr:nvSpPr>
      <xdr:spPr>
        <a:xfrm>
          <a:off x="14020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81</xdr:row>
      <xdr:rowOff>130528</xdr:rowOff>
    </xdr:from>
    <xdr:to>
      <xdr:col>19</xdr:col>
      <xdr:colOff>533400</xdr:colOff>
      <xdr:row>82</xdr:row>
      <xdr:rowOff>60678</xdr:rowOff>
    </xdr:to>
    <xdr:sp macro="" textlink="">
      <xdr:nvSpPr>
        <xdr:cNvPr id="269" name="フローチャート : 判断 268"/>
        <xdr:cNvSpPr/>
      </xdr:nvSpPr>
      <xdr:spPr>
        <a:xfrm>
          <a:off x="13462000" y="1401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45455</xdr:rowOff>
    </xdr:from>
    <xdr:ext cx="762000" cy="259045"/>
    <xdr:sp macro="" textlink="">
      <xdr:nvSpPr>
        <xdr:cNvPr id="270" name="テキスト ボックス 269"/>
        <xdr:cNvSpPr txBox="1"/>
      </xdr:nvSpPr>
      <xdr:spPr>
        <a:xfrm>
          <a:off x="13131800" y="141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80</xdr:row>
      <xdr:rowOff>154516</xdr:rowOff>
    </xdr:from>
    <xdr:to>
      <xdr:col>24</xdr:col>
      <xdr:colOff>609600</xdr:colOff>
      <xdr:row>81</xdr:row>
      <xdr:rowOff>84666</xdr:rowOff>
    </xdr:to>
    <xdr:sp macro="" textlink="">
      <xdr:nvSpPr>
        <xdr:cNvPr id="276" name="円/楕円 275"/>
        <xdr:cNvSpPr/>
      </xdr:nvSpPr>
      <xdr:spPr>
        <a:xfrm>
          <a:off x="169672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171043</xdr:rowOff>
    </xdr:from>
    <xdr:ext cx="762000" cy="259045"/>
    <xdr:sp macro="" textlink="">
      <xdr:nvSpPr>
        <xdr:cNvPr id="277" name="給与水準   （国との比較）該当値テキスト"/>
        <xdr:cNvSpPr txBox="1"/>
      </xdr:nvSpPr>
      <xdr:spPr>
        <a:xfrm>
          <a:off x="17106900" y="1371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103716</xdr:rowOff>
    </xdr:from>
    <xdr:to>
      <xdr:col>23</xdr:col>
      <xdr:colOff>457200</xdr:colOff>
      <xdr:row>82</xdr:row>
      <xdr:rowOff>33866</xdr:rowOff>
    </xdr:to>
    <xdr:sp macro="" textlink="">
      <xdr:nvSpPr>
        <xdr:cNvPr id="278" name="円/楕円 277"/>
        <xdr:cNvSpPr/>
      </xdr:nvSpPr>
      <xdr:spPr>
        <a:xfrm>
          <a:off x="16129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44043</xdr:rowOff>
    </xdr:from>
    <xdr:ext cx="736600" cy="259045"/>
    <xdr:sp macro="" textlink="">
      <xdr:nvSpPr>
        <xdr:cNvPr id="279" name="テキスト ボックス 278"/>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134055</xdr:rowOff>
    </xdr:from>
    <xdr:to>
      <xdr:col>22</xdr:col>
      <xdr:colOff>254000</xdr:colOff>
      <xdr:row>88</xdr:row>
      <xdr:rowOff>64205</xdr:rowOff>
    </xdr:to>
    <xdr:sp macro="" textlink="">
      <xdr:nvSpPr>
        <xdr:cNvPr id="280" name="円/楕円 279"/>
        <xdr:cNvSpPr/>
      </xdr:nvSpPr>
      <xdr:spPr>
        <a:xfrm>
          <a:off x="15240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74382</xdr:rowOff>
    </xdr:from>
    <xdr:ext cx="762000" cy="259045"/>
    <xdr:sp macro="" textlink="">
      <xdr:nvSpPr>
        <xdr:cNvPr id="281" name="テキスト ボックス 280"/>
        <xdr:cNvSpPr txBox="1"/>
      </xdr:nvSpPr>
      <xdr:spPr>
        <a:xfrm>
          <a:off x="14909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134055</xdr:rowOff>
    </xdr:from>
    <xdr:to>
      <xdr:col>21</xdr:col>
      <xdr:colOff>50800</xdr:colOff>
      <xdr:row>88</xdr:row>
      <xdr:rowOff>64205</xdr:rowOff>
    </xdr:to>
    <xdr:sp macro="" textlink="">
      <xdr:nvSpPr>
        <xdr:cNvPr id="282" name="円/楕円 281"/>
        <xdr:cNvSpPr/>
      </xdr:nvSpPr>
      <xdr:spPr>
        <a:xfrm>
          <a:off x="14351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48982</xdr:rowOff>
    </xdr:from>
    <xdr:ext cx="762000" cy="259045"/>
    <xdr:sp macro="" textlink="">
      <xdr:nvSpPr>
        <xdr:cNvPr id="283" name="テキスト ボックス 282"/>
        <xdr:cNvSpPr txBox="1"/>
      </xdr:nvSpPr>
      <xdr:spPr>
        <a:xfrm>
          <a:off x="14020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90311</xdr:rowOff>
    </xdr:from>
    <xdr:to>
      <xdr:col>19</xdr:col>
      <xdr:colOff>533400</xdr:colOff>
      <xdr:row>82</xdr:row>
      <xdr:rowOff>20461</xdr:rowOff>
    </xdr:to>
    <xdr:sp macro="" textlink="">
      <xdr:nvSpPr>
        <xdr:cNvPr id="284" name="円/楕円 283"/>
        <xdr:cNvSpPr/>
      </xdr:nvSpPr>
      <xdr:spPr>
        <a:xfrm>
          <a:off x="13462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30638</xdr:rowOff>
    </xdr:from>
    <xdr:ext cx="762000" cy="259045"/>
    <xdr:sp macro="" textlink="">
      <xdr:nvSpPr>
        <xdr:cNvPr id="285" name="テキスト ボックス 284"/>
        <xdr:cNvSpPr txBox="1"/>
      </xdr:nvSpPr>
      <xdr:spPr>
        <a:xfrm>
          <a:off x="13131800" y="137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ゴミやし尿、保育所など直営施設が多いため、類似団体平均を上回っている。直営施設の一部に指定管理者制度を導入することを検討しており、今後もより適切な定員管理に努めていく。</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2" name="直線コネクタ 301"/>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3" name="テキスト ボックス 302"/>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4" name="直線コネクタ 303"/>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5" name="テキスト ボックス 304"/>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6" name="直線コネクタ 305"/>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7" name="テキスト ボックス 306"/>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0" name="直線コネクタ 309"/>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1" name="テキスト ボックス 310"/>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2" name="直線コネクタ 31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3" name="テキスト ボックス 31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4" name="直線コネクタ 313"/>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5" name="テキスト ボックス 314"/>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108903</xdr:rowOff>
    </xdr:from>
    <xdr:to>
      <xdr:col>24</xdr:col>
      <xdr:colOff>558800</xdr:colOff>
      <xdr:row>67</xdr:row>
      <xdr:rowOff>16669</xdr:rowOff>
    </xdr:to>
    <xdr:cxnSp macro="">
      <xdr:nvCxnSpPr>
        <xdr:cNvPr id="319" name="直線コネクタ 318"/>
        <xdr:cNvCxnSpPr/>
      </xdr:nvCxnSpPr>
      <xdr:spPr>
        <a:xfrm flipV="1">
          <a:off x="17018000" y="10053003"/>
          <a:ext cx="0" cy="1450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160196</xdr:rowOff>
    </xdr:from>
    <xdr:ext cx="762000" cy="259045"/>
    <xdr:sp macro="" textlink="">
      <xdr:nvSpPr>
        <xdr:cNvPr id="320" name="定員管理の状況最小値テキスト"/>
        <xdr:cNvSpPr txBox="1"/>
      </xdr:nvSpPr>
      <xdr:spPr>
        <a:xfrm>
          <a:off x="17106900" y="1147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24</xdr:col>
      <xdr:colOff>469900</xdr:colOff>
      <xdr:row>67</xdr:row>
      <xdr:rowOff>16669</xdr:rowOff>
    </xdr:from>
    <xdr:to>
      <xdr:col>24</xdr:col>
      <xdr:colOff>647700</xdr:colOff>
      <xdr:row>67</xdr:row>
      <xdr:rowOff>16669</xdr:rowOff>
    </xdr:to>
    <xdr:cxnSp macro="">
      <xdr:nvCxnSpPr>
        <xdr:cNvPr id="321" name="直線コネクタ 320"/>
        <xdr:cNvCxnSpPr/>
      </xdr:nvCxnSpPr>
      <xdr:spPr>
        <a:xfrm>
          <a:off x="16929100" y="1150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23830</xdr:rowOff>
    </xdr:from>
    <xdr:ext cx="762000" cy="259045"/>
    <xdr:sp macro="" textlink="">
      <xdr:nvSpPr>
        <xdr:cNvPr id="322" name="定員管理の状況最大値テキスト"/>
        <xdr:cNvSpPr txBox="1"/>
      </xdr:nvSpPr>
      <xdr:spPr>
        <a:xfrm>
          <a:off x="17106900" y="979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24</xdr:col>
      <xdr:colOff>469900</xdr:colOff>
      <xdr:row>58</xdr:row>
      <xdr:rowOff>108903</xdr:rowOff>
    </xdr:from>
    <xdr:to>
      <xdr:col>24</xdr:col>
      <xdr:colOff>647700</xdr:colOff>
      <xdr:row>58</xdr:row>
      <xdr:rowOff>108903</xdr:rowOff>
    </xdr:to>
    <xdr:cxnSp macro="">
      <xdr:nvCxnSpPr>
        <xdr:cNvPr id="323" name="直線コネクタ 322"/>
        <xdr:cNvCxnSpPr/>
      </xdr:nvCxnSpPr>
      <xdr:spPr>
        <a:xfrm>
          <a:off x="16929100" y="100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82074</xdr:rowOff>
    </xdr:from>
    <xdr:to>
      <xdr:col>24</xdr:col>
      <xdr:colOff>558800</xdr:colOff>
      <xdr:row>65</xdr:row>
      <xdr:rowOff>91122</xdr:rowOff>
    </xdr:to>
    <xdr:cxnSp macro="">
      <xdr:nvCxnSpPr>
        <xdr:cNvPr id="324" name="直線コネクタ 323"/>
        <xdr:cNvCxnSpPr/>
      </xdr:nvCxnSpPr>
      <xdr:spPr>
        <a:xfrm flipV="1">
          <a:off x="16179800" y="11226324"/>
          <a:ext cx="8382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118762</xdr:rowOff>
    </xdr:from>
    <xdr:ext cx="762000" cy="259045"/>
    <xdr:sp macro="" textlink="">
      <xdr:nvSpPr>
        <xdr:cNvPr id="325" name="定員管理の状況平均値テキスト"/>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26" name="フローチャート : 判断 325"/>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57944</xdr:rowOff>
    </xdr:from>
    <xdr:to>
      <xdr:col>23</xdr:col>
      <xdr:colOff>406400</xdr:colOff>
      <xdr:row>65</xdr:row>
      <xdr:rowOff>91122</xdr:rowOff>
    </xdr:to>
    <xdr:cxnSp macro="">
      <xdr:nvCxnSpPr>
        <xdr:cNvPr id="327" name="直線コネクタ 326"/>
        <xdr:cNvCxnSpPr/>
      </xdr:nvCxnSpPr>
      <xdr:spPr>
        <a:xfrm>
          <a:off x="15290800" y="11202194"/>
          <a:ext cx="889000" cy="3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102235</xdr:rowOff>
    </xdr:from>
    <xdr:to>
      <xdr:col>23</xdr:col>
      <xdr:colOff>457200</xdr:colOff>
      <xdr:row>63</xdr:row>
      <xdr:rowOff>32385</xdr:rowOff>
    </xdr:to>
    <xdr:sp macro="" textlink="">
      <xdr:nvSpPr>
        <xdr:cNvPr id="328" name="フローチャート : 判断 327"/>
        <xdr:cNvSpPr/>
      </xdr:nvSpPr>
      <xdr:spPr>
        <a:xfrm>
          <a:off x="16129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42562</xdr:rowOff>
    </xdr:from>
    <xdr:ext cx="736600" cy="259045"/>
    <xdr:sp macro="" textlink="">
      <xdr:nvSpPr>
        <xdr:cNvPr id="329" name="テキスト ボックス 328"/>
        <xdr:cNvSpPr txBox="1"/>
      </xdr:nvSpPr>
      <xdr:spPr>
        <a:xfrm>
          <a:off x="15798800" y="10501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57944</xdr:rowOff>
    </xdr:from>
    <xdr:to>
      <xdr:col>22</xdr:col>
      <xdr:colOff>203200</xdr:colOff>
      <xdr:row>65</xdr:row>
      <xdr:rowOff>100171</xdr:rowOff>
    </xdr:to>
    <xdr:cxnSp macro="">
      <xdr:nvCxnSpPr>
        <xdr:cNvPr id="330" name="直線コネクタ 329"/>
        <xdr:cNvCxnSpPr/>
      </xdr:nvCxnSpPr>
      <xdr:spPr>
        <a:xfrm flipV="1">
          <a:off x="14401800" y="11202194"/>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108268</xdr:rowOff>
    </xdr:from>
    <xdr:to>
      <xdr:col>22</xdr:col>
      <xdr:colOff>254000</xdr:colOff>
      <xdr:row>63</xdr:row>
      <xdr:rowOff>38418</xdr:rowOff>
    </xdr:to>
    <xdr:sp macro="" textlink="">
      <xdr:nvSpPr>
        <xdr:cNvPr id="331" name="フローチャート :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48595</xdr:rowOff>
    </xdr:from>
    <xdr:ext cx="762000" cy="259045"/>
    <xdr:sp macro="" textlink="">
      <xdr:nvSpPr>
        <xdr:cNvPr id="332" name="テキスト ボックス 331"/>
        <xdr:cNvSpPr txBox="1"/>
      </xdr:nvSpPr>
      <xdr:spPr>
        <a:xfrm>
          <a:off x="14909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100171</xdr:rowOff>
    </xdr:from>
    <xdr:to>
      <xdr:col>21</xdr:col>
      <xdr:colOff>0</xdr:colOff>
      <xdr:row>65</xdr:row>
      <xdr:rowOff>124301</xdr:rowOff>
    </xdr:to>
    <xdr:cxnSp macro="">
      <xdr:nvCxnSpPr>
        <xdr:cNvPr id="333" name="直線コネクタ 332"/>
        <xdr:cNvCxnSpPr/>
      </xdr:nvCxnSpPr>
      <xdr:spPr>
        <a:xfrm flipV="1">
          <a:off x="13512800" y="1124442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12224</xdr:rowOff>
    </xdr:from>
    <xdr:to>
      <xdr:col>21</xdr:col>
      <xdr:colOff>50800</xdr:colOff>
      <xdr:row>63</xdr:row>
      <xdr:rowOff>113824</xdr:rowOff>
    </xdr:to>
    <xdr:sp macro="" textlink="">
      <xdr:nvSpPr>
        <xdr:cNvPr id="334" name="フローチャート : 判断 333"/>
        <xdr:cNvSpPr/>
      </xdr:nvSpPr>
      <xdr:spPr>
        <a:xfrm>
          <a:off x="14351000" y="1081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124001</xdr:rowOff>
    </xdr:from>
    <xdr:ext cx="762000" cy="259045"/>
    <xdr:sp macro="" textlink="">
      <xdr:nvSpPr>
        <xdr:cNvPr id="335" name="テキスト ボックス 334"/>
        <xdr:cNvSpPr txBox="1"/>
      </xdr:nvSpPr>
      <xdr:spPr>
        <a:xfrm>
          <a:off x="14020800" y="10582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60007</xdr:rowOff>
    </xdr:from>
    <xdr:to>
      <xdr:col>19</xdr:col>
      <xdr:colOff>533400</xdr:colOff>
      <xdr:row>62</xdr:row>
      <xdr:rowOff>161607</xdr:rowOff>
    </xdr:to>
    <xdr:sp macro="" textlink="">
      <xdr:nvSpPr>
        <xdr:cNvPr id="336" name="フローチャート : 判断 335"/>
        <xdr:cNvSpPr/>
      </xdr:nvSpPr>
      <xdr:spPr>
        <a:xfrm>
          <a:off x="13462000" y="106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334</xdr:rowOff>
    </xdr:from>
    <xdr:ext cx="762000" cy="259045"/>
    <xdr:sp macro="" textlink="">
      <xdr:nvSpPr>
        <xdr:cNvPr id="337" name="テキスト ボックス 336"/>
        <xdr:cNvSpPr txBox="1"/>
      </xdr:nvSpPr>
      <xdr:spPr>
        <a:xfrm>
          <a:off x="13131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31274</xdr:rowOff>
    </xdr:from>
    <xdr:to>
      <xdr:col>24</xdr:col>
      <xdr:colOff>609600</xdr:colOff>
      <xdr:row>65</xdr:row>
      <xdr:rowOff>132874</xdr:rowOff>
    </xdr:to>
    <xdr:sp macro="" textlink="">
      <xdr:nvSpPr>
        <xdr:cNvPr id="343" name="円/楕円 342"/>
        <xdr:cNvSpPr/>
      </xdr:nvSpPr>
      <xdr:spPr>
        <a:xfrm>
          <a:off x="16967200" y="1117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3351</xdr:rowOff>
    </xdr:from>
    <xdr:ext cx="762000" cy="259045"/>
    <xdr:sp macro="" textlink="">
      <xdr:nvSpPr>
        <xdr:cNvPr id="344" name="定員管理の状況該当値テキスト"/>
        <xdr:cNvSpPr txBox="1"/>
      </xdr:nvSpPr>
      <xdr:spPr>
        <a:xfrm>
          <a:off x="17106900" y="1114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40322</xdr:rowOff>
    </xdr:from>
    <xdr:to>
      <xdr:col>23</xdr:col>
      <xdr:colOff>457200</xdr:colOff>
      <xdr:row>65</xdr:row>
      <xdr:rowOff>141922</xdr:rowOff>
    </xdr:to>
    <xdr:sp macro="" textlink="">
      <xdr:nvSpPr>
        <xdr:cNvPr id="345" name="円/楕円 344"/>
        <xdr:cNvSpPr/>
      </xdr:nvSpPr>
      <xdr:spPr>
        <a:xfrm>
          <a:off x="16129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126699</xdr:rowOff>
    </xdr:from>
    <xdr:ext cx="736600" cy="259045"/>
    <xdr:sp macro="" textlink="">
      <xdr:nvSpPr>
        <xdr:cNvPr id="346" name="テキスト ボックス 345"/>
        <xdr:cNvSpPr txBox="1"/>
      </xdr:nvSpPr>
      <xdr:spPr>
        <a:xfrm>
          <a:off x="15798800" y="1127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7144</xdr:rowOff>
    </xdr:from>
    <xdr:to>
      <xdr:col>22</xdr:col>
      <xdr:colOff>254000</xdr:colOff>
      <xdr:row>65</xdr:row>
      <xdr:rowOff>108744</xdr:rowOff>
    </xdr:to>
    <xdr:sp macro="" textlink="">
      <xdr:nvSpPr>
        <xdr:cNvPr id="347" name="円/楕円 346"/>
        <xdr:cNvSpPr/>
      </xdr:nvSpPr>
      <xdr:spPr>
        <a:xfrm>
          <a:off x="15240000" y="1115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93521</xdr:rowOff>
    </xdr:from>
    <xdr:ext cx="762000" cy="259045"/>
    <xdr:sp macro="" textlink="">
      <xdr:nvSpPr>
        <xdr:cNvPr id="348" name="テキスト ボックス 347"/>
        <xdr:cNvSpPr txBox="1"/>
      </xdr:nvSpPr>
      <xdr:spPr>
        <a:xfrm>
          <a:off x="14909800" y="1123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49371</xdr:rowOff>
    </xdr:from>
    <xdr:to>
      <xdr:col>21</xdr:col>
      <xdr:colOff>50800</xdr:colOff>
      <xdr:row>65</xdr:row>
      <xdr:rowOff>150971</xdr:rowOff>
    </xdr:to>
    <xdr:sp macro="" textlink="">
      <xdr:nvSpPr>
        <xdr:cNvPr id="349" name="円/楕円 348"/>
        <xdr:cNvSpPr/>
      </xdr:nvSpPr>
      <xdr:spPr>
        <a:xfrm>
          <a:off x="14351000" y="1119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135748</xdr:rowOff>
    </xdr:from>
    <xdr:ext cx="762000" cy="259045"/>
    <xdr:sp macro="" textlink="">
      <xdr:nvSpPr>
        <xdr:cNvPr id="350" name="テキスト ボックス 349"/>
        <xdr:cNvSpPr txBox="1"/>
      </xdr:nvSpPr>
      <xdr:spPr>
        <a:xfrm>
          <a:off x="14020800" y="1127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73501</xdr:rowOff>
    </xdr:from>
    <xdr:to>
      <xdr:col>19</xdr:col>
      <xdr:colOff>533400</xdr:colOff>
      <xdr:row>66</xdr:row>
      <xdr:rowOff>3651</xdr:rowOff>
    </xdr:to>
    <xdr:sp macro="" textlink="">
      <xdr:nvSpPr>
        <xdr:cNvPr id="351" name="円/楕円 350"/>
        <xdr:cNvSpPr/>
      </xdr:nvSpPr>
      <xdr:spPr>
        <a:xfrm>
          <a:off x="13462000" y="1121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159878</xdr:rowOff>
    </xdr:from>
    <xdr:ext cx="762000" cy="259045"/>
    <xdr:sp macro="" textlink="">
      <xdr:nvSpPr>
        <xdr:cNvPr id="352" name="テキスト ボックス 351"/>
        <xdr:cNvSpPr txBox="1"/>
      </xdr:nvSpPr>
      <xdr:spPr>
        <a:xfrm>
          <a:off x="13131800" y="1130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特別会計の元利償還金が減少したことにより、</a:t>
          </a:r>
          <a:r>
            <a:rPr kumimoji="1" lang="en-US" altLang="ja-JP" sz="1300">
              <a:latin typeface="ＭＳ Ｐゴシック"/>
            </a:rPr>
            <a:t>3</a:t>
          </a:r>
          <a:r>
            <a:rPr kumimoji="1" lang="ja-JP" altLang="en-US" sz="1300">
              <a:latin typeface="ＭＳ Ｐゴシック"/>
            </a:rPr>
            <a:t>ヵ年平均の実質公債費比率は前年度より</a:t>
          </a:r>
          <a:r>
            <a:rPr kumimoji="1" lang="en-US" altLang="ja-JP" sz="1300">
              <a:latin typeface="ＭＳ Ｐゴシック"/>
            </a:rPr>
            <a:t>0.7</a:t>
          </a:r>
          <a:r>
            <a:rPr kumimoji="1" lang="ja-JP" altLang="en-US" sz="1300">
              <a:latin typeface="ＭＳ Ｐゴシック"/>
            </a:rPr>
            <a:t>ポイント改善した。類似団体平均よりも下回っており、今後も償還額とのバランスを見極めて地方債の借入を実施していく。</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117856</xdr:rowOff>
    </xdr:from>
    <xdr:to>
      <xdr:col>24</xdr:col>
      <xdr:colOff>558800</xdr:colOff>
      <xdr:row>45</xdr:row>
      <xdr:rowOff>51562</xdr:rowOff>
    </xdr:to>
    <xdr:cxnSp macro="">
      <xdr:nvCxnSpPr>
        <xdr:cNvPr id="379" name="直線コネクタ 378"/>
        <xdr:cNvCxnSpPr/>
      </xdr:nvCxnSpPr>
      <xdr:spPr>
        <a:xfrm flipV="1">
          <a:off x="17018000" y="6290056"/>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80"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81" name="直線コネクタ 380"/>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32783</xdr:rowOff>
    </xdr:from>
    <xdr:ext cx="762000" cy="259045"/>
    <xdr:sp macro="" textlink="">
      <xdr:nvSpPr>
        <xdr:cNvPr id="382" name="公債費負担の状況最大値テキスト"/>
        <xdr:cNvSpPr txBox="1"/>
      </xdr:nvSpPr>
      <xdr:spPr>
        <a:xfrm>
          <a:off x="17106900" y="603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36</xdr:row>
      <xdr:rowOff>117856</xdr:rowOff>
    </xdr:from>
    <xdr:to>
      <xdr:col>24</xdr:col>
      <xdr:colOff>647700</xdr:colOff>
      <xdr:row>36</xdr:row>
      <xdr:rowOff>117856</xdr:rowOff>
    </xdr:to>
    <xdr:cxnSp macro="">
      <xdr:nvCxnSpPr>
        <xdr:cNvPr id="383" name="直線コネクタ 382"/>
        <xdr:cNvCxnSpPr/>
      </xdr:nvCxnSpPr>
      <xdr:spPr>
        <a:xfrm>
          <a:off x="16929100" y="629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115062</xdr:rowOff>
    </xdr:from>
    <xdr:to>
      <xdr:col>24</xdr:col>
      <xdr:colOff>558800</xdr:colOff>
      <xdr:row>40</xdr:row>
      <xdr:rowOff>11176</xdr:rowOff>
    </xdr:to>
    <xdr:cxnSp macro="">
      <xdr:nvCxnSpPr>
        <xdr:cNvPr id="384" name="直線コネクタ 383"/>
        <xdr:cNvCxnSpPr/>
      </xdr:nvCxnSpPr>
      <xdr:spPr>
        <a:xfrm flipV="1">
          <a:off x="16179800" y="680161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60215</xdr:rowOff>
    </xdr:from>
    <xdr:ext cx="762000" cy="259045"/>
    <xdr:sp macro="" textlink="">
      <xdr:nvSpPr>
        <xdr:cNvPr id="385" name="公債費負担の状況平均値テキスト"/>
        <xdr:cNvSpPr txBox="1"/>
      </xdr:nvSpPr>
      <xdr:spPr>
        <a:xfrm>
          <a:off x="17106900" y="708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88138</xdr:rowOff>
    </xdr:from>
    <xdr:to>
      <xdr:col>24</xdr:col>
      <xdr:colOff>609600</xdr:colOff>
      <xdr:row>42</xdr:row>
      <xdr:rowOff>18288</xdr:rowOff>
    </xdr:to>
    <xdr:sp macro="" textlink="">
      <xdr:nvSpPr>
        <xdr:cNvPr id="386" name="フローチャート : 判断 385"/>
        <xdr:cNvSpPr/>
      </xdr:nvSpPr>
      <xdr:spPr>
        <a:xfrm>
          <a:off x="169672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11176</xdr:rowOff>
    </xdr:from>
    <xdr:to>
      <xdr:col>23</xdr:col>
      <xdr:colOff>406400</xdr:colOff>
      <xdr:row>40</xdr:row>
      <xdr:rowOff>98044</xdr:rowOff>
    </xdr:to>
    <xdr:cxnSp macro="">
      <xdr:nvCxnSpPr>
        <xdr:cNvPr id="387" name="直線コネクタ 386"/>
        <xdr:cNvCxnSpPr/>
      </xdr:nvCxnSpPr>
      <xdr:spPr>
        <a:xfrm flipV="1">
          <a:off x="15290800" y="68691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13208</xdr:rowOff>
    </xdr:from>
    <xdr:to>
      <xdr:col>23</xdr:col>
      <xdr:colOff>457200</xdr:colOff>
      <xdr:row>42</xdr:row>
      <xdr:rowOff>114808</xdr:rowOff>
    </xdr:to>
    <xdr:sp macro="" textlink="">
      <xdr:nvSpPr>
        <xdr:cNvPr id="388" name="フローチャート : 判断 387"/>
        <xdr:cNvSpPr/>
      </xdr:nvSpPr>
      <xdr:spPr>
        <a:xfrm>
          <a:off x="16129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99585</xdr:rowOff>
    </xdr:from>
    <xdr:ext cx="736600" cy="259045"/>
    <xdr:sp macro="" textlink="">
      <xdr:nvSpPr>
        <xdr:cNvPr id="389" name="テキスト ボックス 388"/>
        <xdr:cNvSpPr txBox="1"/>
      </xdr:nvSpPr>
      <xdr:spPr>
        <a:xfrm>
          <a:off x="15798800" y="730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98044</xdr:rowOff>
    </xdr:from>
    <xdr:to>
      <xdr:col>22</xdr:col>
      <xdr:colOff>203200</xdr:colOff>
      <xdr:row>41</xdr:row>
      <xdr:rowOff>52070</xdr:rowOff>
    </xdr:to>
    <xdr:cxnSp macro="">
      <xdr:nvCxnSpPr>
        <xdr:cNvPr id="390" name="直線コネクタ 389"/>
        <xdr:cNvCxnSpPr/>
      </xdr:nvCxnSpPr>
      <xdr:spPr>
        <a:xfrm flipV="1">
          <a:off x="14401800" y="695604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100076</xdr:rowOff>
    </xdr:from>
    <xdr:to>
      <xdr:col>22</xdr:col>
      <xdr:colOff>254000</xdr:colOff>
      <xdr:row>43</xdr:row>
      <xdr:rowOff>30226</xdr:rowOff>
    </xdr:to>
    <xdr:sp macro="" textlink="">
      <xdr:nvSpPr>
        <xdr:cNvPr id="391" name="フローチャート : 判断 390"/>
        <xdr:cNvSpPr/>
      </xdr:nvSpPr>
      <xdr:spPr>
        <a:xfrm>
          <a:off x="15240000" y="730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15003</xdr:rowOff>
    </xdr:from>
    <xdr:ext cx="762000" cy="259045"/>
    <xdr:sp macro="" textlink="">
      <xdr:nvSpPr>
        <xdr:cNvPr id="392" name="テキスト ボックス 391"/>
        <xdr:cNvSpPr txBox="1"/>
      </xdr:nvSpPr>
      <xdr:spPr>
        <a:xfrm>
          <a:off x="14909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52070</xdr:rowOff>
    </xdr:from>
    <xdr:to>
      <xdr:col>21</xdr:col>
      <xdr:colOff>0</xdr:colOff>
      <xdr:row>42</xdr:row>
      <xdr:rowOff>44704</xdr:rowOff>
    </xdr:to>
    <xdr:cxnSp macro="">
      <xdr:nvCxnSpPr>
        <xdr:cNvPr id="393" name="直線コネクタ 392"/>
        <xdr:cNvCxnSpPr/>
      </xdr:nvCxnSpPr>
      <xdr:spPr>
        <a:xfrm flipV="1">
          <a:off x="13512800" y="708152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15494</xdr:rowOff>
    </xdr:from>
    <xdr:to>
      <xdr:col>21</xdr:col>
      <xdr:colOff>50800</xdr:colOff>
      <xdr:row>43</xdr:row>
      <xdr:rowOff>117094</xdr:rowOff>
    </xdr:to>
    <xdr:sp macro="" textlink="">
      <xdr:nvSpPr>
        <xdr:cNvPr id="394" name="フローチャート : 判断 393"/>
        <xdr:cNvSpPr/>
      </xdr:nvSpPr>
      <xdr:spPr>
        <a:xfrm>
          <a:off x="14351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101871</xdr:rowOff>
    </xdr:from>
    <xdr:ext cx="762000" cy="259045"/>
    <xdr:sp macro="" textlink="">
      <xdr:nvSpPr>
        <xdr:cNvPr id="395" name="テキスト ボックス 394"/>
        <xdr:cNvSpPr txBox="1"/>
      </xdr:nvSpPr>
      <xdr:spPr>
        <a:xfrm>
          <a:off x="14020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155702</xdr:rowOff>
    </xdr:from>
    <xdr:to>
      <xdr:col>19</xdr:col>
      <xdr:colOff>533400</xdr:colOff>
      <xdr:row>42</xdr:row>
      <xdr:rowOff>85852</xdr:rowOff>
    </xdr:to>
    <xdr:sp macro="" textlink="">
      <xdr:nvSpPr>
        <xdr:cNvPr id="396" name="フローチャート : 判断 395"/>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96029</xdr:rowOff>
    </xdr:from>
    <xdr:ext cx="762000" cy="259045"/>
    <xdr:sp macro="" textlink="">
      <xdr:nvSpPr>
        <xdr:cNvPr id="397" name="テキスト ボックス 396"/>
        <xdr:cNvSpPr txBox="1"/>
      </xdr:nvSpPr>
      <xdr:spPr>
        <a:xfrm>
          <a:off x="13131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64262</xdr:rowOff>
    </xdr:from>
    <xdr:to>
      <xdr:col>24</xdr:col>
      <xdr:colOff>609600</xdr:colOff>
      <xdr:row>39</xdr:row>
      <xdr:rowOff>165862</xdr:rowOff>
    </xdr:to>
    <xdr:sp macro="" textlink="">
      <xdr:nvSpPr>
        <xdr:cNvPr id="403" name="円/楕円 402"/>
        <xdr:cNvSpPr/>
      </xdr:nvSpPr>
      <xdr:spPr>
        <a:xfrm>
          <a:off x="169672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80789</xdr:rowOff>
    </xdr:from>
    <xdr:ext cx="762000" cy="259045"/>
    <xdr:sp macro="" textlink="">
      <xdr:nvSpPr>
        <xdr:cNvPr id="404" name="公債費負担の状況該当値テキスト"/>
        <xdr:cNvSpPr txBox="1"/>
      </xdr:nvSpPr>
      <xdr:spPr>
        <a:xfrm>
          <a:off x="17106900" y="65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131826</xdr:rowOff>
    </xdr:from>
    <xdr:to>
      <xdr:col>23</xdr:col>
      <xdr:colOff>457200</xdr:colOff>
      <xdr:row>40</xdr:row>
      <xdr:rowOff>61976</xdr:rowOff>
    </xdr:to>
    <xdr:sp macro="" textlink="">
      <xdr:nvSpPr>
        <xdr:cNvPr id="405" name="円/楕円 404"/>
        <xdr:cNvSpPr/>
      </xdr:nvSpPr>
      <xdr:spPr>
        <a:xfrm>
          <a:off x="16129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72153</xdr:rowOff>
    </xdr:from>
    <xdr:ext cx="736600" cy="259045"/>
    <xdr:sp macro="" textlink="">
      <xdr:nvSpPr>
        <xdr:cNvPr id="406" name="テキスト ボックス 405"/>
        <xdr:cNvSpPr txBox="1"/>
      </xdr:nvSpPr>
      <xdr:spPr>
        <a:xfrm>
          <a:off x="15798800" y="658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47244</xdr:rowOff>
    </xdr:from>
    <xdr:to>
      <xdr:col>22</xdr:col>
      <xdr:colOff>254000</xdr:colOff>
      <xdr:row>40</xdr:row>
      <xdr:rowOff>148844</xdr:rowOff>
    </xdr:to>
    <xdr:sp macro="" textlink="">
      <xdr:nvSpPr>
        <xdr:cNvPr id="407" name="円/楕円 406"/>
        <xdr:cNvSpPr/>
      </xdr:nvSpPr>
      <xdr:spPr>
        <a:xfrm>
          <a:off x="15240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159021</xdr:rowOff>
    </xdr:from>
    <xdr:ext cx="762000" cy="259045"/>
    <xdr:sp macro="" textlink="">
      <xdr:nvSpPr>
        <xdr:cNvPr id="408" name="テキスト ボックス 407"/>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1270</xdr:rowOff>
    </xdr:from>
    <xdr:to>
      <xdr:col>21</xdr:col>
      <xdr:colOff>50800</xdr:colOff>
      <xdr:row>41</xdr:row>
      <xdr:rowOff>102870</xdr:rowOff>
    </xdr:to>
    <xdr:sp macro="" textlink="">
      <xdr:nvSpPr>
        <xdr:cNvPr id="409" name="円/楕円 408"/>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410" name="テキスト ボックス 409"/>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165354</xdr:rowOff>
    </xdr:from>
    <xdr:to>
      <xdr:col>19</xdr:col>
      <xdr:colOff>533400</xdr:colOff>
      <xdr:row>42</xdr:row>
      <xdr:rowOff>95504</xdr:rowOff>
    </xdr:to>
    <xdr:sp macro="" textlink="">
      <xdr:nvSpPr>
        <xdr:cNvPr id="411" name="円/楕円 410"/>
        <xdr:cNvSpPr/>
      </xdr:nvSpPr>
      <xdr:spPr>
        <a:xfrm>
          <a:off x="13462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80281</xdr:rowOff>
    </xdr:from>
    <xdr:ext cx="762000" cy="259045"/>
    <xdr:sp macro="" textlink="">
      <xdr:nvSpPr>
        <xdr:cNvPr id="412" name="テキスト ボックス 411"/>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類似団体平均を大きく下回っており、主な要因としては高金利の地方債を平成</a:t>
          </a:r>
          <a:r>
            <a:rPr kumimoji="1" lang="en-US" altLang="ja-JP" sz="1300">
              <a:latin typeface="ＭＳ Ｐゴシック"/>
            </a:rPr>
            <a:t>19</a:t>
          </a:r>
          <a:r>
            <a:rPr kumimoji="1" lang="ja-JP" altLang="en-US" sz="1300">
              <a:latin typeface="ＭＳ Ｐゴシック"/>
            </a:rPr>
            <a:t>年度から平成</a:t>
          </a:r>
          <a:r>
            <a:rPr kumimoji="1" lang="en-US" altLang="ja-JP" sz="1300">
              <a:latin typeface="ＭＳ Ｐゴシック"/>
            </a:rPr>
            <a:t>21</a:t>
          </a:r>
          <a:r>
            <a:rPr kumimoji="1" lang="ja-JP" altLang="en-US" sz="1300">
              <a:latin typeface="ＭＳ Ｐゴシック"/>
            </a:rPr>
            <a:t>年度で補償金免除での繰上償還を実施したこと等による地方債残高の減があげることができる。公共施設等の使用料手数料を見直し、財政の健全化に努める。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55759</xdr:rowOff>
    </xdr:to>
    <xdr:cxnSp macro="">
      <xdr:nvCxnSpPr>
        <xdr:cNvPr id="443" name="直線コネクタ 442"/>
        <xdr:cNvCxnSpPr/>
      </xdr:nvCxnSpPr>
      <xdr:spPr>
        <a:xfrm flipV="1">
          <a:off x="17018000" y="2313214"/>
          <a:ext cx="0" cy="1514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27836</xdr:rowOff>
    </xdr:from>
    <xdr:ext cx="762000" cy="259045"/>
    <xdr:sp macro="" textlink="">
      <xdr:nvSpPr>
        <xdr:cNvPr id="444" name="将来負担の状況最小値テキスト"/>
        <xdr:cNvSpPr txBox="1"/>
      </xdr:nvSpPr>
      <xdr:spPr>
        <a:xfrm>
          <a:off x="17106900" y="379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131.8</a:t>
          </a:r>
          <a:endParaRPr kumimoji="1" lang="ja-JP" altLang="en-US" sz="1000" b="1">
            <a:latin typeface="ＭＳ Ｐゴシック"/>
          </a:endParaRPr>
        </a:p>
      </xdr:txBody>
    </xdr:sp>
    <xdr:clientData/>
  </xdr:oneCellAnchor>
  <xdr:twoCellAnchor>
    <xdr:from>
      <xdr:col>24</xdr:col>
      <xdr:colOff>469900</xdr:colOff>
      <xdr:row>22</xdr:row>
      <xdr:rowOff>55759</xdr:rowOff>
    </xdr:from>
    <xdr:to>
      <xdr:col>24</xdr:col>
      <xdr:colOff>647700</xdr:colOff>
      <xdr:row>22</xdr:row>
      <xdr:rowOff>55759</xdr:rowOff>
    </xdr:to>
    <xdr:cxnSp macro="">
      <xdr:nvCxnSpPr>
        <xdr:cNvPr id="445" name="直線コネクタ 444"/>
        <xdr:cNvCxnSpPr/>
      </xdr:nvCxnSpPr>
      <xdr:spPr>
        <a:xfrm>
          <a:off x="16929100" y="382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1468</xdr:rowOff>
    </xdr:from>
    <xdr:ext cx="762000" cy="259045"/>
    <xdr:sp macro="" textlink="">
      <xdr:nvSpPr>
        <xdr:cNvPr id="448" name="将来負担の状況平均値テキスト"/>
        <xdr:cNvSpPr txBox="1"/>
      </xdr:nvSpPr>
      <xdr:spPr>
        <a:xfrm>
          <a:off x="17106900" y="2744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29391</xdr:rowOff>
    </xdr:from>
    <xdr:to>
      <xdr:col>24</xdr:col>
      <xdr:colOff>609600</xdr:colOff>
      <xdr:row>16</xdr:row>
      <xdr:rowOff>130991</xdr:rowOff>
    </xdr:to>
    <xdr:sp macro="" textlink="">
      <xdr:nvSpPr>
        <xdr:cNvPr id="449" name="フローチャート : 判断 448"/>
        <xdr:cNvSpPr/>
      </xdr:nvSpPr>
      <xdr:spPr>
        <a:xfrm>
          <a:off x="16967200" y="277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74204</xdr:rowOff>
    </xdr:from>
    <xdr:to>
      <xdr:col>23</xdr:col>
      <xdr:colOff>457200</xdr:colOff>
      <xdr:row>17</xdr:row>
      <xdr:rowOff>4354</xdr:rowOff>
    </xdr:to>
    <xdr:sp macro="" textlink="">
      <xdr:nvSpPr>
        <xdr:cNvPr id="450" name="フローチャート : 判断 449"/>
        <xdr:cNvSpPr/>
      </xdr:nvSpPr>
      <xdr:spPr>
        <a:xfrm>
          <a:off x="16129000" y="281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14531</xdr:rowOff>
    </xdr:from>
    <xdr:ext cx="736600" cy="259045"/>
    <xdr:sp macro="" textlink="">
      <xdr:nvSpPr>
        <xdr:cNvPr id="451" name="テキスト ボックス 450"/>
        <xdr:cNvSpPr txBox="1"/>
      </xdr:nvSpPr>
      <xdr:spPr>
        <a:xfrm>
          <a:off x="15798800" y="2586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9616</xdr:rowOff>
    </xdr:from>
    <xdr:to>
      <xdr:col>22</xdr:col>
      <xdr:colOff>254000</xdr:colOff>
      <xdr:row>17</xdr:row>
      <xdr:rowOff>111216</xdr:rowOff>
    </xdr:to>
    <xdr:sp macro="" textlink="">
      <xdr:nvSpPr>
        <xdr:cNvPr id="452" name="フローチャート : 判断 451"/>
        <xdr:cNvSpPr/>
      </xdr:nvSpPr>
      <xdr:spPr>
        <a:xfrm>
          <a:off x="15240000" y="292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121393</xdr:rowOff>
    </xdr:from>
    <xdr:ext cx="762000" cy="259045"/>
    <xdr:sp macro="" textlink="">
      <xdr:nvSpPr>
        <xdr:cNvPr id="453" name="テキスト ボックス 452"/>
        <xdr:cNvSpPr txBox="1"/>
      </xdr:nvSpPr>
      <xdr:spPr>
        <a:xfrm>
          <a:off x="14909800" y="269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147501</xdr:rowOff>
    </xdr:from>
    <xdr:to>
      <xdr:col>21</xdr:col>
      <xdr:colOff>50800</xdr:colOff>
      <xdr:row>18</xdr:row>
      <xdr:rowOff>77651</xdr:rowOff>
    </xdr:to>
    <xdr:sp macro="" textlink="">
      <xdr:nvSpPr>
        <xdr:cNvPr id="454" name="フローチャート : 判断 453"/>
        <xdr:cNvSpPr/>
      </xdr:nvSpPr>
      <xdr:spPr>
        <a:xfrm>
          <a:off x="14351000" y="306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87828</xdr:rowOff>
    </xdr:from>
    <xdr:ext cx="762000" cy="259045"/>
    <xdr:sp macro="" textlink="">
      <xdr:nvSpPr>
        <xdr:cNvPr id="455" name="テキスト ボックス 454"/>
        <xdr:cNvSpPr txBox="1"/>
      </xdr:nvSpPr>
      <xdr:spPr>
        <a:xfrm>
          <a:off x="14020800" y="283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136011</xdr:rowOff>
    </xdr:from>
    <xdr:to>
      <xdr:col>19</xdr:col>
      <xdr:colOff>533400</xdr:colOff>
      <xdr:row>18</xdr:row>
      <xdr:rowOff>66161</xdr:rowOff>
    </xdr:to>
    <xdr:sp macro="" textlink="">
      <xdr:nvSpPr>
        <xdr:cNvPr id="456" name="フローチャート : 判断 455"/>
        <xdr:cNvSpPr/>
      </xdr:nvSpPr>
      <xdr:spPr>
        <a:xfrm>
          <a:off x="13462000" y="305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76338</xdr:rowOff>
    </xdr:from>
    <xdr:ext cx="762000" cy="259045"/>
    <xdr:sp macro="" textlink="">
      <xdr:nvSpPr>
        <xdr:cNvPr id="457" name="テキスト ボックス 456"/>
        <xdr:cNvSpPr txBox="1"/>
      </xdr:nvSpPr>
      <xdr:spPr>
        <a:xfrm>
          <a:off x="13131800" y="281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岐阜県土岐市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60,401
58,884
116.02
22,454,239
21,762,015
606,931
12,383,175
13,566,301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大きく上回っているが、これはゴミやし尿の収集、保育所など直営施設が多いために、職員数が類似団体平均と比較して多いことが主な要因である。一部直営施設については指定管理者制度の導入を検討しており、今後も適正に人件費の抑制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6" name="直線コネクタ 45"/>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7" name="テキスト ボックス 46"/>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0" name="直線コネクタ 49"/>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1" name="テキスト ボックス 50"/>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4" name="直線コネクタ 53"/>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5" name="テキスト ボックス 54"/>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6" name="直線コネクタ 55"/>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7" name="テキスト ボックス 56"/>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58" name="直線コネクタ 57"/>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59" name="テキスト ボックス 58"/>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88900</xdr:rowOff>
    </xdr:from>
    <xdr:to>
      <xdr:col>7</xdr:col>
      <xdr:colOff>15875</xdr:colOff>
      <xdr:row>41</xdr:row>
      <xdr:rowOff>50800</xdr:rowOff>
    </xdr:to>
    <xdr:cxnSp macro="">
      <xdr:nvCxnSpPr>
        <xdr:cNvPr id="63" name="直線コネクタ 62"/>
        <xdr:cNvCxnSpPr/>
      </xdr:nvCxnSpPr>
      <xdr:spPr>
        <a:xfrm flipV="1">
          <a:off x="4826000" y="5746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22877</xdr:rowOff>
    </xdr:from>
    <xdr:ext cx="762000" cy="259045"/>
    <xdr:sp macro="" textlink="">
      <xdr:nvSpPr>
        <xdr:cNvPr id="64" name="人件費最小値テキスト"/>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612775</xdr:colOff>
      <xdr:row>41</xdr:row>
      <xdr:rowOff>50800</xdr:rowOff>
    </xdr:from>
    <xdr:to>
      <xdr:col>7</xdr:col>
      <xdr:colOff>104775</xdr:colOff>
      <xdr:row>41</xdr:row>
      <xdr:rowOff>50800</xdr:rowOff>
    </xdr:to>
    <xdr:cxnSp macro="">
      <xdr:nvCxnSpPr>
        <xdr:cNvPr id="65" name="直線コネクタ 64"/>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3827</xdr:rowOff>
    </xdr:from>
    <xdr:ext cx="762000" cy="259045"/>
    <xdr:sp macro="" textlink="">
      <xdr:nvSpPr>
        <xdr:cNvPr id="66"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33</xdr:row>
      <xdr:rowOff>88900</xdr:rowOff>
    </xdr:from>
    <xdr:to>
      <xdr:col>7</xdr:col>
      <xdr:colOff>104775</xdr:colOff>
      <xdr:row>33</xdr:row>
      <xdr:rowOff>88900</xdr:rowOff>
    </xdr:to>
    <xdr:cxnSp macro="">
      <xdr:nvCxnSpPr>
        <xdr:cNvPr id="67" name="直線コネクタ 66"/>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127000</xdr:rowOff>
    </xdr:from>
    <xdr:to>
      <xdr:col>7</xdr:col>
      <xdr:colOff>15875</xdr:colOff>
      <xdr:row>40</xdr:row>
      <xdr:rowOff>69850</xdr:rowOff>
    </xdr:to>
    <xdr:cxnSp macro="">
      <xdr:nvCxnSpPr>
        <xdr:cNvPr id="68" name="直線コネクタ 67"/>
        <xdr:cNvCxnSpPr/>
      </xdr:nvCxnSpPr>
      <xdr:spPr>
        <a:xfrm flipV="1">
          <a:off x="3987800" y="68135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16527</xdr:rowOff>
    </xdr:from>
    <xdr:ext cx="762000" cy="259045"/>
    <xdr:sp macro="" textlink="">
      <xdr:nvSpPr>
        <xdr:cNvPr id="69" name="人件費平均値テキスト"/>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70" name="フローチャート : 判断 69"/>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60325</xdr:rowOff>
    </xdr:from>
    <xdr:to>
      <xdr:col>5</xdr:col>
      <xdr:colOff>549275</xdr:colOff>
      <xdr:row>40</xdr:row>
      <xdr:rowOff>69850</xdr:rowOff>
    </xdr:to>
    <xdr:cxnSp macro="">
      <xdr:nvCxnSpPr>
        <xdr:cNvPr id="71" name="直線コネクタ 70"/>
        <xdr:cNvCxnSpPr/>
      </xdr:nvCxnSpPr>
      <xdr:spPr>
        <a:xfrm>
          <a:off x="3098800" y="69183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9525</xdr:rowOff>
    </xdr:from>
    <xdr:to>
      <xdr:col>5</xdr:col>
      <xdr:colOff>600075</xdr:colOff>
      <xdr:row>36</xdr:row>
      <xdr:rowOff>111125</xdr:rowOff>
    </xdr:to>
    <xdr:sp macro="" textlink="">
      <xdr:nvSpPr>
        <xdr:cNvPr id="72" name="フローチャート : 判断 71"/>
        <xdr:cNvSpPr/>
      </xdr:nvSpPr>
      <xdr:spPr>
        <a:xfrm>
          <a:off x="3937000" y="61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121302</xdr:rowOff>
    </xdr:from>
    <xdr:ext cx="736600" cy="259045"/>
    <xdr:sp macro="" textlink="">
      <xdr:nvSpPr>
        <xdr:cNvPr id="73" name="テキスト ボックス 72"/>
        <xdr:cNvSpPr txBox="1"/>
      </xdr:nvSpPr>
      <xdr:spPr>
        <a:xfrm>
          <a:off x="3606800" y="595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60325</xdr:rowOff>
    </xdr:from>
    <xdr:to>
      <xdr:col>4</xdr:col>
      <xdr:colOff>346075</xdr:colOff>
      <xdr:row>40</xdr:row>
      <xdr:rowOff>107950</xdr:rowOff>
    </xdr:to>
    <xdr:cxnSp macro="">
      <xdr:nvCxnSpPr>
        <xdr:cNvPr id="74" name="直線コネクタ 73"/>
        <xdr:cNvCxnSpPr/>
      </xdr:nvCxnSpPr>
      <xdr:spPr>
        <a:xfrm flipV="1">
          <a:off x="2209800" y="69183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123825</xdr:rowOff>
    </xdr:from>
    <xdr:to>
      <xdr:col>4</xdr:col>
      <xdr:colOff>396875</xdr:colOff>
      <xdr:row>37</xdr:row>
      <xdr:rowOff>53975</xdr:rowOff>
    </xdr:to>
    <xdr:sp macro="" textlink="">
      <xdr:nvSpPr>
        <xdr:cNvPr id="75" name="フローチャート : 判断 74"/>
        <xdr:cNvSpPr/>
      </xdr:nvSpPr>
      <xdr:spPr>
        <a:xfrm>
          <a:off x="3048000" y="62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64152</xdr:rowOff>
    </xdr:from>
    <xdr:ext cx="762000" cy="259045"/>
    <xdr:sp macro="" textlink="">
      <xdr:nvSpPr>
        <xdr:cNvPr id="76" name="テキスト ボックス 75"/>
        <xdr:cNvSpPr txBox="1"/>
      </xdr:nvSpPr>
      <xdr:spPr>
        <a:xfrm>
          <a:off x="27178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107950</xdr:rowOff>
    </xdr:from>
    <xdr:to>
      <xdr:col>3</xdr:col>
      <xdr:colOff>142875</xdr:colOff>
      <xdr:row>40</xdr:row>
      <xdr:rowOff>117475</xdr:rowOff>
    </xdr:to>
    <xdr:cxnSp macro="">
      <xdr:nvCxnSpPr>
        <xdr:cNvPr id="77" name="直線コネクタ 76"/>
        <xdr:cNvCxnSpPr/>
      </xdr:nvCxnSpPr>
      <xdr:spPr>
        <a:xfrm flipV="1">
          <a:off x="1320800" y="69659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xdr:rowOff>
    </xdr:from>
    <xdr:to>
      <xdr:col>3</xdr:col>
      <xdr:colOff>193675</xdr:colOff>
      <xdr:row>37</xdr:row>
      <xdr:rowOff>111125</xdr:rowOff>
    </xdr:to>
    <xdr:sp macro="" textlink="">
      <xdr:nvSpPr>
        <xdr:cNvPr id="78" name="フローチャート : 判断 77"/>
        <xdr:cNvSpPr/>
      </xdr:nvSpPr>
      <xdr:spPr>
        <a:xfrm>
          <a:off x="21590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121302</xdr:rowOff>
    </xdr:from>
    <xdr:ext cx="762000" cy="259045"/>
    <xdr:sp macro="" textlink="">
      <xdr:nvSpPr>
        <xdr:cNvPr id="79" name="テキスト ボックス 78"/>
        <xdr:cNvSpPr txBox="1"/>
      </xdr:nvSpPr>
      <xdr:spPr>
        <a:xfrm>
          <a:off x="1828800" y="612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47625</xdr:rowOff>
    </xdr:from>
    <xdr:to>
      <xdr:col>1</xdr:col>
      <xdr:colOff>676275</xdr:colOff>
      <xdr:row>37</xdr:row>
      <xdr:rowOff>149225</xdr:rowOff>
    </xdr:to>
    <xdr:sp macro="" textlink="">
      <xdr:nvSpPr>
        <xdr:cNvPr id="80" name="フローチャート : 判断 79"/>
        <xdr:cNvSpPr/>
      </xdr:nvSpPr>
      <xdr:spPr>
        <a:xfrm>
          <a:off x="1270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159402</xdr:rowOff>
    </xdr:from>
    <xdr:ext cx="762000" cy="259045"/>
    <xdr:sp macro="" textlink="">
      <xdr:nvSpPr>
        <xdr:cNvPr id="81" name="テキスト ボックス 80"/>
        <xdr:cNvSpPr txBox="1"/>
      </xdr:nvSpPr>
      <xdr:spPr>
        <a:xfrm>
          <a:off x="939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76200</xdr:rowOff>
    </xdr:from>
    <xdr:to>
      <xdr:col>7</xdr:col>
      <xdr:colOff>66675</xdr:colOff>
      <xdr:row>40</xdr:row>
      <xdr:rowOff>6350</xdr:rowOff>
    </xdr:to>
    <xdr:sp macro="" textlink="">
      <xdr:nvSpPr>
        <xdr:cNvPr id="87" name="円/楕円 86"/>
        <xdr:cNvSpPr/>
      </xdr:nvSpPr>
      <xdr:spPr>
        <a:xfrm>
          <a:off x="47752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48277</xdr:rowOff>
    </xdr:from>
    <xdr:ext cx="762000" cy="259045"/>
    <xdr:sp macro="" textlink="">
      <xdr:nvSpPr>
        <xdr:cNvPr id="88" name="人件費該当値テキスト"/>
        <xdr:cNvSpPr txBox="1"/>
      </xdr:nvSpPr>
      <xdr:spPr>
        <a:xfrm>
          <a:off x="49149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19050</xdr:rowOff>
    </xdr:from>
    <xdr:to>
      <xdr:col>5</xdr:col>
      <xdr:colOff>600075</xdr:colOff>
      <xdr:row>40</xdr:row>
      <xdr:rowOff>120650</xdr:rowOff>
    </xdr:to>
    <xdr:sp macro="" textlink="">
      <xdr:nvSpPr>
        <xdr:cNvPr id="89" name="円/楕円 88"/>
        <xdr:cNvSpPr/>
      </xdr:nvSpPr>
      <xdr:spPr>
        <a:xfrm>
          <a:off x="3937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105427</xdr:rowOff>
    </xdr:from>
    <xdr:ext cx="736600" cy="259045"/>
    <xdr:sp macro="" textlink="">
      <xdr:nvSpPr>
        <xdr:cNvPr id="90" name="テキスト ボックス 89"/>
        <xdr:cNvSpPr txBox="1"/>
      </xdr:nvSpPr>
      <xdr:spPr>
        <a:xfrm>
          <a:off x="3606800" y="696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9525</xdr:rowOff>
    </xdr:from>
    <xdr:to>
      <xdr:col>4</xdr:col>
      <xdr:colOff>396875</xdr:colOff>
      <xdr:row>40</xdr:row>
      <xdr:rowOff>111125</xdr:rowOff>
    </xdr:to>
    <xdr:sp macro="" textlink="">
      <xdr:nvSpPr>
        <xdr:cNvPr id="91" name="円/楕円 90"/>
        <xdr:cNvSpPr/>
      </xdr:nvSpPr>
      <xdr:spPr>
        <a:xfrm>
          <a:off x="3048000" y="686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95902</xdr:rowOff>
    </xdr:from>
    <xdr:ext cx="762000" cy="259045"/>
    <xdr:sp macro="" textlink="">
      <xdr:nvSpPr>
        <xdr:cNvPr id="92" name="テキスト ボックス 91"/>
        <xdr:cNvSpPr txBox="1"/>
      </xdr:nvSpPr>
      <xdr:spPr>
        <a:xfrm>
          <a:off x="2717800" y="695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57150</xdr:rowOff>
    </xdr:from>
    <xdr:to>
      <xdr:col>3</xdr:col>
      <xdr:colOff>193675</xdr:colOff>
      <xdr:row>40</xdr:row>
      <xdr:rowOff>158750</xdr:rowOff>
    </xdr:to>
    <xdr:sp macro="" textlink="">
      <xdr:nvSpPr>
        <xdr:cNvPr id="93" name="円/楕円 92"/>
        <xdr:cNvSpPr/>
      </xdr:nvSpPr>
      <xdr:spPr>
        <a:xfrm>
          <a:off x="21590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143527</xdr:rowOff>
    </xdr:from>
    <xdr:ext cx="762000" cy="259045"/>
    <xdr:sp macro="" textlink="">
      <xdr:nvSpPr>
        <xdr:cNvPr id="94" name="テキスト ボックス 93"/>
        <xdr:cNvSpPr txBox="1"/>
      </xdr:nvSpPr>
      <xdr:spPr>
        <a:xfrm>
          <a:off x="1828800" y="700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66675</xdr:rowOff>
    </xdr:from>
    <xdr:to>
      <xdr:col>1</xdr:col>
      <xdr:colOff>676275</xdr:colOff>
      <xdr:row>40</xdr:row>
      <xdr:rowOff>168275</xdr:rowOff>
    </xdr:to>
    <xdr:sp macro="" textlink="">
      <xdr:nvSpPr>
        <xdr:cNvPr id="95" name="円/楕円 94"/>
        <xdr:cNvSpPr/>
      </xdr:nvSpPr>
      <xdr:spPr>
        <a:xfrm>
          <a:off x="1270000" y="69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153052</xdr:rowOff>
    </xdr:from>
    <xdr:ext cx="762000" cy="259045"/>
    <xdr:sp macro="" textlink="">
      <xdr:nvSpPr>
        <xdr:cNvPr id="96" name="テキスト ボックス 95"/>
        <xdr:cNvSpPr txBox="1"/>
      </xdr:nvSpPr>
      <xdr:spPr>
        <a:xfrm>
          <a:off x="939800" y="701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類似団体平均を大きく下回っているのは、直営施設が多いことが挙げられる。委託料（物件費）が少ない分、人件費が類似団体平均より大きく上回っていることにも表れている。今後も、事務事業の見直しを進めていくことにより物件費の抑制に努めていく。</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26307</xdr:rowOff>
    </xdr:to>
    <xdr:cxnSp macro="">
      <xdr:nvCxnSpPr>
        <xdr:cNvPr id="126" name="直線コネクタ 125"/>
        <xdr:cNvCxnSpPr/>
      </xdr:nvCxnSpPr>
      <xdr:spPr>
        <a:xfrm flipV="1">
          <a:off x="16510000" y="2374900"/>
          <a:ext cx="0" cy="12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169834</xdr:rowOff>
    </xdr:from>
    <xdr:ext cx="762000" cy="259045"/>
    <xdr:sp macro="" textlink="">
      <xdr:nvSpPr>
        <xdr:cNvPr id="127"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21</xdr:row>
      <xdr:rowOff>26307</xdr:rowOff>
    </xdr:from>
    <xdr:to>
      <xdr:col>24</xdr:col>
      <xdr:colOff>120650</xdr:colOff>
      <xdr:row>21</xdr:row>
      <xdr:rowOff>26307</xdr:rowOff>
    </xdr:to>
    <xdr:cxnSp macro="">
      <xdr:nvCxnSpPr>
        <xdr:cNvPr id="128" name="直線コネクタ 127"/>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9"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30" name="直線コネクタ 129"/>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146050</xdr:rowOff>
    </xdr:from>
    <xdr:to>
      <xdr:col>24</xdr:col>
      <xdr:colOff>31750</xdr:colOff>
      <xdr:row>13</xdr:row>
      <xdr:rowOff>167821</xdr:rowOff>
    </xdr:to>
    <xdr:cxnSp macro="">
      <xdr:nvCxnSpPr>
        <xdr:cNvPr id="131" name="直線コネクタ 130"/>
        <xdr:cNvCxnSpPr/>
      </xdr:nvCxnSpPr>
      <xdr:spPr>
        <a:xfrm flipV="1">
          <a:off x="15671800" y="23749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94541</xdr:rowOff>
    </xdr:from>
    <xdr:ext cx="762000" cy="259045"/>
    <xdr:sp macro="" textlink="">
      <xdr:nvSpPr>
        <xdr:cNvPr id="132" name="物件費平均値テキスト"/>
        <xdr:cNvSpPr txBox="1"/>
      </xdr:nvSpPr>
      <xdr:spPr>
        <a:xfrm>
          <a:off x="16598900" y="2666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122464</xdr:rowOff>
    </xdr:from>
    <xdr:to>
      <xdr:col>24</xdr:col>
      <xdr:colOff>82550</xdr:colOff>
      <xdr:row>16</xdr:row>
      <xdr:rowOff>52614</xdr:rowOff>
    </xdr:to>
    <xdr:sp macro="" textlink="">
      <xdr:nvSpPr>
        <xdr:cNvPr id="133" name="フローチャート : 判断 132"/>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167821</xdr:rowOff>
    </xdr:from>
    <xdr:to>
      <xdr:col>22</xdr:col>
      <xdr:colOff>565150</xdr:colOff>
      <xdr:row>13</xdr:row>
      <xdr:rowOff>167821</xdr:rowOff>
    </xdr:to>
    <xdr:cxnSp macro="">
      <xdr:nvCxnSpPr>
        <xdr:cNvPr id="134" name="直線コネクタ 133"/>
        <xdr:cNvCxnSpPr/>
      </xdr:nvCxnSpPr>
      <xdr:spPr>
        <a:xfrm>
          <a:off x="14782800" y="23966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89807</xdr:rowOff>
    </xdr:from>
    <xdr:to>
      <xdr:col>22</xdr:col>
      <xdr:colOff>615950</xdr:colOff>
      <xdr:row>16</xdr:row>
      <xdr:rowOff>19957</xdr:rowOff>
    </xdr:to>
    <xdr:sp macro="" textlink="">
      <xdr:nvSpPr>
        <xdr:cNvPr id="135" name="フローチャート : 判断 134"/>
        <xdr:cNvSpPr/>
      </xdr:nvSpPr>
      <xdr:spPr>
        <a:xfrm>
          <a:off x="15621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4734</xdr:rowOff>
    </xdr:from>
    <xdr:ext cx="736600" cy="259045"/>
    <xdr:sp macro="" textlink="">
      <xdr:nvSpPr>
        <xdr:cNvPr id="136" name="テキスト ボックス 135"/>
        <xdr:cNvSpPr txBox="1"/>
      </xdr:nvSpPr>
      <xdr:spPr>
        <a:xfrm>
          <a:off x="15290800" y="274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156936</xdr:rowOff>
    </xdr:from>
    <xdr:to>
      <xdr:col>21</xdr:col>
      <xdr:colOff>361950</xdr:colOff>
      <xdr:row>13</xdr:row>
      <xdr:rowOff>167821</xdr:rowOff>
    </xdr:to>
    <xdr:cxnSp macro="">
      <xdr:nvCxnSpPr>
        <xdr:cNvPr id="137" name="直線コネクタ 136"/>
        <xdr:cNvCxnSpPr/>
      </xdr:nvCxnSpPr>
      <xdr:spPr>
        <a:xfrm>
          <a:off x="13893800" y="23857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8" name="フローチャート : 判断 137"/>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9" name="テキスト ボックス 138"/>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135164</xdr:rowOff>
    </xdr:from>
    <xdr:to>
      <xdr:col>20</xdr:col>
      <xdr:colOff>158750</xdr:colOff>
      <xdr:row>13</xdr:row>
      <xdr:rowOff>156936</xdr:rowOff>
    </xdr:to>
    <xdr:cxnSp macro="">
      <xdr:nvCxnSpPr>
        <xdr:cNvPr id="140" name="直線コネクタ 139"/>
        <xdr:cNvCxnSpPr/>
      </xdr:nvCxnSpPr>
      <xdr:spPr>
        <a:xfrm>
          <a:off x="13004800" y="2364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163286</xdr:rowOff>
    </xdr:from>
    <xdr:to>
      <xdr:col>20</xdr:col>
      <xdr:colOff>209550</xdr:colOff>
      <xdr:row>15</xdr:row>
      <xdr:rowOff>93436</xdr:rowOff>
    </xdr:to>
    <xdr:sp macro="" textlink="">
      <xdr:nvSpPr>
        <xdr:cNvPr id="141" name="フローチャート : 判断 140"/>
        <xdr:cNvSpPr/>
      </xdr:nvSpPr>
      <xdr:spPr>
        <a:xfrm>
          <a:off x="13843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78213</xdr:rowOff>
    </xdr:from>
    <xdr:ext cx="762000" cy="259045"/>
    <xdr:sp macro="" textlink="">
      <xdr:nvSpPr>
        <xdr:cNvPr id="142" name="テキスト ボックス 141"/>
        <xdr:cNvSpPr txBox="1"/>
      </xdr:nvSpPr>
      <xdr:spPr>
        <a:xfrm>
          <a:off x="13512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3" name="フローチャート : 判断 142"/>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4" name="テキスト ボックス 143"/>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95250</xdr:rowOff>
    </xdr:from>
    <xdr:to>
      <xdr:col>24</xdr:col>
      <xdr:colOff>82550</xdr:colOff>
      <xdr:row>14</xdr:row>
      <xdr:rowOff>25400</xdr:rowOff>
    </xdr:to>
    <xdr:sp macro="" textlink="">
      <xdr:nvSpPr>
        <xdr:cNvPr id="150" name="円/楕円 149"/>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3827</xdr:rowOff>
    </xdr:from>
    <xdr:ext cx="762000" cy="259045"/>
    <xdr:sp macro="" textlink="">
      <xdr:nvSpPr>
        <xdr:cNvPr id="151" name="物件費該当値テキスト"/>
        <xdr:cNvSpPr txBox="1"/>
      </xdr:nvSpPr>
      <xdr:spPr>
        <a:xfrm>
          <a:off x="165989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117021</xdr:rowOff>
    </xdr:from>
    <xdr:to>
      <xdr:col>22</xdr:col>
      <xdr:colOff>615950</xdr:colOff>
      <xdr:row>14</xdr:row>
      <xdr:rowOff>47171</xdr:rowOff>
    </xdr:to>
    <xdr:sp macro="" textlink="">
      <xdr:nvSpPr>
        <xdr:cNvPr id="152" name="円/楕円 151"/>
        <xdr:cNvSpPr/>
      </xdr:nvSpPr>
      <xdr:spPr>
        <a:xfrm>
          <a:off x="15621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57348</xdr:rowOff>
    </xdr:from>
    <xdr:ext cx="736600" cy="259045"/>
    <xdr:sp macro="" textlink="">
      <xdr:nvSpPr>
        <xdr:cNvPr id="153" name="テキスト ボックス 152"/>
        <xdr:cNvSpPr txBox="1"/>
      </xdr:nvSpPr>
      <xdr:spPr>
        <a:xfrm>
          <a:off x="15290800" y="211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117021</xdr:rowOff>
    </xdr:from>
    <xdr:to>
      <xdr:col>21</xdr:col>
      <xdr:colOff>412750</xdr:colOff>
      <xdr:row>14</xdr:row>
      <xdr:rowOff>47171</xdr:rowOff>
    </xdr:to>
    <xdr:sp macro="" textlink="">
      <xdr:nvSpPr>
        <xdr:cNvPr id="154" name="円/楕円 153"/>
        <xdr:cNvSpPr/>
      </xdr:nvSpPr>
      <xdr:spPr>
        <a:xfrm>
          <a:off x="14732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57348</xdr:rowOff>
    </xdr:from>
    <xdr:ext cx="762000" cy="259045"/>
    <xdr:sp macro="" textlink="">
      <xdr:nvSpPr>
        <xdr:cNvPr id="155" name="テキスト ボックス 154"/>
        <xdr:cNvSpPr txBox="1"/>
      </xdr:nvSpPr>
      <xdr:spPr>
        <a:xfrm>
          <a:off x="14401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106136</xdr:rowOff>
    </xdr:from>
    <xdr:to>
      <xdr:col>20</xdr:col>
      <xdr:colOff>209550</xdr:colOff>
      <xdr:row>14</xdr:row>
      <xdr:rowOff>36286</xdr:rowOff>
    </xdr:to>
    <xdr:sp macro="" textlink="">
      <xdr:nvSpPr>
        <xdr:cNvPr id="156" name="円/楕円 155"/>
        <xdr:cNvSpPr/>
      </xdr:nvSpPr>
      <xdr:spPr>
        <a:xfrm>
          <a:off x="13843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46463</xdr:rowOff>
    </xdr:from>
    <xdr:ext cx="762000" cy="259045"/>
    <xdr:sp macro="" textlink="">
      <xdr:nvSpPr>
        <xdr:cNvPr id="157" name="テキスト ボックス 156"/>
        <xdr:cNvSpPr txBox="1"/>
      </xdr:nvSpPr>
      <xdr:spPr>
        <a:xfrm>
          <a:off x="13512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84364</xdr:rowOff>
    </xdr:from>
    <xdr:to>
      <xdr:col>19</xdr:col>
      <xdr:colOff>6350</xdr:colOff>
      <xdr:row>14</xdr:row>
      <xdr:rowOff>14514</xdr:rowOff>
    </xdr:to>
    <xdr:sp macro="" textlink="">
      <xdr:nvSpPr>
        <xdr:cNvPr id="158" name="円/楕円 157"/>
        <xdr:cNvSpPr/>
      </xdr:nvSpPr>
      <xdr:spPr>
        <a:xfrm>
          <a:off x="12954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24691</xdr:rowOff>
    </xdr:from>
    <xdr:ext cx="762000" cy="259045"/>
    <xdr:sp macro="" textlink="">
      <xdr:nvSpPr>
        <xdr:cNvPr id="159" name="テキスト ボックス 158"/>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類似団体平均を上回っている。年々扶助費は増加傾向にあり、総合支援費の額が膨らんでいることが要因として考えられる。</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60</xdr:row>
      <xdr:rowOff>69850</xdr:rowOff>
    </xdr:to>
    <xdr:cxnSp macro="">
      <xdr:nvCxnSpPr>
        <xdr:cNvPr id="187" name="直線コネクタ 186"/>
        <xdr:cNvCxnSpPr/>
      </xdr:nvCxnSpPr>
      <xdr:spPr>
        <a:xfrm flipV="1">
          <a:off x="4826000" y="91757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8"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9" name="直線コネクタ 188"/>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90"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91" name="直線コネクタ 190"/>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xdr:rowOff>
    </xdr:from>
    <xdr:to>
      <xdr:col>7</xdr:col>
      <xdr:colOff>15875</xdr:colOff>
      <xdr:row>58</xdr:row>
      <xdr:rowOff>12700</xdr:rowOff>
    </xdr:to>
    <xdr:cxnSp macro="">
      <xdr:nvCxnSpPr>
        <xdr:cNvPr id="192" name="直線コネクタ 191"/>
        <xdr:cNvCxnSpPr/>
      </xdr:nvCxnSpPr>
      <xdr:spPr>
        <a:xfrm>
          <a:off x="3987800" y="9956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93"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4" name="フローチャート : 判断 193"/>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xdr:rowOff>
    </xdr:from>
    <xdr:to>
      <xdr:col>5</xdr:col>
      <xdr:colOff>549275</xdr:colOff>
      <xdr:row>58</xdr:row>
      <xdr:rowOff>31750</xdr:rowOff>
    </xdr:to>
    <xdr:cxnSp macro="">
      <xdr:nvCxnSpPr>
        <xdr:cNvPr id="195" name="直線コネクタ 194"/>
        <xdr:cNvCxnSpPr/>
      </xdr:nvCxnSpPr>
      <xdr:spPr>
        <a:xfrm flipV="1">
          <a:off x="3098800" y="995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6" name="フローチャート :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7" name="テキスト ボックス 196"/>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165100</xdr:rowOff>
    </xdr:from>
    <xdr:to>
      <xdr:col>4</xdr:col>
      <xdr:colOff>346075</xdr:colOff>
      <xdr:row>58</xdr:row>
      <xdr:rowOff>31750</xdr:rowOff>
    </xdr:to>
    <xdr:cxnSp macro="">
      <xdr:nvCxnSpPr>
        <xdr:cNvPr id="198" name="直線コネクタ 197"/>
        <xdr:cNvCxnSpPr/>
      </xdr:nvCxnSpPr>
      <xdr:spPr>
        <a:xfrm>
          <a:off x="2209800" y="9937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9" name="フローチャート : 判断 198"/>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200" name="テキスト ボックス 199"/>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127000</xdr:rowOff>
    </xdr:from>
    <xdr:to>
      <xdr:col>3</xdr:col>
      <xdr:colOff>142875</xdr:colOff>
      <xdr:row>57</xdr:row>
      <xdr:rowOff>165100</xdr:rowOff>
    </xdr:to>
    <xdr:cxnSp macro="">
      <xdr:nvCxnSpPr>
        <xdr:cNvPr id="201" name="直線コネクタ 200"/>
        <xdr:cNvCxnSpPr/>
      </xdr:nvCxnSpPr>
      <xdr:spPr>
        <a:xfrm>
          <a:off x="1320800" y="989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202" name="フローチャート : 判断 201"/>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203" name="テキスト ボックス 202"/>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04" name="フローチャート : 判断 203"/>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16527</xdr:rowOff>
    </xdr:from>
    <xdr:ext cx="762000" cy="259045"/>
    <xdr:sp macro="" textlink="">
      <xdr:nvSpPr>
        <xdr:cNvPr id="205" name="テキスト ボックス 204"/>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211" name="円/楕円 210"/>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105427</xdr:rowOff>
    </xdr:from>
    <xdr:ext cx="762000" cy="259045"/>
    <xdr:sp macro="" textlink="">
      <xdr:nvSpPr>
        <xdr:cNvPr id="212"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133350</xdr:rowOff>
    </xdr:from>
    <xdr:to>
      <xdr:col>5</xdr:col>
      <xdr:colOff>600075</xdr:colOff>
      <xdr:row>58</xdr:row>
      <xdr:rowOff>63500</xdr:rowOff>
    </xdr:to>
    <xdr:sp macro="" textlink="">
      <xdr:nvSpPr>
        <xdr:cNvPr id="213" name="円/楕円 212"/>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214" name="テキスト ボックス 213"/>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152400</xdr:rowOff>
    </xdr:from>
    <xdr:to>
      <xdr:col>4</xdr:col>
      <xdr:colOff>396875</xdr:colOff>
      <xdr:row>58</xdr:row>
      <xdr:rowOff>82550</xdr:rowOff>
    </xdr:to>
    <xdr:sp macro="" textlink="">
      <xdr:nvSpPr>
        <xdr:cNvPr id="215" name="円/楕円 214"/>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67327</xdr:rowOff>
    </xdr:from>
    <xdr:ext cx="762000" cy="259045"/>
    <xdr:sp macro="" textlink="">
      <xdr:nvSpPr>
        <xdr:cNvPr id="216" name="テキスト ボックス 215"/>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114300</xdr:rowOff>
    </xdr:from>
    <xdr:to>
      <xdr:col>3</xdr:col>
      <xdr:colOff>193675</xdr:colOff>
      <xdr:row>58</xdr:row>
      <xdr:rowOff>44450</xdr:rowOff>
    </xdr:to>
    <xdr:sp macro="" textlink="">
      <xdr:nvSpPr>
        <xdr:cNvPr id="217" name="円/楕円 216"/>
        <xdr:cNvSpPr/>
      </xdr:nvSpPr>
      <xdr:spPr>
        <a:xfrm>
          <a:off x="2159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29227</xdr:rowOff>
    </xdr:from>
    <xdr:ext cx="762000" cy="259045"/>
    <xdr:sp macro="" textlink="">
      <xdr:nvSpPr>
        <xdr:cNvPr id="218" name="テキスト ボックス 217"/>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76200</xdr:rowOff>
    </xdr:from>
    <xdr:to>
      <xdr:col>1</xdr:col>
      <xdr:colOff>676275</xdr:colOff>
      <xdr:row>58</xdr:row>
      <xdr:rowOff>6350</xdr:rowOff>
    </xdr:to>
    <xdr:sp macro="" textlink="">
      <xdr:nvSpPr>
        <xdr:cNvPr id="219" name="円/楕円 218"/>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162577</xdr:rowOff>
    </xdr:from>
    <xdr:ext cx="762000" cy="259045"/>
    <xdr:sp macro="" textlink="">
      <xdr:nvSpPr>
        <xdr:cNvPr id="220" name="テキスト ボックス 219"/>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が類似団体平均を大きく上回っている。これは、繰出金が主な要因である。病院事業については地域の中核的基幹病院として直営堅持の方針で運営しているため不採算部門に対する市からの繰出しも増加傾向にある。現在、病院改革プランの策定を進めており、病院の経営状態を見直すことにより経費削減に努め、市からの繰出金の減少につなげていく。</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25400</xdr:rowOff>
    </xdr:from>
    <xdr:to>
      <xdr:col>24</xdr:col>
      <xdr:colOff>31750</xdr:colOff>
      <xdr:row>61</xdr:row>
      <xdr:rowOff>82550</xdr:rowOff>
    </xdr:to>
    <xdr:cxnSp macro="">
      <xdr:nvCxnSpPr>
        <xdr:cNvPr id="248" name="直線コネクタ 247"/>
        <xdr:cNvCxnSpPr/>
      </xdr:nvCxnSpPr>
      <xdr:spPr>
        <a:xfrm flipV="1">
          <a:off x="16510000" y="92837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54627</xdr:rowOff>
    </xdr:from>
    <xdr:ext cx="762000" cy="259045"/>
    <xdr:sp macro="" textlink="">
      <xdr:nvSpPr>
        <xdr:cNvPr id="249" name="その他最小値テキスト"/>
        <xdr:cNvSpPr txBox="1"/>
      </xdr:nvSpPr>
      <xdr:spPr>
        <a:xfrm>
          <a:off x="16598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61</xdr:row>
      <xdr:rowOff>82550</xdr:rowOff>
    </xdr:from>
    <xdr:to>
      <xdr:col>24</xdr:col>
      <xdr:colOff>120650</xdr:colOff>
      <xdr:row>61</xdr:row>
      <xdr:rowOff>82550</xdr:rowOff>
    </xdr:to>
    <xdr:cxnSp macro="">
      <xdr:nvCxnSpPr>
        <xdr:cNvPr id="250" name="直線コネクタ 249"/>
        <xdr:cNvCxnSpPr/>
      </xdr:nvCxnSpPr>
      <xdr:spPr>
        <a:xfrm>
          <a:off x="16421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111777</xdr:rowOff>
    </xdr:from>
    <xdr:ext cx="762000" cy="259045"/>
    <xdr:sp macro="" textlink="">
      <xdr:nvSpPr>
        <xdr:cNvPr id="251" name="その他最大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23</xdr:col>
      <xdr:colOff>628650</xdr:colOff>
      <xdr:row>54</xdr:row>
      <xdr:rowOff>25400</xdr:rowOff>
    </xdr:from>
    <xdr:to>
      <xdr:col>24</xdr:col>
      <xdr:colOff>120650</xdr:colOff>
      <xdr:row>54</xdr:row>
      <xdr:rowOff>25400</xdr:rowOff>
    </xdr:to>
    <xdr:cxnSp macro="">
      <xdr:nvCxnSpPr>
        <xdr:cNvPr id="252" name="直線コネクタ 251"/>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12700</xdr:rowOff>
    </xdr:from>
    <xdr:to>
      <xdr:col>24</xdr:col>
      <xdr:colOff>31750</xdr:colOff>
      <xdr:row>61</xdr:row>
      <xdr:rowOff>107950</xdr:rowOff>
    </xdr:to>
    <xdr:cxnSp macro="">
      <xdr:nvCxnSpPr>
        <xdr:cNvPr id="253" name="直線コネクタ 252"/>
        <xdr:cNvCxnSpPr/>
      </xdr:nvCxnSpPr>
      <xdr:spPr>
        <a:xfrm flipV="1">
          <a:off x="15671800" y="102997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5" name="フローチャート :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107950</xdr:rowOff>
    </xdr:from>
    <xdr:to>
      <xdr:col>22</xdr:col>
      <xdr:colOff>565150</xdr:colOff>
      <xdr:row>62</xdr:row>
      <xdr:rowOff>38100</xdr:rowOff>
    </xdr:to>
    <xdr:cxnSp macro="">
      <xdr:nvCxnSpPr>
        <xdr:cNvPr id="256" name="直線コネクタ 255"/>
        <xdr:cNvCxnSpPr/>
      </xdr:nvCxnSpPr>
      <xdr:spPr>
        <a:xfrm flipV="1">
          <a:off x="14782800" y="10566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7" name="フローチャート :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8" name="テキスト ボックス 257"/>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61</xdr:row>
      <xdr:rowOff>95250</xdr:rowOff>
    </xdr:from>
    <xdr:to>
      <xdr:col>21</xdr:col>
      <xdr:colOff>361950</xdr:colOff>
      <xdr:row>62</xdr:row>
      <xdr:rowOff>38100</xdr:rowOff>
    </xdr:to>
    <xdr:cxnSp macro="">
      <xdr:nvCxnSpPr>
        <xdr:cNvPr id="259" name="直線コネクタ 258"/>
        <xdr:cNvCxnSpPr/>
      </xdr:nvCxnSpPr>
      <xdr:spPr>
        <a:xfrm>
          <a:off x="13893800" y="10553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165100</xdr:rowOff>
    </xdr:from>
    <xdr:to>
      <xdr:col>21</xdr:col>
      <xdr:colOff>412750</xdr:colOff>
      <xdr:row>57</xdr:row>
      <xdr:rowOff>95250</xdr:rowOff>
    </xdr:to>
    <xdr:sp macro="" textlink="">
      <xdr:nvSpPr>
        <xdr:cNvPr id="260" name="フローチャート : 判断 259"/>
        <xdr:cNvSpPr/>
      </xdr:nvSpPr>
      <xdr:spPr>
        <a:xfrm>
          <a:off x="14732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105427</xdr:rowOff>
    </xdr:from>
    <xdr:ext cx="762000" cy="259045"/>
    <xdr:sp macro="" textlink="">
      <xdr:nvSpPr>
        <xdr:cNvPr id="261" name="テキスト ボックス 260"/>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61</xdr:row>
      <xdr:rowOff>95250</xdr:rowOff>
    </xdr:from>
    <xdr:to>
      <xdr:col>20</xdr:col>
      <xdr:colOff>158750</xdr:colOff>
      <xdr:row>61</xdr:row>
      <xdr:rowOff>107950</xdr:rowOff>
    </xdr:to>
    <xdr:cxnSp macro="">
      <xdr:nvCxnSpPr>
        <xdr:cNvPr id="262" name="直線コネクタ 261"/>
        <xdr:cNvCxnSpPr/>
      </xdr:nvCxnSpPr>
      <xdr:spPr>
        <a:xfrm flipV="1">
          <a:off x="13004800" y="10553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165100</xdr:rowOff>
    </xdr:from>
    <xdr:to>
      <xdr:col>20</xdr:col>
      <xdr:colOff>209550</xdr:colOff>
      <xdr:row>57</xdr:row>
      <xdr:rowOff>95250</xdr:rowOff>
    </xdr:to>
    <xdr:sp macro="" textlink="">
      <xdr:nvSpPr>
        <xdr:cNvPr id="263" name="フローチャート : 判断 262"/>
        <xdr:cNvSpPr/>
      </xdr:nvSpPr>
      <xdr:spPr>
        <a:xfrm>
          <a:off x="13843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105427</xdr:rowOff>
    </xdr:from>
    <xdr:ext cx="762000" cy="259045"/>
    <xdr:sp macro="" textlink="">
      <xdr:nvSpPr>
        <xdr:cNvPr id="264" name="テキスト ボックス 263"/>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65" name="フローチャート : 判断 264"/>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60977</xdr:rowOff>
    </xdr:from>
    <xdr:ext cx="762000" cy="259045"/>
    <xdr:sp macro="" textlink="">
      <xdr:nvSpPr>
        <xdr:cNvPr id="266" name="テキスト ボックス 265"/>
        <xdr:cNvSpPr txBox="1"/>
      </xdr:nvSpPr>
      <xdr:spPr>
        <a:xfrm>
          <a:off x="12623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133350</xdr:rowOff>
    </xdr:from>
    <xdr:to>
      <xdr:col>24</xdr:col>
      <xdr:colOff>82550</xdr:colOff>
      <xdr:row>60</xdr:row>
      <xdr:rowOff>63500</xdr:rowOff>
    </xdr:to>
    <xdr:sp macro="" textlink="">
      <xdr:nvSpPr>
        <xdr:cNvPr id="272" name="円/楕円 271"/>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105427</xdr:rowOff>
    </xdr:from>
    <xdr:ext cx="762000" cy="259045"/>
    <xdr:sp macro="" textlink="">
      <xdr:nvSpPr>
        <xdr:cNvPr id="273" name="その他該当値テキスト"/>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57150</xdr:rowOff>
    </xdr:from>
    <xdr:to>
      <xdr:col>22</xdr:col>
      <xdr:colOff>615950</xdr:colOff>
      <xdr:row>61</xdr:row>
      <xdr:rowOff>158750</xdr:rowOff>
    </xdr:to>
    <xdr:sp macro="" textlink="">
      <xdr:nvSpPr>
        <xdr:cNvPr id="274" name="円/楕円 273"/>
        <xdr:cNvSpPr/>
      </xdr:nvSpPr>
      <xdr:spPr>
        <a:xfrm>
          <a:off x="15621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143527</xdr:rowOff>
    </xdr:from>
    <xdr:ext cx="736600" cy="259045"/>
    <xdr:sp macro="" textlink="">
      <xdr:nvSpPr>
        <xdr:cNvPr id="275" name="テキスト ボックス 274"/>
        <xdr:cNvSpPr txBox="1"/>
      </xdr:nvSpPr>
      <xdr:spPr>
        <a:xfrm>
          <a:off x="15290800" y="1060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21</xdr:col>
      <xdr:colOff>311150</xdr:colOff>
      <xdr:row>61</xdr:row>
      <xdr:rowOff>158750</xdr:rowOff>
    </xdr:from>
    <xdr:to>
      <xdr:col>21</xdr:col>
      <xdr:colOff>412750</xdr:colOff>
      <xdr:row>62</xdr:row>
      <xdr:rowOff>88900</xdr:rowOff>
    </xdr:to>
    <xdr:sp macro="" textlink="">
      <xdr:nvSpPr>
        <xdr:cNvPr id="276" name="円/楕円 275"/>
        <xdr:cNvSpPr/>
      </xdr:nvSpPr>
      <xdr:spPr>
        <a:xfrm>
          <a:off x="147320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62</xdr:row>
      <xdr:rowOff>73677</xdr:rowOff>
    </xdr:from>
    <xdr:ext cx="762000" cy="259045"/>
    <xdr:sp macro="" textlink="">
      <xdr:nvSpPr>
        <xdr:cNvPr id="277" name="テキスト ボックス 276"/>
        <xdr:cNvSpPr txBox="1"/>
      </xdr:nvSpPr>
      <xdr:spPr>
        <a:xfrm>
          <a:off x="14401800" y="1070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20</xdr:col>
      <xdr:colOff>107950</xdr:colOff>
      <xdr:row>61</xdr:row>
      <xdr:rowOff>44450</xdr:rowOff>
    </xdr:from>
    <xdr:to>
      <xdr:col>20</xdr:col>
      <xdr:colOff>209550</xdr:colOff>
      <xdr:row>61</xdr:row>
      <xdr:rowOff>146050</xdr:rowOff>
    </xdr:to>
    <xdr:sp macro="" textlink="">
      <xdr:nvSpPr>
        <xdr:cNvPr id="278" name="円/楕円 277"/>
        <xdr:cNvSpPr/>
      </xdr:nvSpPr>
      <xdr:spPr>
        <a:xfrm>
          <a:off x="13843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130827</xdr:rowOff>
    </xdr:from>
    <xdr:ext cx="762000" cy="259045"/>
    <xdr:sp macro="" textlink="">
      <xdr:nvSpPr>
        <xdr:cNvPr id="279" name="テキスト ボックス 278"/>
        <xdr:cNvSpPr txBox="1"/>
      </xdr:nvSpPr>
      <xdr:spPr>
        <a:xfrm>
          <a:off x="13512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590550</xdr:colOff>
      <xdr:row>61</xdr:row>
      <xdr:rowOff>57150</xdr:rowOff>
    </xdr:from>
    <xdr:to>
      <xdr:col>19</xdr:col>
      <xdr:colOff>6350</xdr:colOff>
      <xdr:row>61</xdr:row>
      <xdr:rowOff>158750</xdr:rowOff>
    </xdr:to>
    <xdr:sp macro="" textlink="">
      <xdr:nvSpPr>
        <xdr:cNvPr id="280" name="円/楕円 279"/>
        <xdr:cNvSpPr/>
      </xdr:nvSpPr>
      <xdr:spPr>
        <a:xfrm>
          <a:off x="12954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143527</xdr:rowOff>
    </xdr:from>
    <xdr:ext cx="762000" cy="259045"/>
    <xdr:sp macro="" textlink="">
      <xdr:nvSpPr>
        <xdr:cNvPr id="281" name="テキスト ボックス 280"/>
        <xdr:cNvSpPr txBox="1"/>
      </xdr:nvSpPr>
      <xdr:spPr>
        <a:xfrm>
          <a:off x="12623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補助費等に係る経常収支比率が類似団体平均を下回っている。今後も補助金の見直しなどを進め、適切に補助費等の抑制に努める。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122428</xdr:rowOff>
    </xdr:from>
    <xdr:to>
      <xdr:col>24</xdr:col>
      <xdr:colOff>31750</xdr:colOff>
      <xdr:row>41</xdr:row>
      <xdr:rowOff>106426</xdr:rowOff>
    </xdr:to>
    <xdr:cxnSp macro="">
      <xdr:nvCxnSpPr>
        <xdr:cNvPr id="307" name="直線コネクタ 306"/>
        <xdr:cNvCxnSpPr/>
      </xdr:nvCxnSpPr>
      <xdr:spPr>
        <a:xfrm flipV="1">
          <a:off x="16510000" y="5608828"/>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308"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309" name="直線コネクタ 308"/>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37355</xdr:rowOff>
    </xdr:from>
    <xdr:ext cx="762000" cy="259045"/>
    <xdr:sp macro="" textlink="">
      <xdr:nvSpPr>
        <xdr:cNvPr id="310"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122428</xdr:rowOff>
    </xdr:from>
    <xdr:to>
      <xdr:col>24</xdr:col>
      <xdr:colOff>120650</xdr:colOff>
      <xdr:row>32</xdr:row>
      <xdr:rowOff>122428</xdr:rowOff>
    </xdr:to>
    <xdr:cxnSp macro="">
      <xdr:nvCxnSpPr>
        <xdr:cNvPr id="311" name="直線コネクタ 310"/>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136144</xdr:rowOff>
    </xdr:from>
    <xdr:to>
      <xdr:col>24</xdr:col>
      <xdr:colOff>31750</xdr:colOff>
      <xdr:row>35</xdr:row>
      <xdr:rowOff>10414</xdr:rowOff>
    </xdr:to>
    <xdr:cxnSp macro="">
      <xdr:nvCxnSpPr>
        <xdr:cNvPr id="312" name="直線コネクタ 311"/>
        <xdr:cNvCxnSpPr/>
      </xdr:nvCxnSpPr>
      <xdr:spPr>
        <a:xfrm flipV="1">
          <a:off x="15671800" y="59654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89425</xdr:rowOff>
    </xdr:from>
    <xdr:ext cx="762000" cy="259045"/>
    <xdr:sp macro="" textlink="">
      <xdr:nvSpPr>
        <xdr:cNvPr id="313"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14" name="フローチャート : 判断 313"/>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10414</xdr:rowOff>
    </xdr:from>
    <xdr:to>
      <xdr:col>22</xdr:col>
      <xdr:colOff>565150</xdr:colOff>
      <xdr:row>35</xdr:row>
      <xdr:rowOff>74422</xdr:rowOff>
    </xdr:to>
    <xdr:cxnSp macro="">
      <xdr:nvCxnSpPr>
        <xdr:cNvPr id="315" name="直線コネクタ 314"/>
        <xdr:cNvCxnSpPr/>
      </xdr:nvCxnSpPr>
      <xdr:spPr>
        <a:xfrm flipV="1">
          <a:off x="14782800" y="60111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126492</xdr:rowOff>
    </xdr:from>
    <xdr:to>
      <xdr:col>22</xdr:col>
      <xdr:colOff>615950</xdr:colOff>
      <xdr:row>37</xdr:row>
      <xdr:rowOff>56642</xdr:rowOff>
    </xdr:to>
    <xdr:sp macro="" textlink="">
      <xdr:nvSpPr>
        <xdr:cNvPr id="316" name="フローチャート : 判断 315"/>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41419</xdr:rowOff>
    </xdr:from>
    <xdr:ext cx="736600" cy="259045"/>
    <xdr:sp macro="" textlink="">
      <xdr:nvSpPr>
        <xdr:cNvPr id="317" name="テキスト ボックス 316"/>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1270</xdr:rowOff>
    </xdr:from>
    <xdr:to>
      <xdr:col>21</xdr:col>
      <xdr:colOff>361950</xdr:colOff>
      <xdr:row>35</xdr:row>
      <xdr:rowOff>74422</xdr:rowOff>
    </xdr:to>
    <xdr:cxnSp macro="">
      <xdr:nvCxnSpPr>
        <xdr:cNvPr id="318" name="直線コネクタ 317"/>
        <xdr:cNvCxnSpPr/>
      </xdr:nvCxnSpPr>
      <xdr:spPr>
        <a:xfrm>
          <a:off x="13893800" y="60020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117348</xdr:rowOff>
    </xdr:from>
    <xdr:to>
      <xdr:col>21</xdr:col>
      <xdr:colOff>412750</xdr:colOff>
      <xdr:row>37</xdr:row>
      <xdr:rowOff>47498</xdr:rowOff>
    </xdr:to>
    <xdr:sp macro="" textlink="">
      <xdr:nvSpPr>
        <xdr:cNvPr id="319" name="フローチャート : 判断 31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32275</xdr:rowOff>
    </xdr:from>
    <xdr:ext cx="762000" cy="259045"/>
    <xdr:sp macro="" textlink="">
      <xdr:nvSpPr>
        <xdr:cNvPr id="320" name="テキスト ボックス 319"/>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1270</xdr:rowOff>
    </xdr:from>
    <xdr:to>
      <xdr:col>20</xdr:col>
      <xdr:colOff>158750</xdr:colOff>
      <xdr:row>35</xdr:row>
      <xdr:rowOff>56134</xdr:rowOff>
    </xdr:to>
    <xdr:cxnSp macro="">
      <xdr:nvCxnSpPr>
        <xdr:cNvPr id="321" name="直線コネクタ 320"/>
        <xdr:cNvCxnSpPr/>
      </xdr:nvCxnSpPr>
      <xdr:spPr>
        <a:xfrm flipV="1">
          <a:off x="13004800" y="60020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22" name="フローチャート : 判断 32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23" name="テキスト ボックス 322"/>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4" name="フローチャート : 判断 323"/>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5" name="テキスト ボックス 324"/>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85344</xdr:rowOff>
    </xdr:from>
    <xdr:to>
      <xdr:col>24</xdr:col>
      <xdr:colOff>82550</xdr:colOff>
      <xdr:row>35</xdr:row>
      <xdr:rowOff>15494</xdr:rowOff>
    </xdr:to>
    <xdr:sp macro="" textlink="">
      <xdr:nvSpPr>
        <xdr:cNvPr id="331" name="円/楕円 330"/>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101871</xdr:rowOff>
    </xdr:from>
    <xdr:ext cx="762000" cy="259045"/>
    <xdr:sp macro="" textlink="">
      <xdr:nvSpPr>
        <xdr:cNvPr id="332" name="補助費等該当値テキスト"/>
        <xdr:cNvSpPr txBox="1"/>
      </xdr:nvSpPr>
      <xdr:spPr>
        <a:xfrm>
          <a:off x="16598900" y="575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131064</xdr:rowOff>
    </xdr:from>
    <xdr:to>
      <xdr:col>22</xdr:col>
      <xdr:colOff>615950</xdr:colOff>
      <xdr:row>35</xdr:row>
      <xdr:rowOff>61214</xdr:rowOff>
    </xdr:to>
    <xdr:sp macro="" textlink="">
      <xdr:nvSpPr>
        <xdr:cNvPr id="333" name="円/楕円 332"/>
        <xdr:cNvSpPr/>
      </xdr:nvSpPr>
      <xdr:spPr>
        <a:xfrm>
          <a:off x="15621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71391</xdr:rowOff>
    </xdr:from>
    <xdr:ext cx="736600" cy="259045"/>
    <xdr:sp macro="" textlink="">
      <xdr:nvSpPr>
        <xdr:cNvPr id="334" name="テキスト ボックス 333"/>
        <xdr:cNvSpPr txBox="1"/>
      </xdr:nvSpPr>
      <xdr:spPr>
        <a:xfrm>
          <a:off x="15290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23622</xdr:rowOff>
    </xdr:from>
    <xdr:to>
      <xdr:col>21</xdr:col>
      <xdr:colOff>412750</xdr:colOff>
      <xdr:row>35</xdr:row>
      <xdr:rowOff>125222</xdr:rowOff>
    </xdr:to>
    <xdr:sp macro="" textlink="">
      <xdr:nvSpPr>
        <xdr:cNvPr id="335" name="円/楕円 334"/>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135399</xdr:rowOff>
    </xdr:from>
    <xdr:ext cx="762000" cy="259045"/>
    <xdr:sp macro="" textlink="">
      <xdr:nvSpPr>
        <xdr:cNvPr id="336" name="テキスト ボックス 335"/>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121920</xdr:rowOff>
    </xdr:from>
    <xdr:to>
      <xdr:col>20</xdr:col>
      <xdr:colOff>209550</xdr:colOff>
      <xdr:row>35</xdr:row>
      <xdr:rowOff>52070</xdr:rowOff>
    </xdr:to>
    <xdr:sp macro="" textlink="">
      <xdr:nvSpPr>
        <xdr:cNvPr id="337" name="円/楕円 336"/>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62247</xdr:rowOff>
    </xdr:from>
    <xdr:ext cx="762000" cy="259045"/>
    <xdr:sp macro="" textlink="">
      <xdr:nvSpPr>
        <xdr:cNvPr id="338" name="テキスト ボックス 337"/>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5334</xdr:rowOff>
    </xdr:from>
    <xdr:to>
      <xdr:col>19</xdr:col>
      <xdr:colOff>6350</xdr:colOff>
      <xdr:row>35</xdr:row>
      <xdr:rowOff>106934</xdr:rowOff>
    </xdr:to>
    <xdr:sp macro="" textlink="">
      <xdr:nvSpPr>
        <xdr:cNvPr id="339" name="円/楕円 338"/>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117111</xdr:rowOff>
    </xdr:from>
    <xdr:ext cx="762000" cy="259045"/>
    <xdr:sp macro="" textlink="">
      <xdr:nvSpPr>
        <xdr:cNvPr id="340" name="テキスト ボックス 339"/>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今後も十分な精査後に地方債の借り入れを実施していき、引き続き公債費の抑制に努めていく。</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63500</xdr:rowOff>
    </xdr:from>
    <xdr:to>
      <xdr:col>7</xdr:col>
      <xdr:colOff>15875</xdr:colOff>
      <xdr:row>81</xdr:row>
      <xdr:rowOff>82550</xdr:rowOff>
    </xdr:to>
    <xdr:cxnSp macro="">
      <xdr:nvCxnSpPr>
        <xdr:cNvPr id="368" name="直線コネクタ 367"/>
        <xdr:cNvCxnSpPr/>
      </xdr:nvCxnSpPr>
      <xdr:spPr>
        <a:xfrm flipV="1">
          <a:off x="4826000" y="12407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54627</xdr:rowOff>
    </xdr:from>
    <xdr:ext cx="762000" cy="259045"/>
    <xdr:sp macro="" textlink="">
      <xdr:nvSpPr>
        <xdr:cNvPr id="369" name="公債費最小値テキスト"/>
        <xdr:cNvSpPr txBox="1"/>
      </xdr:nvSpPr>
      <xdr:spPr>
        <a:xfrm>
          <a:off x="4914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6</xdr:col>
      <xdr:colOff>612775</xdr:colOff>
      <xdr:row>81</xdr:row>
      <xdr:rowOff>82550</xdr:rowOff>
    </xdr:from>
    <xdr:to>
      <xdr:col>7</xdr:col>
      <xdr:colOff>104775</xdr:colOff>
      <xdr:row>81</xdr:row>
      <xdr:rowOff>82550</xdr:rowOff>
    </xdr:to>
    <xdr:cxnSp macro="">
      <xdr:nvCxnSpPr>
        <xdr:cNvPr id="370" name="直線コネクタ 369"/>
        <xdr:cNvCxnSpPr/>
      </xdr:nvCxnSpPr>
      <xdr:spPr>
        <a:xfrm>
          <a:off x="4737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149877</xdr:rowOff>
    </xdr:from>
    <xdr:ext cx="762000" cy="259045"/>
    <xdr:sp macro="" textlink="">
      <xdr:nvSpPr>
        <xdr:cNvPr id="371" name="公債費最大値テキスト"/>
        <xdr:cNvSpPr txBox="1"/>
      </xdr:nvSpPr>
      <xdr:spPr>
        <a:xfrm>
          <a:off x="4914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72</xdr:row>
      <xdr:rowOff>63500</xdr:rowOff>
    </xdr:from>
    <xdr:to>
      <xdr:col>7</xdr:col>
      <xdr:colOff>104775</xdr:colOff>
      <xdr:row>72</xdr:row>
      <xdr:rowOff>63500</xdr:rowOff>
    </xdr:to>
    <xdr:cxnSp macro="">
      <xdr:nvCxnSpPr>
        <xdr:cNvPr id="372" name="直線コネクタ 371"/>
        <xdr:cNvCxnSpPr/>
      </xdr:nvCxnSpPr>
      <xdr:spPr>
        <a:xfrm>
          <a:off x="4737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72</xdr:row>
      <xdr:rowOff>88900</xdr:rowOff>
    </xdr:from>
    <xdr:to>
      <xdr:col>7</xdr:col>
      <xdr:colOff>15875</xdr:colOff>
      <xdr:row>73</xdr:row>
      <xdr:rowOff>6350</xdr:rowOff>
    </xdr:to>
    <xdr:cxnSp macro="">
      <xdr:nvCxnSpPr>
        <xdr:cNvPr id="373" name="直線コネクタ 372"/>
        <xdr:cNvCxnSpPr/>
      </xdr:nvCxnSpPr>
      <xdr:spPr>
        <a:xfrm flipV="1">
          <a:off x="3987800" y="124333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99077</xdr:rowOff>
    </xdr:from>
    <xdr:ext cx="762000" cy="259045"/>
    <xdr:sp macro="" textlink="">
      <xdr:nvSpPr>
        <xdr:cNvPr id="374" name="公債費平均値テキスト"/>
        <xdr:cNvSpPr txBox="1"/>
      </xdr:nvSpPr>
      <xdr:spPr>
        <a:xfrm>
          <a:off x="4914900" y="1312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127000</xdr:rowOff>
    </xdr:from>
    <xdr:to>
      <xdr:col>7</xdr:col>
      <xdr:colOff>66675</xdr:colOff>
      <xdr:row>77</xdr:row>
      <xdr:rowOff>57150</xdr:rowOff>
    </xdr:to>
    <xdr:sp macro="" textlink="">
      <xdr:nvSpPr>
        <xdr:cNvPr id="375" name="フローチャート : 判断 374"/>
        <xdr:cNvSpPr/>
      </xdr:nvSpPr>
      <xdr:spPr>
        <a:xfrm>
          <a:off x="47752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72</xdr:row>
      <xdr:rowOff>127000</xdr:rowOff>
    </xdr:from>
    <xdr:to>
      <xdr:col>5</xdr:col>
      <xdr:colOff>549275</xdr:colOff>
      <xdr:row>73</xdr:row>
      <xdr:rowOff>6350</xdr:rowOff>
    </xdr:to>
    <xdr:cxnSp macro="">
      <xdr:nvCxnSpPr>
        <xdr:cNvPr id="376" name="直線コネクタ 375"/>
        <xdr:cNvCxnSpPr/>
      </xdr:nvCxnSpPr>
      <xdr:spPr>
        <a:xfrm>
          <a:off x="3098800" y="12471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127000</xdr:rowOff>
    </xdr:from>
    <xdr:to>
      <xdr:col>5</xdr:col>
      <xdr:colOff>600075</xdr:colOff>
      <xdr:row>77</xdr:row>
      <xdr:rowOff>57150</xdr:rowOff>
    </xdr:to>
    <xdr:sp macro="" textlink="">
      <xdr:nvSpPr>
        <xdr:cNvPr id="377" name="フローチャート : 判断 376"/>
        <xdr:cNvSpPr/>
      </xdr:nvSpPr>
      <xdr:spPr>
        <a:xfrm>
          <a:off x="39370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41927</xdr:rowOff>
    </xdr:from>
    <xdr:ext cx="736600" cy="259045"/>
    <xdr:sp macro="" textlink="">
      <xdr:nvSpPr>
        <xdr:cNvPr id="378" name="テキスト ボックス 377"/>
        <xdr:cNvSpPr txBox="1"/>
      </xdr:nvSpPr>
      <xdr:spPr>
        <a:xfrm>
          <a:off x="3606800" y="1324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72</xdr:row>
      <xdr:rowOff>127000</xdr:rowOff>
    </xdr:from>
    <xdr:to>
      <xdr:col>4</xdr:col>
      <xdr:colOff>346075</xdr:colOff>
      <xdr:row>72</xdr:row>
      <xdr:rowOff>152400</xdr:rowOff>
    </xdr:to>
    <xdr:cxnSp macro="">
      <xdr:nvCxnSpPr>
        <xdr:cNvPr id="379" name="直線コネクタ 378"/>
        <xdr:cNvCxnSpPr/>
      </xdr:nvCxnSpPr>
      <xdr:spPr>
        <a:xfrm flipV="1">
          <a:off x="2209800" y="12471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165100</xdr:rowOff>
    </xdr:from>
    <xdr:to>
      <xdr:col>4</xdr:col>
      <xdr:colOff>396875</xdr:colOff>
      <xdr:row>77</xdr:row>
      <xdr:rowOff>95250</xdr:rowOff>
    </xdr:to>
    <xdr:sp macro="" textlink="">
      <xdr:nvSpPr>
        <xdr:cNvPr id="380" name="フローチャート : 判断 379"/>
        <xdr:cNvSpPr/>
      </xdr:nvSpPr>
      <xdr:spPr>
        <a:xfrm>
          <a:off x="3048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80027</xdr:rowOff>
    </xdr:from>
    <xdr:ext cx="762000" cy="259045"/>
    <xdr:sp macro="" textlink="">
      <xdr:nvSpPr>
        <xdr:cNvPr id="381" name="テキスト ボックス 380"/>
        <xdr:cNvSpPr txBox="1"/>
      </xdr:nvSpPr>
      <xdr:spPr>
        <a:xfrm>
          <a:off x="2717800" y="1328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72</xdr:row>
      <xdr:rowOff>152400</xdr:rowOff>
    </xdr:from>
    <xdr:to>
      <xdr:col>3</xdr:col>
      <xdr:colOff>142875</xdr:colOff>
      <xdr:row>74</xdr:row>
      <xdr:rowOff>101600</xdr:rowOff>
    </xdr:to>
    <xdr:cxnSp macro="">
      <xdr:nvCxnSpPr>
        <xdr:cNvPr id="382" name="直線コネクタ 381"/>
        <xdr:cNvCxnSpPr/>
      </xdr:nvCxnSpPr>
      <xdr:spPr>
        <a:xfrm flipV="1">
          <a:off x="1320800" y="124968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152400</xdr:rowOff>
    </xdr:from>
    <xdr:to>
      <xdr:col>3</xdr:col>
      <xdr:colOff>193675</xdr:colOff>
      <xdr:row>77</xdr:row>
      <xdr:rowOff>82550</xdr:rowOff>
    </xdr:to>
    <xdr:sp macro="" textlink="">
      <xdr:nvSpPr>
        <xdr:cNvPr id="383" name="フローチャート : 判断 382"/>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67327</xdr:rowOff>
    </xdr:from>
    <xdr:ext cx="762000" cy="259045"/>
    <xdr:sp macro="" textlink="">
      <xdr:nvSpPr>
        <xdr:cNvPr id="384" name="テキスト ボックス 383"/>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107950</xdr:rowOff>
    </xdr:from>
    <xdr:to>
      <xdr:col>1</xdr:col>
      <xdr:colOff>676275</xdr:colOff>
      <xdr:row>76</xdr:row>
      <xdr:rowOff>38100</xdr:rowOff>
    </xdr:to>
    <xdr:sp macro="" textlink="">
      <xdr:nvSpPr>
        <xdr:cNvPr id="385" name="フローチャート : 判断 384"/>
        <xdr:cNvSpPr/>
      </xdr:nvSpPr>
      <xdr:spPr>
        <a:xfrm>
          <a:off x="1270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22877</xdr:rowOff>
    </xdr:from>
    <xdr:ext cx="762000" cy="259045"/>
    <xdr:sp macro="" textlink="">
      <xdr:nvSpPr>
        <xdr:cNvPr id="386" name="テキスト ボックス 385"/>
        <xdr:cNvSpPr txBox="1"/>
      </xdr:nvSpPr>
      <xdr:spPr>
        <a:xfrm>
          <a:off x="939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72</xdr:row>
      <xdr:rowOff>38100</xdr:rowOff>
    </xdr:from>
    <xdr:to>
      <xdr:col>7</xdr:col>
      <xdr:colOff>66675</xdr:colOff>
      <xdr:row>72</xdr:row>
      <xdr:rowOff>139700</xdr:rowOff>
    </xdr:to>
    <xdr:sp macro="" textlink="">
      <xdr:nvSpPr>
        <xdr:cNvPr id="392" name="円/楕円 391"/>
        <xdr:cNvSpPr/>
      </xdr:nvSpPr>
      <xdr:spPr>
        <a:xfrm>
          <a:off x="4775200" y="1238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71</xdr:row>
      <xdr:rowOff>118127</xdr:rowOff>
    </xdr:from>
    <xdr:ext cx="762000" cy="259045"/>
    <xdr:sp macro="" textlink="">
      <xdr:nvSpPr>
        <xdr:cNvPr id="393" name="公債費該当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72</xdr:row>
      <xdr:rowOff>127000</xdr:rowOff>
    </xdr:from>
    <xdr:to>
      <xdr:col>5</xdr:col>
      <xdr:colOff>600075</xdr:colOff>
      <xdr:row>73</xdr:row>
      <xdr:rowOff>57150</xdr:rowOff>
    </xdr:to>
    <xdr:sp macro="" textlink="">
      <xdr:nvSpPr>
        <xdr:cNvPr id="394" name="円/楕円 393"/>
        <xdr:cNvSpPr/>
      </xdr:nvSpPr>
      <xdr:spPr>
        <a:xfrm>
          <a:off x="3937000" y="124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67327</xdr:rowOff>
    </xdr:from>
    <xdr:ext cx="736600" cy="259045"/>
    <xdr:sp macro="" textlink="">
      <xdr:nvSpPr>
        <xdr:cNvPr id="395" name="テキスト ボックス 394"/>
        <xdr:cNvSpPr txBox="1"/>
      </xdr:nvSpPr>
      <xdr:spPr>
        <a:xfrm>
          <a:off x="3606800" y="1224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4</xdr:col>
      <xdr:colOff>295275</xdr:colOff>
      <xdr:row>72</xdr:row>
      <xdr:rowOff>76200</xdr:rowOff>
    </xdr:from>
    <xdr:to>
      <xdr:col>4</xdr:col>
      <xdr:colOff>396875</xdr:colOff>
      <xdr:row>73</xdr:row>
      <xdr:rowOff>6350</xdr:rowOff>
    </xdr:to>
    <xdr:sp macro="" textlink="">
      <xdr:nvSpPr>
        <xdr:cNvPr id="396" name="円/楕円 395"/>
        <xdr:cNvSpPr/>
      </xdr:nvSpPr>
      <xdr:spPr>
        <a:xfrm>
          <a:off x="304800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16527</xdr:rowOff>
    </xdr:from>
    <xdr:ext cx="762000" cy="259045"/>
    <xdr:sp macro="" textlink="">
      <xdr:nvSpPr>
        <xdr:cNvPr id="397" name="テキスト ボックス 396"/>
        <xdr:cNvSpPr txBox="1"/>
      </xdr:nvSpPr>
      <xdr:spPr>
        <a:xfrm>
          <a:off x="27178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72</xdr:row>
      <xdr:rowOff>101600</xdr:rowOff>
    </xdr:from>
    <xdr:to>
      <xdr:col>3</xdr:col>
      <xdr:colOff>193675</xdr:colOff>
      <xdr:row>73</xdr:row>
      <xdr:rowOff>31750</xdr:rowOff>
    </xdr:to>
    <xdr:sp macro="" textlink="">
      <xdr:nvSpPr>
        <xdr:cNvPr id="398" name="円/楕円 397"/>
        <xdr:cNvSpPr/>
      </xdr:nvSpPr>
      <xdr:spPr>
        <a:xfrm>
          <a:off x="2159000" y="1244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41927</xdr:rowOff>
    </xdr:from>
    <xdr:ext cx="762000" cy="259045"/>
    <xdr:sp macro="" textlink="">
      <xdr:nvSpPr>
        <xdr:cNvPr id="399" name="テキスト ボックス 398"/>
        <xdr:cNvSpPr txBox="1"/>
      </xdr:nvSpPr>
      <xdr:spPr>
        <a:xfrm>
          <a:off x="18288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50800</xdr:rowOff>
    </xdr:from>
    <xdr:to>
      <xdr:col>1</xdr:col>
      <xdr:colOff>676275</xdr:colOff>
      <xdr:row>74</xdr:row>
      <xdr:rowOff>152400</xdr:rowOff>
    </xdr:to>
    <xdr:sp macro="" textlink="">
      <xdr:nvSpPr>
        <xdr:cNvPr id="400" name="円/楕円 399"/>
        <xdr:cNvSpPr/>
      </xdr:nvSpPr>
      <xdr:spPr>
        <a:xfrm>
          <a:off x="1270000" y="127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162577</xdr:rowOff>
    </xdr:from>
    <xdr:ext cx="762000" cy="259045"/>
    <xdr:sp macro="" textlink="">
      <xdr:nvSpPr>
        <xdr:cNvPr id="401" name="テキスト ボックス 400"/>
        <xdr:cNvSpPr txBox="1"/>
      </xdr:nvSpPr>
      <xdr:spPr>
        <a:xfrm>
          <a:off x="939800" y="1250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年々少しずつではあるが改善状況にはあるが、類似団体に比べて数値が上回っており、突発的な財政需要について余裕がない状態となっている。今後は既存事業の見直しを含め経常経費の削減に努めていく。</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123190</xdr:rowOff>
    </xdr:from>
    <xdr:to>
      <xdr:col>24</xdr:col>
      <xdr:colOff>31750</xdr:colOff>
      <xdr:row>82</xdr:row>
      <xdr:rowOff>50800</xdr:rowOff>
    </xdr:to>
    <xdr:cxnSp macro="">
      <xdr:nvCxnSpPr>
        <xdr:cNvPr id="429" name="直線コネクタ 428"/>
        <xdr:cNvCxnSpPr/>
      </xdr:nvCxnSpPr>
      <xdr:spPr>
        <a:xfrm flipV="1">
          <a:off x="16510000" y="126390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22877</xdr:rowOff>
    </xdr:from>
    <xdr:ext cx="762000" cy="259045"/>
    <xdr:sp macro="" textlink="">
      <xdr:nvSpPr>
        <xdr:cNvPr id="430"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82</xdr:row>
      <xdr:rowOff>50800</xdr:rowOff>
    </xdr:from>
    <xdr:to>
      <xdr:col>24</xdr:col>
      <xdr:colOff>120650</xdr:colOff>
      <xdr:row>82</xdr:row>
      <xdr:rowOff>50800</xdr:rowOff>
    </xdr:to>
    <xdr:cxnSp macro="">
      <xdr:nvCxnSpPr>
        <xdr:cNvPr id="431" name="直線コネクタ 430"/>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38117</xdr:rowOff>
    </xdr:from>
    <xdr:ext cx="762000" cy="259045"/>
    <xdr:sp macro="" textlink="">
      <xdr:nvSpPr>
        <xdr:cNvPr id="432"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23</xdr:col>
      <xdr:colOff>628650</xdr:colOff>
      <xdr:row>73</xdr:row>
      <xdr:rowOff>123190</xdr:rowOff>
    </xdr:from>
    <xdr:to>
      <xdr:col>24</xdr:col>
      <xdr:colOff>120650</xdr:colOff>
      <xdr:row>73</xdr:row>
      <xdr:rowOff>123190</xdr:rowOff>
    </xdr:to>
    <xdr:cxnSp macro="">
      <xdr:nvCxnSpPr>
        <xdr:cNvPr id="433" name="直線コネクタ 432"/>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138430</xdr:rowOff>
    </xdr:from>
    <xdr:to>
      <xdr:col>24</xdr:col>
      <xdr:colOff>31750</xdr:colOff>
      <xdr:row>79</xdr:row>
      <xdr:rowOff>100330</xdr:rowOff>
    </xdr:to>
    <xdr:cxnSp macro="">
      <xdr:nvCxnSpPr>
        <xdr:cNvPr id="434" name="直線コネクタ 433"/>
        <xdr:cNvCxnSpPr/>
      </xdr:nvCxnSpPr>
      <xdr:spPr>
        <a:xfrm flipV="1">
          <a:off x="15671800" y="1334008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8907</xdr:rowOff>
    </xdr:from>
    <xdr:ext cx="762000" cy="259045"/>
    <xdr:sp macro="" textlink="">
      <xdr:nvSpPr>
        <xdr:cNvPr id="435" name="公債費以外平均値テキスト"/>
        <xdr:cNvSpPr txBox="1"/>
      </xdr:nvSpPr>
      <xdr:spPr>
        <a:xfrm>
          <a:off x="16598900" y="1286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163830</xdr:rowOff>
    </xdr:from>
    <xdr:to>
      <xdr:col>24</xdr:col>
      <xdr:colOff>82550</xdr:colOff>
      <xdr:row>76</xdr:row>
      <xdr:rowOff>93980</xdr:rowOff>
    </xdr:to>
    <xdr:sp macro="" textlink="">
      <xdr:nvSpPr>
        <xdr:cNvPr id="436" name="フローチャート : 判断 435"/>
        <xdr:cNvSpPr/>
      </xdr:nvSpPr>
      <xdr:spPr>
        <a:xfrm>
          <a:off x="16459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100330</xdr:rowOff>
    </xdr:from>
    <xdr:to>
      <xdr:col>22</xdr:col>
      <xdr:colOff>565150</xdr:colOff>
      <xdr:row>80</xdr:row>
      <xdr:rowOff>43180</xdr:rowOff>
    </xdr:to>
    <xdr:cxnSp macro="">
      <xdr:nvCxnSpPr>
        <xdr:cNvPr id="437" name="直線コネクタ 436"/>
        <xdr:cNvCxnSpPr/>
      </xdr:nvCxnSpPr>
      <xdr:spPr>
        <a:xfrm flipV="1">
          <a:off x="14782800" y="136448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118110</xdr:rowOff>
    </xdr:from>
    <xdr:to>
      <xdr:col>22</xdr:col>
      <xdr:colOff>615950</xdr:colOff>
      <xdr:row>76</xdr:row>
      <xdr:rowOff>48261</xdr:rowOff>
    </xdr:to>
    <xdr:sp macro="" textlink="">
      <xdr:nvSpPr>
        <xdr:cNvPr id="438" name="フローチャート :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58437</xdr:rowOff>
    </xdr:from>
    <xdr:ext cx="736600" cy="259045"/>
    <xdr:sp macro="" textlink="">
      <xdr:nvSpPr>
        <xdr:cNvPr id="439" name="テキスト ボックス 438"/>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100330</xdr:rowOff>
    </xdr:from>
    <xdr:to>
      <xdr:col>21</xdr:col>
      <xdr:colOff>361950</xdr:colOff>
      <xdr:row>80</xdr:row>
      <xdr:rowOff>43180</xdr:rowOff>
    </xdr:to>
    <xdr:cxnSp macro="">
      <xdr:nvCxnSpPr>
        <xdr:cNvPr id="440" name="直線コネクタ 439"/>
        <xdr:cNvCxnSpPr/>
      </xdr:nvCxnSpPr>
      <xdr:spPr>
        <a:xfrm>
          <a:off x="13893800" y="136448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163830</xdr:rowOff>
    </xdr:from>
    <xdr:to>
      <xdr:col>21</xdr:col>
      <xdr:colOff>412750</xdr:colOff>
      <xdr:row>76</xdr:row>
      <xdr:rowOff>93980</xdr:rowOff>
    </xdr:to>
    <xdr:sp macro="" textlink="">
      <xdr:nvSpPr>
        <xdr:cNvPr id="441" name="フローチャート : 判断 440"/>
        <xdr:cNvSpPr/>
      </xdr:nvSpPr>
      <xdr:spPr>
        <a:xfrm>
          <a:off x="14732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104157</xdr:rowOff>
    </xdr:from>
    <xdr:ext cx="762000" cy="259045"/>
    <xdr:sp macro="" textlink="">
      <xdr:nvSpPr>
        <xdr:cNvPr id="442" name="テキスト ボックス 441"/>
        <xdr:cNvSpPr txBox="1"/>
      </xdr:nvSpPr>
      <xdr:spPr>
        <a:xfrm>
          <a:off x="14401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100330</xdr:rowOff>
    </xdr:from>
    <xdr:to>
      <xdr:col>20</xdr:col>
      <xdr:colOff>158750</xdr:colOff>
      <xdr:row>79</xdr:row>
      <xdr:rowOff>130811</xdr:rowOff>
    </xdr:to>
    <xdr:cxnSp macro="">
      <xdr:nvCxnSpPr>
        <xdr:cNvPr id="443" name="直線コネクタ 442"/>
        <xdr:cNvCxnSpPr/>
      </xdr:nvCxnSpPr>
      <xdr:spPr>
        <a:xfrm flipV="1">
          <a:off x="13004800" y="136448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80010</xdr:rowOff>
    </xdr:from>
    <xdr:to>
      <xdr:col>20</xdr:col>
      <xdr:colOff>209550</xdr:colOff>
      <xdr:row>76</xdr:row>
      <xdr:rowOff>10161</xdr:rowOff>
    </xdr:to>
    <xdr:sp macro="" textlink="">
      <xdr:nvSpPr>
        <xdr:cNvPr id="444" name="フローチャート : 判断 443"/>
        <xdr:cNvSpPr/>
      </xdr:nvSpPr>
      <xdr:spPr>
        <a:xfrm>
          <a:off x="13843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20337</xdr:rowOff>
    </xdr:from>
    <xdr:ext cx="762000" cy="259045"/>
    <xdr:sp macro="" textlink="">
      <xdr:nvSpPr>
        <xdr:cNvPr id="445" name="テキスト ボックス 444"/>
        <xdr:cNvSpPr txBox="1"/>
      </xdr:nvSpPr>
      <xdr:spPr>
        <a:xfrm>
          <a:off x="13512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6" name="フローチャート : 判断 445"/>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7" name="テキスト ボックス 446"/>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53" name="円/楕円 452"/>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59707</xdr:rowOff>
    </xdr:from>
    <xdr:ext cx="762000" cy="259045"/>
    <xdr:sp macro="" textlink="">
      <xdr:nvSpPr>
        <xdr:cNvPr id="454"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49530</xdr:rowOff>
    </xdr:from>
    <xdr:to>
      <xdr:col>22</xdr:col>
      <xdr:colOff>615950</xdr:colOff>
      <xdr:row>79</xdr:row>
      <xdr:rowOff>151130</xdr:rowOff>
    </xdr:to>
    <xdr:sp macro="" textlink="">
      <xdr:nvSpPr>
        <xdr:cNvPr id="455" name="円/楕円 454"/>
        <xdr:cNvSpPr/>
      </xdr:nvSpPr>
      <xdr:spPr>
        <a:xfrm>
          <a:off x="15621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135907</xdr:rowOff>
    </xdr:from>
    <xdr:ext cx="736600" cy="259045"/>
    <xdr:sp macro="" textlink="">
      <xdr:nvSpPr>
        <xdr:cNvPr id="456" name="テキスト ボックス 455"/>
        <xdr:cNvSpPr txBox="1"/>
      </xdr:nvSpPr>
      <xdr:spPr>
        <a:xfrm>
          <a:off x="15290800" y="1368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163830</xdr:rowOff>
    </xdr:from>
    <xdr:to>
      <xdr:col>21</xdr:col>
      <xdr:colOff>412750</xdr:colOff>
      <xdr:row>80</xdr:row>
      <xdr:rowOff>93980</xdr:rowOff>
    </xdr:to>
    <xdr:sp macro="" textlink="">
      <xdr:nvSpPr>
        <xdr:cNvPr id="457" name="円/楕円 456"/>
        <xdr:cNvSpPr/>
      </xdr:nvSpPr>
      <xdr:spPr>
        <a:xfrm>
          <a:off x="14732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78757</xdr:rowOff>
    </xdr:from>
    <xdr:ext cx="762000" cy="259045"/>
    <xdr:sp macro="" textlink="">
      <xdr:nvSpPr>
        <xdr:cNvPr id="458" name="テキスト ボックス 457"/>
        <xdr:cNvSpPr txBox="1"/>
      </xdr:nvSpPr>
      <xdr:spPr>
        <a:xfrm>
          <a:off x="14401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49530</xdr:rowOff>
    </xdr:from>
    <xdr:to>
      <xdr:col>20</xdr:col>
      <xdr:colOff>209550</xdr:colOff>
      <xdr:row>79</xdr:row>
      <xdr:rowOff>151130</xdr:rowOff>
    </xdr:to>
    <xdr:sp macro="" textlink="">
      <xdr:nvSpPr>
        <xdr:cNvPr id="459" name="円/楕円 458"/>
        <xdr:cNvSpPr/>
      </xdr:nvSpPr>
      <xdr:spPr>
        <a:xfrm>
          <a:off x="13843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135907</xdr:rowOff>
    </xdr:from>
    <xdr:ext cx="762000" cy="259045"/>
    <xdr:sp macro="" textlink="">
      <xdr:nvSpPr>
        <xdr:cNvPr id="460" name="テキスト ボックス 459"/>
        <xdr:cNvSpPr txBox="1"/>
      </xdr:nvSpPr>
      <xdr:spPr>
        <a:xfrm>
          <a:off x="13512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80011</xdr:rowOff>
    </xdr:from>
    <xdr:to>
      <xdr:col>19</xdr:col>
      <xdr:colOff>6350</xdr:colOff>
      <xdr:row>80</xdr:row>
      <xdr:rowOff>10161</xdr:rowOff>
    </xdr:to>
    <xdr:sp macro="" textlink="">
      <xdr:nvSpPr>
        <xdr:cNvPr id="461" name="円/楕円 460"/>
        <xdr:cNvSpPr/>
      </xdr:nvSpPr>
      <xdr:spPr>
        <a:xfrm>
          <a:off x="12954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166388</xdr:rowOff>
    </xdr:from>
    <xdr:ext cx="762000" cy="259045"/>
    <xdr:sp macro="" textlink="">
      <xdr:nvSpPr>
        <xdr:cNvPr id="462" name="テキスト ボックス 461"/>
        <xdr:cNvSpPr txBox="1"/>
      </xdr:nvSpPr>
      <xdr:spPr>
        <a:xfrm>
          <a:off x="12623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岐阜県土岐市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165862</xdr:rowOff>
    </xdr:from>
    <xdr:to>
      <xdr:col>4</xdr:col>
      <xdr:colOff>1117600</xdr:colOff>
      <xdr:row>20</xdr:row>
      <xdr:rowOff>113474</xdr:rowOff>
    </xdr:to>
    <xdr:cxnSp macro="">
      <xdr:nvCxnSpPr>
        <xdr:cNvPr id="45" name="直線コネクタ 44"/>
        <xdr:cNvCxnSpPr/>
      </xdr:nvCxnSpPr>
      <xdr:spPr bwMode="auto">
        <a:xfrm flipV="1">
          <a:off x="5651500" y="2270887"/>
          <a:ext cx="0" cy="13192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85551</xdr:rowOff>
    </xdr:from>
    <xdr:ext cx="762000" cy="259045"/>
    <xdr:sp macro="" textlink="">
      <xdr:nvSpPr>
        <xdr:cNvPr id="46" name="人口1人当たり決算額の推移最小値テキスト130"/>
        <xdr:cNvSpPr txBox="1"/>
      </xdr:nvSpPr>
      <xdr:spPr>
        <a:xfrm>
          <a:off x="5740400" y="356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49,105</a:t>
          </a:r>
          <a:endParaRPr kumimoji="1" lang="ja-JP" altLang="en-US" sz="1000" b="1">
            <a:latin typeface="ＭＳ Ｐゴシック"/>
          </a:endParaRPr>
        </a:p>
      </xdr:txBody>
    </xdr:sp>
    <xdr:clientData/>
  </xdr:oneCellAnchor>
  <xdr:twoCellAnchor>
    <xdr:from>
      <xdr:col>4</xdr:col>
      <xdr:colOff>1028700</xdr:colOff>
      <xdr:row>20</xdr:row>
      <xdr:rowOff>113474</xdr:rowOff>
    </xdr:from>
    <xdr:to>
      <xdr:col>5</xdr:col>
      <xdr:colOff>73025</xdr:colOff>
      <xdr:row>20</xdr:row>
      <xdr:rowOff>113474</xdr:rowOff>
    </xdr:to>
    <xdr:cxnSp macro="">
      <xdr:nvCxnSpPr>
        <xdr:cNvPr id="47" name="直線コネクタ 46"/>
        <xdr:cNvCxnSpPr/>
      </xdr:nvCxnSpPr>
      <xdr:spPr bwMode="auto">
        <a:xfrm>
          <a:off x="5562600" y="35900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80789</xdr:rowOff>
    </xdr:from>
    <xdr:ext cx="762000" cy="259045"/>
    <xdr:sp macro="" textlink="">
      <xdr:nvSpPr>
        <xdr:cNvPr id="48" name="人口1人当たり決算額の推移最大値テキスト130"/>
        <xdr:cNvSpPr txBox="1"/>
      </xdr:nvSpPr>
      <xdr:spPr>
        <a:xfrm>
          <a:off x="5740400" y="201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83,730</a:t>
          </a:r>
          <a:endParaRPr kumimoji="1" lang="ja-JP" altLang="en-US" sz="1000" b="1">
            <a:latin typeface="ＭＳ Ｐゴシック"/>
          </a:endParaRPr>
        </a:p>
      </xdr:txBody>
    </xdr:sp>
    <xdr:clientData/>
  </xdr:oneCellAnchor>
  <xdr:twoCellAnchor>
    <xdr:from>
      <xdr:col>4</xdr:col>
      <xdr:colOff>1028700</xdr:colOff>
      <xdr:row>12</xdr:row>
      <xdr:rowOff>165862</xdr:rowOff>
    </xdr:from>
    <xdr:to>
      <xdr:col>5</xdr:col>
      <xdr:colOff>73025</xdr:colOff>
      <xdr:row>12</xdr:row>
      <xdr:rowOff>165862</xdr:rowOff>
    </xdr:to>
    <xdr:cxnSp macro="">
      <xdr:nvCxnSpPr>
        <xdr:cNvPr id="49" name="直線コネクタ 48"/>
        <xdr:cNvCxnSpPr/>
      </xdr:nvCxnSpPr>
      <xdr:spPr bwMode="auto">
        <a:xfrm>
          <a:off x="5562600" y="22708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104330</xdr:rowOff>
    </xdr:from>
    <xdr:to>
      <xdr:col>4</xdr:col>
      <xdr:colOff>1117600</xdr:colOff>
      <xdr:row>15</xdr:row>
      <xdr:rowOff>167805</xdr:rowOff>
    </xdr:to>
    <xdr:cxnSp macro="">
      <xdr:nvCxnSpPr>
        <xdr:cNvPr id="50" name="直線コネクタ 49"/>
        <xdr:cNvCxnSpPr/>
      </xdr:nvCxnSpPr>
      <xdr:spPr bwMode="auto">
        <a:xfrm flipV="1">
          <a:off x="5003800" y="2723705"/>
          <a:ext cx="647700" cy="63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89108</xdr:rowOff>
    </xdr:from>
    <xdr:ext cx="762000" cy="259045"/>
    <xdr:sp macro="" textlink="">
      <xdr:nvSpPr>
        <xdr:cNvPr id="51" name="人口1人当たり決算額の推移平均値テキスト130"/>
        <xdr:cNvSpPr txBox="1"/>
      </xdr:nvSpPr>
      <xdr:spPr>
        <a:xfrm>
          <a:off x="5740400" y="2708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68428</xdr:rowOff>
    </xdr:from>
    <xdr:to>
      <xdr:col>5</xdr:col>
      <xdr:colOff>34925</xdr:colOff>
      <xdr:row>15</xdr:row>
      <xdr:rowOff>170028</xdr:rowOff>
    </xdr:to>
    <xdr:sp macro="" textlink="">
      <xdr:nvSpPr>
        <xdr:cNvPr id="52" name="フローチャート : 判断 51"/>
        <xdr:cNvSpPr/>
      </xdr:nvSpPr>
      <xdr:spPr bwMode="auto">
        <a:xfrm>
          <a:off x="5600700" y="2687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167805</xdr:rowOff>
    </xdr:from>
    <xdr:to>
      <xdr:col>4</xdr:col>
      <xdr:colOff>469900</xdr:colOff>
      <xdr:row>16</xdr:row>
      <xdr:rowOff>8471</xdr:rowOff>
    </xdr:to>
    <xdr:cxnSp macro="">
      <xdr:nvCxnSpPr>
        <xdr:cNvPr id="53" name="直線コネクタ 52"/>
        <xdr:cNvCxnSpPr/>
      </xdr:nvCxnSpPr>
      <xdr:spPr bwMode="auto">
        <a:xfrm flipV="1">
          <a:off x="4305300" y="2787180"/>
          <a:ext cx="698500" cy="12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127368</xdr:rowOff>
    </xdr:from>
    <xdr:to>
      <xdr:col>4</xdr:col>
      <xdr:colOff>520700</xdr:colOff>
      <xdr:row>16</xdr:row>
      <xdr:rowOff>57518</xdr:rowOff>
    </xdr:to>
    <xdr:sp macro="" textlink="">
      <xdr:nvSpPr>
        <xdr:cNvPr id="54" name="フローチャート : 判断 53"/>
        <xdr:cNvSpPr/>
      </xdr:nvSpPr>
      <xdr:spPr bwMode="auto">
        <a:xfrm>
          <a:off x="4953000" y="2746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42295</xdr:rowOff>
    </xdr:from>
    <xdr:ext cx="736600" cy="259045"/>
    <xdr:sp macro="" textlink="">
      <xdr:nvSpPr>
        <xdr:cNvPr id="55" name="テキスト ボックス 54"/>
        <xdr:cNvSpPr txBox="1"/>
      </xdr:nvSpPr>
      <xdr:spPr>
        <a:xfrm>
          <a:off x="4622800" y="28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101702</xdr:rowOff>
    </xdr:from>
    <xdr:to>
      <xdr:col>3</xdr:col>
      <xdr:colOff>904875</xdr:colOff>
      <xdr:row>16</xdr:row>
      <xdr:rowOff>8471</xdr:rowOff>
    </xdr:to>
    <xdr:cxnSp macro="">
      <xdr:nvCxnSpPr>
        <xdr:cNvPr id="56" name="直線コネクタ 55"/>
        <xdr:cNvCxnSpPr/>
      </xdr:nvCxnSpPr>
      <xdr:spPr bwMode="auto">
        <a:xfrm>
          <a:off x="3606800" y="2721077"/>
          <a:ext cx="698500" cy="78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68008</xdr:rowOff>
    </xdr:from>
    <xdr:to>
      <xdr:col>3</xdr:col>
      <xdr:colOff>955675</xdr:colOff>
      <xdr:row>15</xdr:row>
      <xdr:rowOff>169608</xdr:rowOff>
    </xdr:to>
    <xdr:sp macro="" textlink="">
      <xdr:nvSpPr>
        <xdr:cNvPr id="57" name="フローチャート : 判断 56"/>
        <xdr:cNvSpPr/>
      </xdr:nvSpPr>
      <xdr:spPr bwMode="auto">
        <a:xfrm>
          <a:off x="4254500" y="268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8335</xdr:rowOff>
    </xdr:from>
    <xdr:ext cx="762000" cy="259045"/>
    <xdr:sp macro="" textlink="">
      <xdr:nvSpPr>
        <xdr:cNvPr id="58" name="テキスト ボックス 57"/>
        <xdr:cNvSpPr txBox="1"/>
      </xdr:nvSpPr>
      <xdr:spPr>
        <a:xfrm>
          <a:off x="3924300" y="245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101702</xdr:rowOff>
    </xdr:from>
    <xdr:to>
      <xdr:col>3</xdr:col>
      <xdr:colOff>206375</xdr:colOff>
      <xdr:row>15</xdr:row>
      <xdr:rowOff>158661</xdr:rowOff>
    </xdr:to>
    <xdr:cxnSp macro="">
      <xdr:nvCxnSpPr>
        <xdr:cNvPr id="59" name="直線コネクタ 58"/>
        <xdr:cNvCxnSpPr/>
      </xdr:nvCxnSpPr>
      <xdr:spPr bwMode="auto">
        <a:xfrm flipV="1">
          <a:off x="2908300" y="2721077"/>
          <a:ext cx="698500" cy="56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139103</xdr:rowOff>
    </xdr:from>
    <xdr:to>
      <xdr:col>3</xdr:col>
      <xdr:colOff>257175</xdr:colOff>
      <xdr:row>15</xdr:row>
      <xdr:rowOff>69253</xdr:rowOff>
    </xdr:to>
    <xdr:sp macro="" textlink="">
      <xdr:nvSpPr>
        <xdr:cNvPr id="60" name="フローチャート : 判断 59"/>
        <xdr:cNvSpPr/>
      </xdr:nvSpPr>
      <xdr:spPr bwMode="auto">
        <a:xfrm>
          <a:off x="3556000" y="2587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79430</xdr:rowOff>
    </xdr:from>
    <xdr:ext cx="762000" cy="259045"/>
    <xdr:sp macro="" textlink="">
      <xdr:nvSpPr>
        <xdr:cNvPr id="61" name="テキスト ボックス 60"/>
        <xdr:cNvSpPr txBox="1"/>
      </xdr:nvSpPr>
      <xdr:spPr>
        <a:xfrm>
          <a:off x="3225800" y="23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10211</xdr:rowOff>
    </xdr:from>
    <xdr:to>
      <xdr:col>2</xdr:col>
      <xdr:colOff>692150</xdr:colOff>
      <xdr:row>16</xdr:row>
      <xdr:rowOff>111811</xdr:rowOff>
    </xdr:to>
    <xdr:sp macro="" textlink="">
      <xdr:nvSpPr>
        <xdr:cNvPr id="62" name="フローチャート : 判断 61"/>
        <xdr:cNvSpPr/>
      </xdr:nvSpPr>
      <xdr:spPr bwMode="auto">
        <a:xfrm>
          <a:off x="2857500" y="2801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96588</xdr:rowOff>
    </xdr:from>
    <xdr:ext cx="762000" cy="259045"/>
    <xdr:sp macro="" textlink="">
      <xdr:nvSpPr>
        <xdr:cNvPr id="63" name="テキスト ボックス 62"/>
        <xdr:cNvSpPr txBox="1"/>
      </xdr:nvSpPr>
      <xdr:spPr>
        <a:xfrm>
          <a:off x="2527300" y="288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53530</xdr:rowOff>
    </xdr:from>
    <xdr:to>
      <xdr:col>5</xdr:col>
      <xdr:colOff>34925</xdr:colOff>
      <xdr:row>15</xdr:row>
      <xdr:rowOff>155130</xdr:rowOff>
    </xdr:to>
    <xdr:sp macro="" textlink="">
      <xdr:nvSpPr>
        <xdr:cNvPr id="69" name="円/楕円 68"/>
        <xdr:cNvSpPr/>
      </xdr:nvSpPr>
      <xdr:spPr bwMode="auto">
        <a:xfrm>
          <a:off x="5600700" y="2672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70057</xdr:rowOff>
    </xdr:from>
    <xdr:ext cx="762000" cy="259045"/>
    <xdr:sp macro="" textlink="">
      <xdr:nvSpPr>
        <xdr:cNvPr id="70" name="人口1人当たり決算額の推移該当値テキスト130"/>
        <xdr:cNvSpPr txBox="1"/>
      </xdr:nvSpPr>
      <xdr:spPr>
        <a:xfrm>
          <a:off x="5740400" y="25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71,845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117005</xdr:rowOff>
    </xdr:from>
    <xdr:to>
      <xdr:col>4</xdr:col>
      <xdr:colOff>520700</xdr:colOff>
      <xdr:row>16</xdr:row>
      <xdr:rowOff>47155</xdr:rowOff>
    </xdr:to>
    <xdr:sp macro="" textlink="">
      <xdr:nvSpPr>
        <xdr:cNvPr id="71" name="円/楕円 70"/>
        <xdr:cNvSpPr/>
      </xdr:nvSpPr>
      <xdr:spPr bwMode="auto">
        <a:xfrm>
          <a:off x="4953000" y="2736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57332</xdr:rowOff>
    </xdr:from>
    <xdr:ext cx="736600" cy="259045"/>
    <xdr:sp macro="" textlink="">
      <xdr:nvSpPr>
        <xdr:cNvPr id="72" name="テキスト ボックス 71"/>
        <xdr:cNvSpPr txBox="1"/>
      </xdr:nvSpPr>
      <xdr:spPr>
        <a:xfrm>
          <a:off x="4622800" y="250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70,179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129121</xdr:rowOff>
    </xdr:from>
    <xdr:to>
      <xdr:col>3</xdr:col>
      <xdr:colOff>955675</xdr:colOff>
      <xdr:row>16</xdr:row>
      <xdr:rowOff>59271</xdr:rowOff>
    </xdr:to>
    <xdr:sp macro="" textlink="">
      <xdr:nvSpPr>
        <xdr:cNvPr id="73" name="円/楕円 72"/>
        <xdr:cNvSpPr/>
      </xdr:nvSpPr>
      <xdr:spPr bwMode="auto">
        <a:xfrm>
          <a:off x="4254500" y="2748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44048</xdr:rowOff>
    </xdr:from>
    <xdr:ext cx="762000" cy="259045"/>
    <xdr:sp macro="" textlink="">
      <xdr:nvSpPr>
        <xdr:cNvPr id="74" name="テキスト ボックス 73"/>
        <xdr:cNvSpPr txBox="1"/>
      </xdr:nvSpPr>
      <xdr:spPr>
        <a:xfrm>
          <a:off x="3924300" y="283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69,861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50902</xdr:rowOff>
    </xdr:from>
    <xdr:to>
      <xdr:col>3</xdr:col>
      <xdr:colOff>257175</xdr:colOff>
      <xdr:row>15</xdr:row>
      <xdr:rowOff>152502</xdr:rowOff>
    </xdr:to>
    <xdr:sp macro="" textlink="">
      <xdr:nvSpPr>
        <xdr:cNvPr id="75" name="円/楕円 74"/>
        <xdr:cNvSpPr/>
      </xdr:nvSpPr>
      <xdr:spPr bwMode="auto">
        <a:xfrm>
          <a:off x="3556000" y="2670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137279</xdr:rowOff>
    </xdr:from>
    <xdr:ext cx="762000" cy="259045"/>
    <xdr:sp macro="" textlink="">
      <xdr:nvSpPr>
        <xdr:cNvPr id="76" name="テキスト ボックス 75"/>
        <xdr:cNvSpPr txBox="1"/>
      </xdr:nvSpPr>
      <xdr:spPr>
        <a:xfrm>
          <a:off x="3225800" y="2756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71,914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107861</xdr:rowOff>
    </xdr:from>
    <xdr:to>
      <xdr:col>2</xdr:col>
      <xdr:colOff>692150</xdr:colOff>
      <xdr:row>16</xdr:row>
      <xdr:rowOff>38011</xdr:rowOff>
    </xdr:to>
    <xdr:sp macro="" textlink="">
      <xdr:nvSpPr>
        <xdr:cNvPr id="77" name="円/楕円 76"/>
        <xdr:cNvSpPr/>
      </xdr:nvSpPr>
      <xdr:spPr bwMode="auto">
        <a:xfrm>
          <a:off x="2857500" y="2727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48188</xdr:rowOff>
    </xdr:from>
    <xdr:ext cx="762000" cy="259045"/>
    <xdr:sp macro="" textlink="">
      <xdr:nvSpPr>
        <xdr:cNvPr id="78" name="テキスト ボックス 77"/>
        <xdr:cNvSpPr txBox="1"/>
      </xdr:nvSpPr>
      <xdr:spPr>
        <a:xfrm>
          <a:off x="2527300" y="249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102448</xdr:rowOff>
    </xdr:from>
    <xdr:to>
      <xdr:col>4</xdr:col>
      <xdr:colOff>1117600</xdr:colOff>
      <xdr:row>38</xdr:row>
      <xdr:rowOff>84343</xdr:rowOff>
    </xdr:to>
    <xdr:cxnSp macro="">
      <xdr:nvCxnSpPr>
        <xdr:cNvPr id="105" name="直線コネクタ 104"/>
        <xdr:cNvCxnSpPr/>
      </xdr:nvCxnSpPr>
      <xdr:spPr bwMode="auto">
        <a:xfrm flipV="1">
          <a:off x="5651500" y="6026998"/>
          <a:ext cx="0" cy="15249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56420</xdr:rowOff>
    </xdr:from>
    <xdr:ext cx="762000" cy="259045"/>
    <xdr:sp macro="" textlink="">
      <xdr:nvSpPr>
        <xdr:cNvPr id="106" name="人口1人当たり決算額の推移最小値テキスト445"/>
        <xdr:cNvSpPr txBox="1"/>
      </xdr:nvSpPr>
      <xdr:spPr>
        <a:xfrm>
          <a:off x="5740400" y="752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-1,567</a:t>
          </a:r>
          <a:endParaRPr kumimoji="1" lang="ja-JP" altLang="en-US" sz="1000" b="1">
            <a:latin typeface="ＭＳ Ｐゴシック"/>
          </a:endParaRPr>
        </a:p>
      </xdr:txBody>
    </xdr:sp>
    <xdr:clientData/>
  </xdr:oneCellAnchor>
  <xdr:twoCellAnchor>
    <xdr:from>
      <xdr:col>4</xdr:col>
      <xdr:colOff>1028700</xdr:colOff>
      <xdr:row>38</xdr:row>
      <xdr:rowOff>84343</xdr:rowOff>
    </xdr:from>
    <xdr:to>
      <xdr:col>5</xdr:col>
      <xdr:colOff>73025</xdr:colOff>
      <xdr:row>38</xdr:row>
      <xdr:rowOff>84343</xdr:rowOff>
    </xdr:to>
    <xdr:cxnSp macro="">
      <xdr:nvCxnSpPr>
        <xdr:cNvPr id="107" name="直線コネクタ 106"/>
        <xdr:cNvCxnSpPr/>
      </xdr:nvCxnSpPr>
      <xdr:spPr bwMode="auto">
        <a:xfrm>
          <a:off x="5562600" y="7551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17375</xdr:rowOff>
    </xdr:from>
    <xdr:ext cx="762000" cy="259045"/>
    <xdr:sp macro="" textlink="">
      <xdr:nvSpPr>
        <xdr:cNvPr id="108" name="人口1人当たり決算額の推移最大値テキスト445"/>
        <xdr:cNvSpPr txBox="1"/>
      </xdr:nvSpPr>
      <xdr:spPr>
        <a:xfrm>
          <a:off x="5740400" y="577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31,787</a:t>
          </a:r>
          <a:endParaRPr kumimoji="1" lang="ja-JP" altLang="en-US" sz="1000" b="1">
            <a:latin typeface="ＭＳ Ｐゴシック"/>
          </a:endParaRPr>
        </a:p>
      </xdr:txBody>
    </xdr:sp>
    <xdr:clientData/>
  </xdr:oneCellAnchor>
  <xdr:twoCellAnchor>
    <xdr:from>
      <xdr:col>4</xdr:col>
      <xdr:colOff>1028700</xdr:colOff>
      <xdr:row>33</xdr:row>
      <xdr:rowOff>102448</xdr:rowOff>
    </xdr:from>
    <xdr:to>
      <xdr:col>5</xdr:col>
      <xdr:colOff>73025</xdr:colOff>
      <xdr:row>33</xdr:row>
      <xdr:rowOff>102448</xdr:rowOff>
    </xdr:to>
    <xdr:cxnSp macro="">
      <xdr:nvCxnSpPr>
        <xdr:cNvPr id="109" name="直線コネクタ 108"/>
        <xdr:cNvCxnSpPr/>
      </xdr:nvCxnSpPr>
      <xdr:spPr bwMode="auto">
        <a:xfrm>
          <a:off x="5562600" y="60269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32908</xdr:rowOff>
    </xdr:from>
    <xdr:to>
      <xdr:col>4</xdr:col>
      <xdr:colOff>1117600</xdr:colOff>
      <xdr:row>36</xdr:row>
      <xdr:rowOff>149494</xdr:rowOff>
    </xdr:to>
    <xdr:cxnSp macro="">
      <xdr:nvCxnSpPr>
        <xdr:cNvPr id="110" name="直線コネクタ 109"/>
        <xdr:cNvCxnSpPr/>
      </xdr:nvCxnSpPr>
      <xdr:spPr bwMode="auto">
        <a:xfrm>
          <a:off x="5003800" y="6986158"/>
          <a:ext cx="647700" cy="116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257091</xdr:rowOff>
    </xdr:from>
    <xdr:ext cx="762000" cy="259045"/>
    <xdr:sp macro="" textlink="">
      <xdr:nvSpPr>
        <xdr:cNvPr id="111" name="人口1人当たり決算額の推移平均値テキスト445"/>
        <xdr:cNvSpPr txBox="1"/>
      </xdr:nvSpPr>
      <xdr:spPr>
        <a:xfrm>
          <a:off x="5740400" y="6524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69114</xdr:rowOff>
    </xdr:from>
    <xdr:to>
      <xdr:col>5</xdr:col>
      <xdr:colOff>34925</xdr:colOff>
      <xdr:row>35</xdr:row>
      <xdr:rowOff>170714</xdr:rowOff>
    </xdr:to>
    <xdr:sp macro="" textlink="">
      <xdr:nvSpPr>
        <xdr:cNvPr id="112" name="フローチャート : 判断 111"/>
        <xdr:cNvSpPr/>
      </xdr:nvSpPr>
      <xdr:spPr bwMode="auto">
        <a:xfrm>
          <a:off x="56007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32908</xdr:rowOff>
    </xdr:from>
    <xdr:to>
      <xdr:col>4</xdr:col>
      <xdr:colOff>469900</xdr:colOff>
      <xdr:row>36</xdr:row>
      <xdr:rowOff>53665</xdr:rowOff>
    </xdr:to>
    <xdr:cxnSp macro="">
      <xdr:nvCxnSpPr>
        <xdr:cNvPr id="113" name="直線コネクタ 112"/>
        <xdr:cNvCxnSpPr/>
      </xdr:nvCxnSpPr>
      <xdr:spPr bwMode="auto">
        <a:xfrm flipV="1">
          <a:off x="4305300" y="6986158"/>
          <a:ext cx="698500" cy="20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318425</xdr:rowOff>
    </xdr:from>
    <xdr:to>
      <xdr:col>4</xdr:col>
      <xdr:colOff>520700</xdr:colOff>
      <xdr:row>35</xdr:row>
      <xdr:rowOff>77125</xdr:rowOff>
    </xdr:to>
    <xdr:sp macro="" textlink="">
      <xdr:nvSpPr>
        <xdr:cNvPr id="114" name="フローチャート : 判断 113"/>
        <xdr:cNvSpPr/>
      </xdr:nvSpPr>
      <xdr:spPr bwMode="auto">
        <a:xfrm>
          <a:off x="4953000" y="6585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87302</xdr:rowOff>
    </xdr:from>
    <xdr:ext cx="736600" cy="259045"/>
    <xdr:sp macro="" textlink="">
      <xdr:nvSpPr>
        <xdr:cNvPr id="115" name="テキスト ボックス 114"/>
        <xdr:cNvSpPr txBox="1"/>
      </xdr:nvSpPr>
      <xdr:spPr>
        <a:xfrm>
          <a:off x="4622800" y="635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309011</xdr:rowOff>
    </xdr:from>
    <xdr:to>
      <xdr:col>3</xdr:col>
      <xdr:colOff>904875</xdr:colOff>
      <xdr:row>36</xdr:row>
      <xdr:rowOff>53665</xdr:rowOff>
    </xdr:to>
    <xdr:cxnSp macro="">
      <xdr:nvCxnSpPr>
        <xdr:cNvPr id="116" name="直線コネクタ 115"/>
        <xdr:cNvCxnSpPr/>
      </xdr:nvCxnSpPr>
      <xdr:spPr bwMode="auto">
        <a:xfrm>
          <a:off x="3606800" y="6919361"/>
          <a:ext cx="698500" cy="87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240381</xdr:rowOff>
    </xdr:from>
    <xdr:to>
      <xdr:col>3</xdr:col>
      <xdr:colOff>955675</xdr:colOff>
      <xdr:row>34</xdr:row>
      <xdr:rowOff>341981</xdr:rowOff>
    </xdr:to>
    <xdr:sp macro="" textlink="">
      <xdr:nvSpPr>
        <xdr:cNvPr id="117" name="フローチャート : 判断 116"/>
        <xdr:cNvSpPr/>
      </xdr:nvSpPr>
      <xdr:spPr bwMode="auto">
        <a:xfrm>
          <a:off x="4254500" y="6507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9258</xdr:rowOff>
    </xdr:from>
    <xdr:ext cx="762000" cy="259045"/>
    <xdr:sp macro="" textlink="">
      <xdr:nvSpPr>
        <xdr:cNvPr id="118" name="テキスト ボックス 117"/>
        <xdr:cNvSpPr txBox="1"/>
      </xdr:nvSpPr>
      <xdr:spPr>
        <a:xfrm>
          <a:off x="3924300" y="627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172857</xdr:rowOff>
    </xdr:from>
    <xdr:to>
      <xdr:col>3</xdr:col>
      <xdr:colOff>206375</xdr:colOff>
      <xdr:row>35</xdr:row>
      <xdr:rowOff>309011</xdr:rowOff>
    </xdr:to>
    <xdr:cxnSp macro="">
      <xdr:nvCxnSpPr>
        <xdr:cNvPr id="119" name="直線コネクタ 118"/>
        <xdr:cNvCxnSpPr/>
      </xdr:nvCxnSpPr>
      <xdr:spPr bwMode="auto">
        <a:xfrm>
          <a:off x="2908300" y="6783207"/>
          <a:ext cx="698500" cy="136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124572</xdr:rowOff>
    </xdr:from>
    <xdr:to>
      <xdr:col>3</xdr:col>
      <xdr:colOff>257175</xdr:colOff>
      <xdr:row>34</xdr:row>
      <xdr:rowOff>226172</xdr:rowOff>
    </xdr:to>
    <xdr:sp macro="" textlink="">
      <xdr:nvSpPr>
        <xdr:cNvPr id="120" name="フローチャート : 判断 119"/>
        <xdr:cNvSpPr/>
      </xdr:nvSpPr>
      <xdr:spPr bwMode="auto">
        <a:xfrm>
          <a:off x="3556000" y="6392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236349</xdr:rowOff>
    </xdr:from>
    <xdr:ext cx="762000" cy="259045"/>
    <xdr:sp macro="" textlink="">
      <xdr:nvSpPr>
        <xdr:cNvPr id="121" name="テキスト ボックス 120"/>
        <xdr:cNvSpPr txBox="1"/>
      </xdr:nvSpPr>
      <xdr:spPr>
        <a:xfrm>
          <a:off x="3225800" y="616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29520</xdr:rowOff>
    </xdr:from>
    <xdr:to>
      <xdr:col>2</xdr:col>
      <xdr:colOff>692150</xdr:colOff>
      <xdr:row>35</xdr:row>
      <xdr:rowOff>131120</xdr:rowOff>
    </xdr:to>
    <xdr:sp macro="" textlink="">
      <xdr:nvSpPr>
        <xdr:cNvPr id="122" name="フローチャート : 判断 121"/>
        <xdr:cNvSpPr/>
      </xdr:nvSpPr>
      <xdr:spPr bwMode="auto">
        <a:xfrm>
          <a:off x="2857500" y="6639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141297</xdr:rowOff>
    </xdr:from>
    <xdr:ext cx="762000" cy="259045"/>
    <xdr:sp macro="" textlink="">
      <xdr:nvSpPr>
        <xdr:cNvPr id="123" name="テキスト ボックス 122"/>
        <xdr:cNvSpPr txBox="1"/>
      </xdr:nvSpPr>
      <xdr:spPr>
        <a:xfrm>
          <a:off x="2527300" y="64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98694</xdr:rowOff>
    </xdr:from>
    <xdr:to>
      <xdr:col>5</xdr:col>
      <xdr:colOff>34925</xdr:colOff>
      <xdr:row>37</xdr:row>
      <xdr:rowOff>28844</xdr:rowOff>
    </xdr:to>
    <xdr:sp macro="" textlink="">
      <xdr:nvSpPr>
        <xdr:cNvPr id="129" name="円/楕円 128"/>
        <xdr:cNvSpPr/>
      </xdr:nvSpPr>
      <xdr:spPr bwMode="auto">
        <a:xfrm>
          <a:off x="5600700" y="7051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70771</xdr:rowOff>
    </xdr:from>
    <xdr:ext cx="762000" cy="259045"/>
    <xdr:sp macro="" textlink="">
      <xdr:nvSpPr>
        <xdr:cNvPr id="130" name="人口1人当たり決算額の推移該当値テキスト445"/>
        <xdr:cNvSpPr txBox="1"/>
      </xdr:nvSpPr>
      <xdr:spPr>
        <a:xfrm>
          <a:off x="5740400" y="70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325008</xdr:rowOff>
    </xdr:from>
    <xdr:to>
      <xdr:col>4</xdr:col>
      <xdr:colOff>520700</xdr:colOff>
      <xdr:row>36</xdr:row>
      <xdr:rowOff>83708</xdr:rowOff>
    </xdr:to>
    <xdr:sp macro="" textlink="">
      <xdr:nvSpPr>
        <xdr:cNvPr id="131" name="円/楕円 130"/>
        <xdr:cNvSpPr/>
      </xdr:nvSpPr>
      <xdr:spPr bwMode="auto">
        <a:xfrm>
          <a:off x="4953000" y="6935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68485</xdr:rowOff>
    </xdr:from>
    <xdr:ext cx="736600" cy="259045"/>
    <xdr:sp macro="" textlink="">
      <xdr:nvSpPr>
        <xdr:cNvPr id="132" name="テキスト ボックス 131"/>
        <xdr:cNvSpPr txBox="1"/>
      </xdr:nvSpPr>
      <xdr:spPr>
        <a:xfrm>
          <a:off x="4622800" y="7021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2865</xdr:rowOff>
    </xdr:from>
    <xdr:to>
      <xdr:col>3</xdr:col>
      <xdr:colOff>955675</xdr:colOff>
      <xdr:row>36</xdr:row>
      <xdr:rowOff>104465</xdr:rowOff>
    </xdr:to>
    <xdr:sp macro="" textlink="">
      <xdr:nvSpPr>
        <xdr:cNvPr id="133" name="円/楕円 132"/>
        <xdr:cNvSpPr/>
      </xdr:nvSpPr>
      <xdr:spPr bwMode="auto">
        <a:xfrm>
          <a:off x="4254500" y="6956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89242</xdr:rowOff>
    </xdr:from>
    <xdr:ext cx="762000" cy="259045"/>
    <xdr:sp macro="" textlink="">
      <xdr:nvSpPr>
        <xdr:cNvPr id="134" name="テキスト ボックス 133"/>
        <xdr:cNvSpPr txBox="1"/>
      </xdr:nvSpPr>
      <xdr:spPr>
        <a:xfrm>
          <a:off x="3924300" y="704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258211</xdr:rowOff>
    </xdr:from>
    <xdr:to>
      <xdr:col>3</xdr:col>
      <xdr:colOff>257175</xdr:colOff>
      <xdr:row>36</xdr:row>
      <xdr:rowOff>16911</xdr:rowOff>
    </xdr:to>
    <xdr:sp macro="" textlink="">
      <xdr:nvSpPr>
        <xdr:cNvPr id="135" name="円/楕円 134"/>
        <xdr:cNvSpPr/>
      </xdr:nvSpPr>
      <xdr:spPr bwMode="auto">
        <a:xfrm>
          <a:off x="3556000" y="6868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1688</xdr:rowOff>
    </xdr:from>
    <xdr:ext cx="762000" cy="259045"/>
    <xdr:sp macro="" textlink="">
      <xdr:nvSpPr>
        <xdr:cNvPr id="136" name="テキスト ボックス 135"/>
        <xdr:cNvSpPr txBox="1"/>
      </xdr:nvSpPr>
      <xdr:spPr>
        <a:xfrm>
          <a:off x="3225800" y="695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122057</xdr:rowOff>
    </xdr:from>
    <xdr:to>
      <xdr:col>2</xdr:col>
      <xdr:colOff>692150</xdr:colOff>
      <xdr:row>35</xdr:row>
      <xdr:rowOff>223657</xdr:rowOff>
    </xdr:to>
    <xdr:sp macro="" textlink="">
      <xdr:nvSpPr>
        <xdr:cNvPr id="137" name="円/楕円 136"/>
        <xdr:cNvSpPr/>
      </xdr:nvSpPr>
      <xdr:spPr bwMode="auto">
        <a:xfrm>
          <a:off x="2857500" y="6732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208434</xdr:rowOff>
    </xdr:from>
    <xdr:ext cx="762000" cy="259045"/>
    <xdr:sp macro="" textlink="">
      <xdr:nvSpPr>
        <xdr:cNvPr id="138" name="テキスト ボックス 137"/>
        <xdr:cNvSpPr txBox="1"/>
      </xdr:nvSpPr>
      <xdr:spPr>
        <a:xfrm>
          <a:off x="2527300" y="681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岐阜県土岐市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財政調整基金残高は、適切な財源の確保と歳出の精査により、取崩を回避しており、前年度と比べて</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ポイント増加している。今後も庁舎の建て替えや駅前広場整備等、大規模な事業を予定しており、財政調整基金の取崩しについてはこれからも十分な精査をして、財政健全化に努めていく。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岐阜県土岐市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及び企業会計における赤字額はなく、実質赤字比率はないため健全段階であるといえる。現在、病院改革プランの策定中であり、病院の経営改善を図っていく。また、他の会計についてもより一層の財政の健全化に取り組み現在の水準を維持するよう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岐阜県土岐市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元利償還金については前年度とほぼ同額であり、公営企業債の元利償還金に対する繰入金額については前年度と比べて</a:t>
          </a:r>
          <a:r>
            <a:rPr kumimoji="1" lang="en-US" altLang="ja-JP" sz="1400">
              <a:latin typeface="ＭＳ ゴシック" pitchFamily="49" charset="-128"/>
              <a:ea typeface="ＭＳ ゴシック" pitchFamily="49" charset="-128"/>
            </a:rPr>
            <a:t>146</a:t>
          </a:r>
          <a:r>
            <a:rPr kumimoji="1" lang="ja-JP" altLang="en-US" sz="1400">
              <a:latin typeface="ＭＳ ゴシック" pitchFamily="49" charset="-128"/>
              <a:ea typeface="ＭＳ ゴシック" pitchFamily="49" charset="-128"/>
            </a:rPr>
            <a:t>百万円減少している。今後も償還額とのバランスを図りながら地方債借入を実施し、引き続き財政の健全化に努めていく。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岐阜県土岐市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地方債残高は昨年度に比べて</a:t>
          </a:r>
          <a:r>
            <a:rPr kumimoji="1" lang="en-US" altLang="ja-JP" sz="1400">
              <a:latin typeface="ＭＳ ゴシック" pitchFamily="49" charset="-128"/>
              <a:ea typeface="ＭＳ ゴシック" pitchFamily="49" charset="-128"/>
            </a:rPr>
            <a:t>1,099</a:t>
          </a:r>
          <a:r>
            <a:rPr kumimoji="1" lang="ja-JP" altLang="en-US" sz="1400">
              <a:latin typeface="ＭＳ ゴシック" pitchFamily="49" charset="-128"/>
              <a:ea typeface="ＭＳ ゴシック" pitchFamily="49" charset="-128"/>
            </a:rPr>
            <a:t>百万円増加している。これは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臨時財政対策債を前年度より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円増の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借入れたこと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今後も償還額とのバランスを図りながら地方債借入を実施し、引き続き財政の健全化に努めていく。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8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22454239</v>
      </c>
      <c r="BO4" s="379"/>
      <c r="BP4" s="379"/>
      <c r="BQ4" s="379"/>
      <c r="BR4" s="379"/>
      <c r="BS4" s="379"/>
      <c r="BT4" s="379"/>
      <c r="BU4" s="380"/>
      <c r="BV4" s="378">
        <v>21384752</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4.9000000000000004</v>
      </c>
      <c r="CU4" s="556"/>
      <c r="CV4" s="556"/>
      <c r="CW4" s="556"/>
      <c r="CX4" s="556"/>
      <c r="CY4" s="556"/>
      <c r="CZ4" s="556"/>
      <c r="DA4" s="557"/>
      <c r="DB4" s="555">
        <v>3.1</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21762015</v>
      </c>
      <c r="BO5" s="384"/>
      <c r="BP5" s="384"/>
      <c r="BQ5" s="384"/>
      <c r="BR5" s="384"/>
      <c r="BS5" s="384"/>
      <c r="BT5" s="384"/>
      <c r="BU5" s="385"/>
      <c r="BV5" s="383">
        <v>20708513</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87.3</v>
      </c>
      <c r="CU5" s="354"/>
      <c r="CV5" s="354"/>
      <c r="CW5" s="354"/>
      <c r="CX5" s="354"/>
      <c r="CY5" s="354"/>
      <c r="CZ5" s="354"/>
      <c r="DA5" s="355"/>
      <c r="DB5" s="353">
        <v>92</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692224</v>
      </c>
      <c r="BO6" s="384"/>
      <c r="BP6" s="384"/>
      <c r="BQ6" s="384"/>
      <c r="BR6" s="384"/>
      <c r="BS6" s="384"/>
      <c r="BT6" s="384"/>
      <c r="BU6" s="385"/>
      <c r="BV6" s="383">
        <v>676239</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94.7</v>
      </c>
      <c r="CU6" s="530"/>
      <c r="CV6" s="530"/>
      <c r="CW6" s="530"/>
      <c r="CX6" s="530"/>
      <c r="CY6" s="530"/>
      <c r="CZ6" s="530"/>
      <c r="DA6" s="531"/>
      <c r="DB6" s="529">
        <v>96.8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85293</v>
      </c>
      <c r="BO7" s="384"/>
      <c r="BP7" s="384"/>
      <c r="BQ7" s="384"/>
      <c r="BR7" s="384"/>
      <c r="BS7" s="384"/>
      <c r="BT7" s="384"/>
      <c r="BU7" s="385"/>
      <c r="BV7" s="383">
        <v>295481</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12383175</v>
      </c>
      <c r="CU7" s="384"/>
      <c r="CV7" s="384"/>
      <c r="CW7" s="384"/>
      <c r="CX7" s="384"/>
      <c r="CY7" s="384"/>
      <c r="CZ7" s="384"/>
      <c r="DA7" s="385"/>
      <c r="DB7" s="383">
        <v>12466317</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606931</v>
      </c>
      <c r="BO8" s="384"/>
      <c r="BP8" s="384"/>
      <c r="BQ8" s="384"/>
      <c r="BR8" s="384"/>
      <c r="BS8" s="384"/>
      <c r="BT8" s="384"/>
      <c r="BU8" s="385"/>
      <c r="BV8" s="383">
        <v>380758</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0.61</v>
      </c>
      <c r="CU8" s="493"/>
      <c r="CV8" s="493"/>
      <c r="CW8" s="493"/>
      <c r="CX8" s="493"/>
      <c r="CY8" s="493"/>
      <c r="CZ8" s="493"/>
      <c r="DA8" s="494"/>
      <c r="DB8" s="492">
        <v>0.6</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60475</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226173</v>
      </c>
      <c r="BO9" s="384"/>
      <c r="BP9" s="384"/>
      <c r="BQ9" s="384"/>
      <c r="BR9" s="384"/>
      <c r="BS9" s="384"/>
      <c r="BT9" s="384"/>
      <c r="BU9" s="385"/>
      <c r="BV9" s="383">
        <v>-139348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9.3000000000000007</v>
      </c>
      <c r="CU9" s="354"/>
      <c r="CV9" s="354"/>
      <c r="CW9" s="354"/>
      <c r="CX9" s="354"/>
      <c r="CY9" s="354"/>
      <c r="CZ9" s="354"/>
      <c r="DA9" s="355"/>
      <c r="DB9" s="353">
        <v>9.5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62102</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46743</v>
      </c>
      <c r="BO10" s="384"/>
      <c r="BP10" s="384"/>
      <c r="BQ10" s="384"/>
      <c r="BR10" s="384"/>
      <c r="BS10" s="384"/>
      <c r="BT10" s="384"/>
      <c r="BU10" s="385"/>
      <c r="BV10" s="383">
        <v>2025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60401</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58884</v>
      </c>
      <c r="S13" s="485"/>
      <c r="T13" s="485"/>
      <c r="U13" s="485"/>
      <c r="V13" s="486"/>
      <c r="W13" s="472" t="s">
        <v>124</v>
      </c>
      <c r="X13" s="396"/>
      <c r="Y13" s="396"/>
      <c r="Z13" s="396"/>
      <c r="AA13" s="396"/>
      <c r="AB13" s="397"/>
      <c r="AC13" s="359">
        <v>198</v>
      </c>
      <c r="AD13" s="360"/>
      <c r="AE13" s="360"/>
      <c r="AF13" s="360"/>
      <c r="AG13" s="361"/>
      <c r="AH13" s="359">
        <v>265</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272916</v>
      </c>
      <c r="BO13" s="384"/>
      <c r="BP13" s="384"/>
      <c r="BQ13" s="384"/>
      <c r="BR13" s="384"/>
      <c r="BS13" s="384"/>
      <c r="BT13" s="384"/>
      <c r="BU13" s="385"/>
      <c r="BV13" s="383">
        <v>-137323</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5.6</v>
      </c>
      <c r="CU13" s="354"/>
      <c r="CV13" s="354"/>
      <c r="CW13" s="354"/>
      <c r="CX13" s="354"/>
      <c r="CY13" s="354"/>
      <c r="CZ13" s="354"/>
      <c r="DA13" s="355"/>
      <c r="DB13" s="353">
        <v>6.3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60882</v>
      </c>
      <c r="S14" s="485"/>
      <c r="T14" s="485"/>
      <c r="U14" s="485"/>
      <c r="V14" s="486"/>
      <c r="W14" s="487"/>
      <c r="X14" s="399"/>
      <c r="Y14" s="399"/>
      <c r="Z14" s="399"/>
      <c r="AA14" s="399"/>
      <c r="AB14" s="400"/>
      <c r="AC14" s="477">
        <v>0.7</v>
      </c>
      <c r="AD14" s="478"/>
      <c r="AE14" s="478"/>
      <c r="AF14" s="478"/>
      <c r="AG14" s="479"/>
      <c r="AH14" s="477">
        <v>0.8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59363</v>
      </c>
      <c r="S15" s="485"/>
      <c r="T15" s="485"/>
      <c r="U15" s="485"/>
      <c r="V15" s="486"/>
      <c r="W15" s="472" t="s">
        <v>131</v>
      </c>
      <c r="X15" s="396"/>
      <c r="Y15" s="396"/>
      <c r="Z15" s="396"/>
      <c r="AA15" s="396"/>
      <c r="AB15" s="397"/>
      <c r="AC15" s="359">
        <v>11057</v>
      </c>
      <c r="AD15" s="360"/>
      <c r="AE15" s="360"/>
      <c r="AF15" s="360"/>
      <c r="AG15" s="361"/>
      <c r="AH15" s="359">
        <v>12526</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6010774</v>
      </c>
      <c r="BO15" s="379"/>
      <c r="BP15" s="379"/>
      <c r="BQ15" s="379"/>
      <c r="BR15" s="379"/>
      <c r="BS15" s="379"/>
      <c r="BT15" s="379"/>
      <c r="BU15" s="380"/>
      <c r="BV15" s="378">
        <v>5972854</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37.700000000000003</v>
      </c>
      <c r="AD16" s="478"/>
      <c r="AE16" s="478"/>
      <c r="AF16" s="478"/>
      <c r="AG16" s="479"/>
      <c r="AH16" s="477">
        <v>39.4</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9666871</v>
      </c>
      <c r="BO16" s="384"/>
      <c r="BP16" s="384"/>
      <c r="BQ16" s="384"/>
      <c r="BR16" s="384"/>
      <c r="BS16" s="384"/>
      <c r="BT16" s="384"/>
      <c r="BU16" s="385"/>
      <c r="BV16" s="383">
        <v>9710683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18076</v>
      </c>
      <c r="AD17" s="360"/>
      <c r="AE17" s="360"/>
      <c r="AF17" s="360"/>
      <c r="AG17" s="361"/>
      <c r="AH17" s="359">
        <v>18815</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7697291</v>
      </c>
      <c r="BO17" s="384"/>
      <c r="BP17" s="384"/>
      <c r="BQ17" s="384"/>
      <c r="BR17" s="384"/>
      <c r="BS17" s="384"/>
      <c r="BT17" s="384"/>
      <c r="BU17" s="385"/>
      <c r="BV17" s="383">
        <v>7686269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116.02</v>
      </c>
      <c r="M18" s="448"/>
      <c r="N18" s="448"/>
      <c r="O18" s="448"/>
      <c r="P18" s="448"/>
      <c r="Q18" s="448"/>
      <c r="R18" s="449"/>
      <c r="S18" s="449"/>
      <c r="T18" s="449"/>
      <c r="U18" s="449"/>
      <c r="V18" s="450"/>
      <c r="W18" s="464"/>
      <c r="X18" s="465"/>
      <c r="Y18" s="465"/>
      <c r="Z18" s="465"/>
      <c r="AA18" s="465"/>
      <c r="AB18" s="473"/>
      <c r="AC18" s="347">
        <v>61.6</v>
      </c>
      <c r="AD18" s="348"/>
      <c r="AE18" s="348"/>
      <c r="AF18" s="348"/>
      <c r="AG18" s="451"/>
      <c r="AH18" s="347">
        <v>59.2</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11067835</v>
      </c>
      <c r="BO18" s="384"/>
      <c r="BP18" s="384"/>
      <c r="BQ18" s="384"/>
      <c r="BR18" s="384"/>
      <c r="BS18" s="384"/>
      <c r="BT18" s="384"/>
      <c r="BU18" s="385"/>
      <c r="BV18" s="383">
        <v>11114769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521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15659660</v>
      </c>
      <c r="BO19" s="384"/>
      <c r="BP19" s="384"/>
      <c r="BQ19" s="384"/>
      <c r="BR19" s="384"/>
      <c r="BS19" s="384"/>
      <c r="BT19" s="384"/>
      <c r="BU19" s="385"/>
      <c r="BV19" s="383">
        <v>15405970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20760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13566301</v>
      </c>
      <c r="BO23" s="384"/>
      <c r="BP23" s="384"/>
      <c r="BQ23" s="384"/>
      <c r="BR23" s="384"/>
      <c r="BS23" s="384"/>
      <c r="BT23" s="384"/>
      <c r="BU23" s="385"/>
      <c r="BV23" s="383">
        <v>12467407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8700</v>
      </c>
      <c r="R24" s="360"/>
      <c r="S24" s="360"/>
      <c r="T24" s="360"/>
      <c r="U24" s="360"/>
      <c r="V24" s="361"/>
      <c r="W24" s="425"/>
      <c r="X24" s="416"/>
      <c r="Y24" s="417"/>
      <c r="Z24" s="356" t="s">
        <v>154</v>
      </c>
      <c r="AA24" s="357"/>
      <c r="AB24" s="357"/>
      <c r="AC24" s="357"/>
      <c r="AD24" s="357"/>
      <c r="AE24" s="357"/>
      <c r="AF24" s="357"/>
      <c r="AG24" s="358"/>
      <c r="AH24" s="359">
        <v>476</v>
      </c>
      <c r="AI24" s="360"/>
      <c r="AJ24" s="360"/>
      <c r="AK24" s="360"/>
      <c r="AL24" s="361"/>
      <c r="AM24" s="359">
        <v>1368500</v>
      </c>
      <c r="AN24" s="360"/>
      <c r="AO24" s="360"/>
      <c r="AP24" s="360"/>
      <c r="AQ24" s="360"/>
      <c r="AR24" s="361"/>
      <c r="AS24" s="359">
        <v>2875</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6802969</v>
      </c>
      <c r="BO24" s="384"/>
      <c r="BP24" s="384"/>
      <c r="BQ24" s="384"/>
      <c r="BR24" s="384"/>
      <c r="BS24" s="384"/>
      <c r="BT24" s="384"/>
      <c r="BU24" s="385"/>
      <c r="BV24" s="383">
        <v>7206213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7250</v>
      </c>
      <c r="R25" s="360"/>
      <c r="S25" s="360"/>
      <c r="T25" s="360"/>
      <c r="U25" s="360"/>
      <c r="V25" s="361"/>
      <c r="W25" s="425"/>
      <c r="X25" s="416"/>
      <c r="Y25" s="417"/>
      <c r="Z25" s="356" t="s">
        <v>157</v>
      </c>
      <c r="AA25" s="357"/>
      <c r="AB25" s="357"/>
      <c r="AC25" s="357"/>
      <c r="AD25" s="357"/>
      <c r="AE25" s="357"/>
      <c r="AF25" s="357"/>
      <c r="AG25" s="358"/>
      <c r="AH25" s="359">
        <v>70</v>
      </c>
      <c r="AI25" s="360"/>
      <c r="AJ25" s="360"/>
      <c r="AK25" s="360"/>
      <c r="AL25" s="361"/>
      <c r="AM25" s="359">
        <v>198240</v>
      </c>
      <c r="AN25" s="360"/>
      <c r="AO25" s="360"/>
      <c r="AP25" s="360"/>
      <c r="AQ25" s="360"/>
      <c r="AR25" s="361"/>
      <c r="AS25" s="359">
        <v>2832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782723</v>
      </c>
      <c r="BO25" s="379"/>
      <c r="BP25" s="379"/>
      <c r="BQ25" s="379"/>
      <c r="BR25" s="379"/>
      <c r="BS25" s="379"/>
      <c r="BT25" s="379"/>
      <c r="BU25" s="380"/>
      <c r="BV25" s="378">
        <v>943471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5900</v>
      </c>
      <c r="R26" s="360"/>
      <c r="S26" s="360"/>
      <c r="T26" s="360"/>
      <c r="U26" s="360"/>
      <c r="V26" s="361"/>
      <c r="W26" s="425"/>
      <c r="X26" s="416"/>
      <c r="Y26" s="417"/>
      <c r="Z26" s="356" t="s">
        <v>160</v>
      </c>
      <c r="AA26" s="438"/>
      <c r="AB26" s="438"/>
      <c r="AC26" s="438"/>
      <c r="AD26" s="438"/>
      <c r="AE26" s="438"/>
      <c r="AF26" s="438"/>
      <c r="AG26" s="439"/>
      <c r="AH26" s="359">
        <v>69</v>
      </c>
      <c r="AI26" s="360"/>
      <c r="AJ26" s="360"/>
      <c r="AK26" s="360"/>
      <c r="AL26" s="361"/>
      <c r="AM26" s="359">
        <v>183471</v>
      </c>
      <c r="AN26" s="360"/>
      <c r="AO26" s="360"/>
      <c r="AP26" s="360"/>
      <c r="AQ26" s="360"/>
      <c r="AR26" s="361"/>
      <c r="AS26" s="359">
        <v>2659</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4640</v>
      </c>
      <c r="R27" s="360"/>
      <c r="S27" s="360"/>
      <c r="T27" s="360"/>
      <c r="U27" s="360"/>
      <c r="V27" s="361"/>
      <c r="W27" s="425"/>
      <c r="X27" s="416"/>
      <c r="Y27" s="417"/>
      <c r="Z27" s="356" t="s">
        <v>163</v>
      </c>
      <c r="AA27" s="357"/>
      <c r="AB27" s="357"/>
      <c r="AC27" s="357"/>
      <c r="AD27" s="357"/>
      <c r="AE27" s="357"/>
      <c r="AF27" s="357"/>
      <c r="AG27" s="358"/>
      <c r="AH27" s="359">
        <v>33</v>
      </c>
      <c r="AI27" s="360"/>
      <c r="AJ27" s="360"/>
      <c r="AK27" s="360"/>
      <c r="AL27" s="361"/>
      <c r="AM27" s="359">
        <v>94395</v>
      </c>
      <c r="AN27" s="360"/>
      <c r="AO27" s="360"/>
      <c r="AP27" s="360"/>
      <c r="AQ27" s="360"/>
      <c r="AR27" s="361"/>
      <c r="AS27" s="359">
        <v>2860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500000</v>
      </c>
      <c r="BO27" s="387"/>
      <c r="BP27" s="387"/>
      <c r="BQ27" s="387"/>
      <c r="BR27" s="387"/>
      <c r="BS27" s="387"/>
      <c r="BT27" s="387"/>
      <c r="BU27" s="388"/>
      <c r="BV27" s="386">
        <v>500000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4280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2449664</v>
      </c>
      <c r="BO28" s="379"/>
      <c r="BP28" s="379"/>
      <c r="BQ28" s="379"/>
      <c r="BR28" s="379"/>
      <c r="BS28" s="379"/>
      <c r="BT28" s="379"/>
      <c r="BU28" s="380"/>
      <c r="BV28" s="378">
        <v>2402921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16</v>
      </c>
      <c r="M29" s="360"/>
      <c r="N29" s="360"/>
      <c r="O29" s="360"/>
      <c r="P29" s="361"/>
      <c r="Q29" s="359">
        <v>3930</v>
      </c>
      <c r="R29" s="360"/>
      <c r="S29" s="360"/>
      <c r="T29" s="360"/>
      <c r="U29" s="360"/>
      <c r="V29" s="361"/>
      <c r="W29" s="426"/>
      <c r="X29" s="427"/>
      <c r="Y29" s="428"/>
      <c r="Z29" s="356" t="s">
        <v>170</v>
      </c>
      <c r="AA29" s="357"/>
      <c r="AB29" s="357"/>
      <c r="AC29" s="357"/>
      <c r="AD29" s="357"/>
      <c r="AE29" s="357"/>
      <c r="AF29" s="357"/>
      <c r="AG29" s="358"/>
      <c r="AH29" s="359">
        <v>509</v>
      </c>
      <c r="AI29" s="360"/>
      <c r="AJ29" s="360"/>
      <c r="AK29" s="360"/>
      <c r="AL29" s="361"/>
      <c r="AM29" s="359">
        <v>1462895</v>
      </c>
      <c r="AN29" s="360"/>
      <c r="AO29" s="360"/>
      <c r="AP29" s="360"/>
      <c r="AQ29" s="360"/>
      <c r="AR29" s="361"/>
      <c r="AS29" s="359">
        <v>2874</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963860</v>
      </c>
      <c r="BO29" s="384"/>
      <c r="BP29" s="384"/>
      <c r="BQ29" s="384"/>
      <c r="BR29" s="384"/>
      <c r="BS29" s="384"/>
      <c r="BT29" s="384"/>
      <c r="BU29" s="385"/>
      <c r="BV29" s="383">
        <v>960855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96.9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5333211</v>
      </c>
      <c r="BO30" s="387"/>
      <c r="BP30" s="387"/>
      <c r="BQ30" s="387"/>
      <c r="BR30" s="387"/>
      <c r="BS30" s="387"/>
      <c r="BT30" s="387"/>
      <c r="BU30" s="388"/>
      <c r="BV30" s="386">
        <v>5278190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IF('各会計、関係団体の財政状況及び健全化判断比率'!B34="","",'各会計、関係団体の財政状況及び健全化判断比率'!B34)</f>
        <v>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IF('各会計、関係団体の財政状況及び健全化判断比率'!B36="","",'各会計、関係団体の財政状況及び健全化判断比率'!B36)</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東濃西部広域行政事務組合（一般会計）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23</v>
      </c>
      <c r="CP34" s="343"/>
      <c r="CQ34" s="342" t="str">
        <f>IF('各会計、関係団体の財政状況及び健全化判断比率'!BS7="","",'各会計、関係団体の財政状況及び健全化判断比率'!BS7)</f>
        <v>土岐市文化振興事業団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土岐市・瑞浪市障害者総合支援認定審査会特別会計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介護保険特別会計（保険勘定）</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IF('各会計、関係団体の財政状況及び健全化判断比率'!B35="","",'各会計、関係団体の財政状況及び健全化判断比率'!B35)</f>
        <v>病院事業会計</v>
      </c>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IF('各会計、関係団体の財政状況及び健全化判断比率'!B37="","",'各会計、関係団体の財政状況及び健全化判断比率'!B37)</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東濃西部広域行政事務組合（東濃西部ふるさと活性化基金特別会計）</v>
      </c>
      <c r="BZ35" s="342"/>
      <c r="CA35" s="342"/>
      <c r="CB35" s="342"/>
      <c r="CC35" s="342"/>
      <c r="CD35" s="342"/>
      <c r="CE35" s="342"/>
      <c r="CF35" s="342"/>
      <c r="CG35" s="342"/>
      <c r="CH35" s="342"/>
      <c r="CI35" s="342"/>
      <c r="CJ35" s="342"/>
      <c r="CK35" s="342"/>
      <c r="CL35" s="342"/>
      <c r="CM35" s="342"/>
      <c r="CN35" s="165"/>
      <c r="CO35" s="343">
        <f t="shared" ref="CO35:CO43" si="3">IF(CQ35="","",CO34+1)</f>
        <v>24</v>
      </c>
      <c r="CP35" s="343"/>
      <c r="CQ35" s="342" t="str">
        <f>IF('各会計、関係団体の財政状況及び健全化判断比率'!BS8="","",'各会計、関係団体の財政状況及び健全化判断比率'!BS8)</f>
        <v>志野・織部</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土岐市・瑞浪市介護認定審査会特別会計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東濃西部広域行政事務組合（東濃看護専門学校事業特別会計）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後期高齢者医療保険特別会計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東濃西部広域行政事務組合（東濃西部少年センター事業特別会計）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7</v>
      </c>
      <c r="V38" s="343"/>
      <c r="W38" s="342" t="str">
        <f>IF('各会計、関係団体の財政状況及び健全化判断比率'!B32="","",'各会計、関係団体の財政状況及び健全化判断比率'!B32)</f>
        <v>介護保険特別会計（サービス勘定）</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東濃西部広域行政事務組合（東濃地域医師確保奨学資金等貸付事業特別会計）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f t="shared" si="4"/>
        <v>8</v>
      </c>
      <c r="V39" s="343"/>
      <c r="W39" s="342" t="str">
        <f>IF('各会計、関係団体の財政状況及び健全化判断比率'!B33="","",'各会計、関係団体の財政状況及び健全化判断比率'!B33)</f>
        <v>自動車駐車場事業特別会計</v>
      </c>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東濃西部広域行政事務組合（東濃西部看護師修学資金貸付事業特別会計）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土岐市及び瑞浪市休日急病診療所組合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20</v>
      </c>
      <c r="BX41" s="343"/>
      <c r="BY41" s="342" t="str">
        <f>IF('各会計、関係団体の財政状況及び健全化判断比率'!B75="","",'各会計、関係団体の財政状況及び健全化判断比率'!B75)</f>
        <v>岐阜県市町村職員退職手当組合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21</v>
      </c>
      <c r="BX42" s="343"/>
      <c r="BY42" s="342" t="str">
        <f>IF('各会計、関係団体の財政状況及び健全化判断比率'!B76="","",'各会計、関係団体の財政状況及び健全化判断比率'!B76)</f>
        <v>岐阜県市町村会館組合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22</v>
      </c>
      <c r="BX43" s="343"/>
      <c r="BY43" s="342" t="str">
        <f>IF('各会計、関係団体の財政状況及び健全化判断比率'!B77="","",'各会計、関係団体の財政状況及び健全化判断比率'!B77)</f>
        <v>土岐川防災ダム一部事務組合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7358257</v>
      </c>
      <c r="S5" s="639"/>
      <c r="T5" s="639"/>
      <c r="U5" s="639"/>
      <c r="V5" s="639"/>
      <c r="W5" s="639"/>
      <c r="X5" s="639"/>
      <c r="Y5" s="686"/>
      <c r="Z5" s="699">
        <v>32.799999999999997</v>
      </c>
      <c r="AA5" s="699"/>
      <c r="AB5" s="699"/>
      <c r="AC5" s="699"/>
      <c r="AD5" s="700">
        <v>6855922</v>
      </c>
      <c r="AE5" s="700"/>
      <c r="AF5" s="700"/>
      <c r="AG5" s="700"/>
      <c r="AH5" s="700"/>
      <c r="AI5" s="700"/>
      <c r="AJ5" s="700"/>
      <c r="AK5" s="700"/>
      <c r="AL5" s="687">
        <v>58.7</v>
      </c>
      <c r="AM5" s="656"/>
      <c r="AN5" s="656"/>
      <c r="AO5" s="688"/>
      <c r="AP5" s="675" t="s">
        <v>208</v>
      </c>
      <c r="AQ5" s="676"/>
      <c r="AR5" s="676"/>
      <c r="AS5" s="676"/>
      <c r="AT5" s="676"/>
      <c r="AU5" s="676"/>
      <c r="AV5" s="676"/>
      <c r="AW5" s="676"/>
      <c r="AX5" s="676"/>
      <c r="AY5" s="676"/>
      <c r="AZ5" s="676"/>
      <c r="BA5" s="676"/>
      <c r="BB5" s="676"/>
      <c r="BC5" s="676"/>
      <c r="BD5" s="676"/>
      <c r="BE5" s="676"/>
      <c r="BF5" s="677"/>
      <c r="BG5" s="588">
        <v>6844166</v>
      </c>
      <c r="BH5" s="589"/>
      <c r="BI5" s="589"/>
      <c r="BJ5" s="589"/>
      <c r="BK5" s="589"/>
      <c r="BL5" s="589"/>
      <c r="BM5" s="589"/>
      <c r="BN5" s="590"/>
      <c r="BO5" s="641">
        <v>93</v>
      </c>
      <c r="BP5" s="641"/>
      <c r="BQ5" s="641"/>
      <c r="BR5" s="641"/>
      <c r="BS5" s="642">
        <v>74205</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177783</v>
      </c>
      <c r="S6" s="589"/>
      <c r="T6" s="589"/>
      <c r="U6" s="589"/>
      <c r="V6" s="589"/>
      <c r="W6" s="589"/>
      <c r="X6" s="589"/>
      <c r="Y6" s="590"/>
      <c r="Z6" s="641">
        <v>0.8</v>
      </c>
      <c r="AA6" s="641"/>
      <c r="AB6" s="641"/>
      <c r="AC6" s="641"/>
      <c r="AD6" s="642">
        <v>177783</v>
      </c>
      <c r="AE6" s="642"/>
      <c r="AF6" s="642"/>
      <c r="AG6" s="642"/>
      <c r="AH6" s="642"/>
      <c r="AI6" s="642"/>
      <c r="AJ6" s="642"/>
      <c r="AK6" s="642"/>
      <c r="AL6" s="611">
        <v>1.5</v>
      </c>
      <c r="AM6" s="643"/>
      <c r="AN6" s="643"/>
      <c r="AO6" s="644"/>
      <c r="AP6" s="585" t="s">
        <v>213</v>
      </c>
      <c r="AQ6" s="586"/>
      <c r="AR6" s="586"/>
      <c r="AS6" s="586"/>
      <c r="AT6" s="586"/>
      <c r="AU6" s="586"/>
      <c r="AV6" s="586"/>
      <c r="AW6" s="586"/>
      <c r="AX6" s="586"/>
      <c r="AY6" s="586"/>
      <c r="AZ6" s="586"/>
      <c r="BA6" s="586"/>
      <c r="BB6" s="586"/>
      <c r="BC6" s="586"/>
      <c r="BD6" s="586"/>
      <c r="BE6" s="586"/>
      <c r="BF6" s="587"/>
      <c r="BG6" s="588">
        <v>6844166</v>
      </c>
      <c r="BH6" s="589"/>
      <c r="BI6" s="589"/>
      <c r="BJ6" s="589"/>
      <c r="BK6" s="589"/>
      <c r="BL6" s="589"/>
      <c r="BM6" s="589"/>
      <c r="BN6" s="590"/>
      <c r="BO6" s="641">
        <v>93</v>
      </c>
      <c r="BP6" s="641"/>
      <c r="BQ6" s="641"/>
      <c r="BR6" s="641"/>
      <c r="BS6" s="642">
        <v>74205</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212171</v>
      </c>
      <c r="CS6" s="589"/>
      <c r="CT6" s="589"/>
      <c r="CU6" s="589"/>
      <c r="CV6" s="589"/>
      <c r="CW6" s="589"/>
      <c r="CX6" s="589"/>
      <c r="CY6" s="590"/>
      <c r="CZ6" s="641">
        <v>1</v>
      </c>
      <c r="DA6" s="641"/>
      <c r="DB6" s="641"/>
      <c r="DC6" s="641"/>
      <c r="DD6" s="594" t="s">
        <v>215</v>
      </c>
      <c r="DE6" s="589"/>
      <c r="DF6" s="589"/>
      <c r="DG6" s="589"/>
      <c r="DH6" s="589"/>
      <c r="DI6" s="589"/>
      <c r="DJ6" s="589"/>
      <c r="DK6" s="589"/>
      <c r="DL6" s="589"/>
      <c r="DM6" s="589"/>
      <c r="DN6" s="589"/>
      <c r="DO6" s="589"/>
      <c r="DP6" s="590"/>
      <c r="DQ6" s="594">
        <v>212171</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15535</v>
      </c>
      <c r="S7" s="589"/>
      <c r="T7" s="589"/>
      <c r="U7" s="589"/>
      <c r="V7" s="589"/>
      <c r="W7" s="589"/>
      <c r="X7" s="589"/>
      <c r="Y7" s="590"/>
      <c r="Z7" s="641">
        <v>0.1</v>
      </c>
      <c r="AA7" s="641"/>
      <c r="AB7" s="641"/>
      <c r="AC7" s="641"/>
      <c r="AD7" s="642">
        <v>15535</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3253201</v>
      </c>
      <c r="BH7" s="589"/>
      <c r="BI7" s="589"/>
      <c r="BJ7" s="589"/>
      <c r="BK7" s="589"/>
      <c r="BL7" s="589"/>
      <c r="BM7" s="589"/>
      <c r="BN7" s="590"/>
      <c r="BO7" s="641">
        <v>44.2</v>
      </c>
      <c r="BP7" s="641"/>
      <c r="BQ7" s="641"/>
      <c r="BR7" s="641"/>
      <c r="BS7" s="642">
        <v>74205</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2170370</v>
      </c>
      <c r="CS7" s="589"/>
      <c r="CT7" s="589"/>
      <c r="CU7" s="589"/>
      <c r="CV7" s="589"/>
      <c r="CW7" s="589"/>
      <c r="CX7" s="589"/>
      <c r="CY7" s="590"/>
      <c r="CZ7" s="641">
        <v>10</v>
      </c>
      <c r="DA7" s="641"/>
      <c r="DB7" s="641"/>
      <c r="DC7" s="641"/>
      <c r="DD7" s="594">
        <v>18772</v>
      </c>
      <c r="DE7" s="589"/>
      <c r="DF7" s="589"/>
      <c r="DG7" s="589"/>
      <c r="DH7" s="589"/>
      <c r="DI7" s="589"/>
      <c r="DJ7" s="589"/>
      <c r="DK7" s="589"/>
      <c r="DL7" s="589"/>
      <c r="DM7" s="589"/>
      <c r="DN7" s="589"/>
      <c r="DO7" s="589"/>
      <c r="DP7" s="590"/>
      <c r="DQ7" s="594">
        <v>1903557</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46980</v>
      </c>
      <c r="S8" s="589"/>
      <c r="T8" s="589"/>
      <c r="U8" s="589"/>
      <c r="V8" s="589"/>
      <c r="W8" s="589"/>
      <c r="X8" s="589"/>
      <c r="Y8" s="590"/>
      <c r="Z8" s="641">
        <v>0.2</v>
      </c>
      <c r="AA8" s="641"/>
      <c r="AB8" s="641"/>
      <c r="AC8" s="641"/>
      <c r="AD8" s="642">
        <v>46980</v>
      </c>
      <c r="AE8" s="642"/>
      <c r="AF8" s="642"/>
      <c r="AG8" s="642"/>
      <c r="AH8" s="642"/>
      <c r="AI8" s="642"/>
      <c r="AJ8" s="642"/>
      <c r="AK8" s="642"/>
      <c r="AL8" s="611">
        <v>0.4</v>
      </c>
      <c r="AM8" s="643"/>
      <c r="AN8" s="643"/>
      <c r="AO8" s="644"/>
      <c r="AP8" s="585" t="s">
        <v>220</v>
      </c>
      <c r="AQ8" s="586"/>
      <c r="AR8" s="586"/>
      <c r="AS8" s="586"/>
      <c r="AT8" s="586"/>
      <c r="AU8" s="586"/>
      <c r="AV8" s="586"/>
      <c r="AW8" s="586"/>
      <c r="AX8" s="586"/>
      <c r="AY8" s="586"/>
      <c r="AZ8" s="586"/>
      <c r="BA8" s="586"/>
      <c r="BB8" s="586"/>
      <c r="BC8" s="586"/>
      <c r="BD8" s="586"/>
      <c r="BE8" s="586"/>
      <c r="BF8" s="587"/>
      <c r="BG8" s="588">
        <v>100845</v>
      </c>
      <c r="BH8" s="589"/>
      <c r="BI8" s="589"/>
      <c r="BJ8" s="589"/>
      <c r="BK8" s="589"/>
      <c r="BL8" s="589"/>
      <c r="BM8" s="589"/>
      <c r="BN8" s="590"/>
      <c r="BO8" s="641">
        <v>1.4</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6992760</v>
      </c>
      <c r="CS8" s="589"/>
      <c r="CT8" s="589"/>
      <c r="CU8" s="589"/>
      <c r="CV8" s="589"/>
      <c r="CW8" s="589"/>
      <c r="CX8" s="589"/>
      <c r="CY8" s="590"/>
      <c r="CZ8" s="641">
        <v>32.1</v>
      </c>
      <c r="DA8" s="641"/>
      <c r="DB8" s="641"/>
      <c r="DC8" s="641"/>
      <c r="DD8" s="594">
        <v>7137</v>
      </c>
      <c r="DE8" s="589"/>
      <c r="DF8" s="589"/>
      <c r="DG8" s="589"/>
      <c r="DH8" s="589"/>
      <c r="DI8" s="589"/>
      <c r="DJ8" s="589"/>
      <c r="DK8" s="589"/>
      <c r="DL8" s="589"/>
      <c r="DM8" s="589"/>
      <c r="DN8" s="589"/>
      <c r="DO8" s="589"/>
      <c r="DP8" s="590"/>
      <c r="DQ8" s="594">
        <v>3803248</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22732</v>
      </c>
      <c r="S9" s="589"/>
      <c r="T9" s="589"/>
      <c r="U9" s="589"/>
      <c r="V9" s="589"/>
      <c r="W9" s="589"/>
      <c r="X9" s="589"/>
      <c r="Y9" s="590"/>
      <c r="Z9" s="641">
        <v>0.1</v>
      </c>
      <c r="AA9" s="641"/>
      <c r="AB9" s="641"/>
      <c r="AC9" s="641"/>
      <c r="AD9" s="642">
        <v>22732</v>
      </c>
      <c r="AE9" s="642"/>
      <c r="AF9" s="642"/>
      <c r="AG9" s="642"/>
      <c r="AH9" s="642"/>
      <c r="AI9" s="642"/>
      <c r="AJ9" s="642"/>
      <c r="AK9" s="642"/>
      <c r="AL9" s="611">
        <v>0.2</v>
      </c>
      <c r="AM9" s="643"/>
      <c r="AN9" s="643"/>
      <c r="AO9" s="644"/>
      <c r="AP9" s="585" t="s">
        <v>224</v>
      </c>
      <c r="AQ9" s="586"/>
      <c r="AR9" s="586"/>
      <c r="AS9" s="586"/>
      <c r="AT9" s="586"/>
      <c r="AU9" s="586"/>
      <c r="AV9" s="586"/>
      <c r="AW9" s="586"/>
      <c r="AX9" s="586"/>
      <c r="AY9" s="586"/>
      <c r="AZ9" s="586"/>
      <c r="BA9" s="586"/>
      <c r="BB9" s="586"/>
      <c r="BC9" s="586"/>
      <c r="BD9" s="586"/>
      <c r="BE9" s="586"/>
      <c r="BF9" s="587"/>
      <c r="BG9" s="588">
        <v>2474185</v>
      </c>
      <c r="BH9" s="589"/>
      <c r="BI9" s="589"/>
      <c r="BJ9" s="589"/>
      <c r="BK9" s="589"/>
      <c r="BL9" s="589"/>
      <c r="BM9" s="589"/>
      <c r="BN9" s="590"/>
      <c r="BO9" s="641">
        <v>33.6</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2714085</v>
      </c>
      <c r="CS9" s="589"/>
      <c r="CT9" s="589"/>
      <c r="CU9" s="589"/>
      <c r="CV9" s="589"/>
      <c r="CW9" s="589"/>
      <c r="CX9" s="589"/>
      <c r="CY9" s="590"/>
      <c r="CZ9" s="641">
        <v>12.5</v>
      </c>
      <c r="DA9" s="641"/>
      <c r="DB9" s="641"/>
      <c r="DC9" s="641"/>
      <c r="DD9" s="594">
        <v>443503</v>
      </c>
      <c r="DE9" s="589"/>
      <c r="DF9" s="589"/>
      <c r="DG9" s="589"/>
      <c r="DH9" s="589"/>
      <c r="DI9" s="589"/>
      <c r="DJ9" s="589"/>
      <c r="DK9" s="589"/>
      <c r="DL9" s="589"/>
      <c r="DM9" s="589"/>
      <c r="DN9" s="589"/>
      <c r="DO9" s="589"/>
      <c r="DP9" s="590"/>
      <c r="DQ9" s="594">
        <v>2418574</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670329</v>
      </c>
      <c r="S10" s="589"/>
      <c r="T10" s="589"/>
      <c r="U10" s="589"/>
      <c r="V10" s="589"/>
      <c r="W10" s="589"/>
      <c r="X10" s="589"/>
      <c r="Y10" s="590"/>
      <c r="Z10" s="641">
        <v>3</v>
      </c>
      <c r="AA10" s="641"/>
      <c r="AB10" s="641"/>
      <c r="AC10" s="641"/>
      <c r="AD10" s="642">
        <v>670329</v>
      </c>
      <c r="AE10" s="642"/>
      <c r="AF10" s="642"/>
      <c r="AG10" s="642"/>
      <c r="AH10" s="642"/>
      <c r="AI10" s="642"/>
      <c r="AJ10" s="642"/>
      <c r="AK10" s="642"/>
      <c r="AL10" s="611">
        <v>5.7</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188205</v>
      </c>
      <c r="BH10" s="589"/>
      <c r="BI10" s="589"/>
      <c r="BJ10" s="589"/>
      <c r="BK10" s="589"/>
      <c r="BL10" s="589"/>
      <c r="BM10" s="589"/>
      <c r="BN10" s="590"/>
      <c r="BO10" s="641">
        <v>2.6</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54312</v>
      </c>
      <c r="CS10" s="589"/>
      <c r="CT10" s="589"/>
      <c r="CU10" s="589"/>
      <c r="CV10" s="589"/>
      <c r="CW10" s="589"/>
      <c r="CX10" s="589"/>
      <c r="CY10" s="590"/>
      <c r="CZ10" s="641">
        <v>0.2</v>
      </c>
      <c r="DA10" s="641"/>
      <c r="DB10" s="641"/>
      <c r="DC10" s="641"/>
      <c r="DD10" s="594" t="s">
        <v>221</v>
      </c>
      <c r="DE10" s="589"/>
      <c r="DF10" s="589"/>
      <c r="DG10" s="589"/>
      <c r="DH10" s="589"/>
      <c r="DI10" s="589"/>
      <c r="DJ10" s="589"/>
      <c r="DK10" s="589"/>
      <c r="DL10" s="589"/>
      <c r="DM10" s="589"/>
      <c r="DN10" s="589"/>
      <c r="DO10" s="589"/>
      <c r="DP10" s="590"/>
      <c r="DQ10" s="594">
        <v>3600</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v>51528</v>
      </c>
      <c r="S11" s="589"/>
      <c r="T11" s="589"/>
      <c r="U11" s="589"/>
      <c r="V11" s="589"/>
      <c r="W11" s="589"/>
      <c r="X11" s="589"/>
      <c r="Y11" s="590"/>
      <c r="Z11" s="641">
        <v>0.2</v>
      </c>
      <c r="AA11" s="641"/>
      <c r="AB11" s="641"/>
      <c r="AC11" s="641"/>
      <c r="AD11" s="642">
        <v>51528</v>
      </c>
      <c r="AE11" s="642"/>
      <c r="AF11" s="642"/>
      <c r="AG11" s="642"/>
      <c r="AH11" s="642"/>
      <c r="AI11" s="642"/>
      <c r="AJ11" s="642"/>
      <c r="AK11" s="642"/>
      <c r="AL11" s="611">
        <v>0.4</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489966</v>
      </c>
      <c r="BH11" s="589"/>
      <c r="BI11" s="589"/>
      <c r="BJ11" s="589"/>
      <c r="BK11" s="589"/>
      <c r="BL11" s="589"/>
      <c r="BM11" s="589"/>
      <c r="BN11" s="590"/>
      <c r="BO11" s="641">
        <v>6.7</v>
      </c>
      <c r="BP11" s="641"/>
      <c r="BQ11" s="641"/>
      <c r="BR11" s="641"/>
      <c r="BS11" s="594">
        <v>74205</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145035</v>
      </c>
      <c r="CS11" s="589"/>
      <c r="CT11" s="589"/>
      <c r="CU11" s="589"/>
      <c r="CV11" s="589"/>
      <c r="CW11" s="589"/>
      <c r="CX11" s="589"/>
      <c r="CY11" s="590"/>
      <c r="CZ11" s="641">
        <v>0.7</v>
      </c>
      <c r="DA11" s="641"/>
      <c r="DB11" s="641"/>
      <c r="DC11" s="641"/>
      <c r="DD11" s="594">
        <v>11474</v>
      </c>
      <c r="DE11" s="589"/>
      <c r="DF11" s="589"/>
      <c r="DG11" s="589"/>
      <c r="DH11" s="589"/>
      <c r="DI11" s="589"/>
      <c r="DJ11" s="589"/>
      <c r="DK11" s="589"/>
      <c r="DL11" s="589"/>
      <c r="DM11" s="589"/>
      <c r="DN11" s="589"/>
      <c r="DO11" s="589"/>
      <c r="DP11" s="590"/>
      <c r="DQ11" s="594">
        <v>123856</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3118248</v>
      </c>
      <c r="BH12" s="589"/>
      <c r="BI12" s="589"/>
      <c r="BJ12" s="589"/>
      <c r="BK12" s="589"/>
      <c r="BL12" s="589"/>
      <c r="BM12" s="589"/>
      <c r="BN12" s="590"/>
      <c r="BO12" s="641">
        <v>42.4</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741196</v>
      </c>
      <c r="CS12" s="589"/>
      <c r="CT12" s="589"/>
      <c r="CU12" s="589"/>
      <c r="CV12" s="589"/>
      <c r="CW12" s="589"/>
      <c r="CX12" s="589"/>
      <c r="CY12" s="590"/>
      <c r="CZ12" s="641">
        <v>3.4</v>
      </c>
      <c r="DA12" s="641"/>
      <c r="DB12" s="641"/>
      <c r="DC12" s="641"/>
      <c r="DD12" s="594">
        <v>68515</v>
      </c>
      <c r="DE12" s="589"/>
      <c r="DF12" s="589"/>
      <c r="DG12" s="589"/>
      <c r="DH12" s="589"/>
      <c r="DI12" s="589"/>
      <c r="DJ12" s="589"/>
      <c r="DK12" s="589"/>
      <c r="DL12" s="589"/>
      <c r="DM12" s="589"/>
      <c r="DN12" s="589"/>
      <c r="DO12" s="589"/>
      <c r="DP12" s="590"/>
      <c r="DQ12" s="594">
        <v>532051</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20901</v>
      </c>
      <c r="S13" s="589"/>
      <c r="T13" s="589"/>
      <c r="U13" s="589"/>
      <c r="V13" s="589"/>
      <c r="W13" s="589"/>
      <c r="X13" s="589"/>
      <c r="Y13" s="590"/>
      <c r="Z13" s="641">
        <v>0.1</v>
      </c>
      <c r="AA13" s="641"/>
      <c r="AB13" s="641"/>
      <c r="AC13" s="641"/>
      <c r="AD13" s="642">
        <v>20901</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3111822</v>
      </c>
      <c r="BH13" s="589"/>
      <c r="BI13" s="589"/>
      <c r="BJ13" s="589"/>
      <c r="BK13" s="589"/>
      <c r="BL13" s="589"/>
      <c r="BM13" s="589"/>
      <c r="BN13" s="590"/>
      <c r="BO13" s="641">
        <v>42.3</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2586321</v>
      </c>
      <c r="CS13" s="589"/>
      <c r="CT13" s="589"/>
      <c r="CU13" s="589"/>
      <c r="CV13" s="589"/>
      <c r="CW13" s="589"/>
      <c r="CX13" s="589"/>
      <c r="CY13" s="590"/>
      <c r="CZ13" s="641">
        <v>11.9</v>
      </c>
      <c r="DA13" s="641"/>
      <c r="DB13" s="641"/>
      <c r="DC13" s="641"/>
      <c r="DD13" s="594">
        <v>728739</v>
      </c>
      <c r="DE13" s="589"/>
      <c r="DF13" s="589"/>
      <c r="DG13" s="589"/>
      <c r="DH13" s="589"/>
      <c r="DI13" s="589"/>
      <c r="DJ13" s="589"/>
      <c r="DK13" s="589"/>
      <c r="DL13" s="589"/>
      <c r="DM13" s="589"/>
      <c r="DN13" s="589"/>
      <c r="DO13" s="589"/>
      <c r="DP13" s="590"/>
      <c r="DQ13" s="594">
        <v>1893653</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126097</v>
      </c>
      <c r="BH14" s="589"/>
      <c r="BI14" s="589"/>
      <c r="BJ14" s="589"/>
      <c r="BK14" s="589"/>
      <c r="BL14" s="589"/>
      <c r="BM14" s="589"/>
      <c r="BN14" s="590"/>
      <c r="BO14" s="641">
        <v>1.7</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1220602</v>
      </c>
      <c r="CS14" s="589"/>
      <c r="CT14" s="589"/>
      <c r="CU14" s="589"/>
      <c r="CV14" s="589"/>
      <c r="CW14" s="589"/>
      <c r="CX14" s="589"/>
      <c r="CY14" s="590"/>
      <c r="CZ14" s="641">
        <v>5.6</v>
      </c>
      <c r="DA14" s="641"/>
      <c r="DB14" s="641"/>
      <c r="DC14" s="641"/>
      <c r="DD14" s="594">
        <v>551806</v>
      </c>
      <c r="DE14" s="589"/>
      <c r="DF14" s="589"/>
      <c r="DG14" s="589"/>
      <c r="DH14" s="589"/>
      <c r="DI14" s="589"/>
      <c r="DJ14" s="589"/>
      <c r="DK14" s="589"/>
      <c r="DL14" s="589"/>
      <c r="DM14" s="589"/>
      <c r="DN14" s="589"/>
      <c r="DO14" s="589"/>
      <c r="DP14" s="590"/>
      <c r="DQ14" s="594">
        <v>768358</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31834</v>
      </c>
      <c r="S15" s="589"/>
      <c r="T15" s="589"/>
      <c r="U15" s="589"/>
      <c r="V15" s="589"/>
      <c r="W15" s="589"/>
      <c r="X15" s="589"/>
      <c r="Y15" s="590"/>
      <c r="Z15" s="641">
        <v>0.1</v>
      </c>
      <c r="AA15" s="641"/>
      <c r="AB15" s="641"/>
      <c r="AC15" s="641"/>
      <c r="AD15" s="642">
        <v>31834</v>
      </c>
      <c r="AE15" s="642"/>
      <c r="AF15" s="642"/>
      <c r="AG15" s="642"/>
      <c r="AH15" s="642"/>
      <c r="AI15" s="642"/>
      <c r="AJ15" s="642"/>
      <c r="AK15" s="642"/>
      <c r="AL15" s="611">
        <v>0.3</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346447</v>
      </c>
      <c r="BH15" s="589"/>
      <c r="BI15" s="589"/>
      <c r="BJ15" s="589"/>
      <c r="BK15" s="589"/>
      <c r="BL15" s="589"/>
      <c r="BM15" s="589"/>
      <c r="BN15" s="590"/>
      <c r="BO15" s="641">
        <v>4.7</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3439788</v>
      </c>
      <c r="CS15" s="589"/>
      <c r="CT15" s="589"/>
      <c r="CU15" s="589"/>
      <c r="CV15" s="589"/>
      <c r="CW15" s="589"/>
      <c r="CX15" s="589"/>
      <c r="CY15" s="590"/>
      <c r="CZ15" s="641">
        <v>15.8</v>
      </c>
      <c r="DA15" s="641"/>
      <c r="DB15" s="641"/>
      <c r="DC15" s="641"/>
      <c r="DD15" s="594">
        <v>1766997</v>
      </c>
      <c r="DE15" s="589"/>
      <c r="DF15" s="589"/>
      <c r="DG15" s="589"/>
      <c r="DH15" s="589"/>
      <c r="DI15" s="589"/>
      <c r="DJ15" s="589"/>
      <c r="DK15" s="589"/>
      <c r="DL15" s="589"/>
      <c r="DM15" s="589"/>
      <c r="DN15" s="589"/>
      <c r="DO15" s="589"/>
      <c r="DP15" s="590"/>
      <c r="DQ15" s="594">
        <v>1857552</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4343501</v>
      </c>
      <c r="S16" s="589"/>
      <c r="T16" s="589"/>
      <c r="U16" s="589"/>
      <c r="V16" s="589"/>
      <c r="W16" s="589"/>
      <c r="X16" s="589"/>
      <c r="Y16" s="590"/>
      <c r="Z16" s="641">
        <v>19.3</v>
      </c>
      <c r="AA16" s="641"/>
      <c r="AB16" s="641"/>
      <c r="AC16" s="641"/>
      <c r="AD16" s="642">
        <v>3669360</v>
      </c>
      <c r="AE16" s="642"/>
      <c r="AF16" s="642"/>
      <c r="AG16" s="642"/>
      <c r="AH16" s="642"/>
      <c r="AI16" s="642"/>
      <c r="AJ16" s="642"/>
      <c r="AK16" s="642"/>
      <c r="AL16" s="611">
        <v>31.4</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v>173</v>
      </c>
      <c r="BH16" s="589"/>
      <c r="BI16" s="589"/>
      <c r="BJ16" s="589"/>
      <c r="BK16" s="589"/>
      <c r="BL16" s="589"/>
      <c r="BM16" s="589"/>
      <c r="BN16" s="590"/>
      <c r="BO16" s="641">
        <v>0</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t="s">
        <v>221</v>
      </c>
      <c r="CS16" s="589"/>
      <c r="CT16" s="589"/>
      <c r="CU16" s="589"/>
      <c r="CV16" s="589"/>
      <c r="CW16" s="589"/>
      <c r="CX16" s="589"/>
      <c r="CY16" s="590"/>
      <c r="CZ16" s="641" t="s">
        <v>221</v>
      </c>
      <c r="DA16" s="641"/>
      <c r="DB16" s="641"/>
      <c r="DC16" s="641"/>
      <c r="DD16" s="594" t="s">
        <v>221</v>
      </c>
      <c r="DE16" s="589"/>
      <c r="DF16" s="589"/>
      <c r="DG16" s="589"/>
      <c r="DH16" s="589"/>
      <c r="DI16" s="589"/>
      <c r="DJ16" s="589"/>
      <c r="DK16" s="589"/>
      <c r="DL16" s="589"/>
      <c r="DM16" s="589"/>
      <c r="DN16" s="589"/>
      <c r="DO16" s="589"/>
      <c r="DP16" s="590"/>
      <c r="DQ16" s="594" t="s">
        <v>221</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3669360</v>
      </c>
      <c r="S17" s="589"/>
      <c r="T17" s="589"/>
      <c r="U17" s="589"/>
      <c r="V17" s="589"/>
      <c r="W17" s="589"/>
      <c r="X17" s="589"/>
      <c r="Y17" s="590"/>
      <c r="Z17" s="641">
        <v>16.3</v>
      </c>
      <c r="AA17" s="641"/>
      <c r="AB17" s="641"/>
      <c r="AC17" s="641"/>
      <c r="AD17" s="642">
        <v>3669360</v>
      </c>
      <c r="AE17" s="642"/>
      <c r="AF17" s="642"/>
      <c r="AG17" s="642"/>
      <c r="AH17" s="642"/>
      <c r="AI17" s="642"/>
      <c r="AJ17" s="642"/>
      <c r="AK17" s="642"/>
      <c r="AL17" s="611">
        <v>31.4</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1471674</v>
      </c>
      <c r="CS17" s="589"/>
      <c r="CT17" s="589"/>
      <c r="CU17" s="589"/>
      <c r="CV17" s="589"/>
      <c r="CW17" s="589"/>
      <c r="CX17" s="589"/>
      <c r="CY17" s="590"/>
      <c r="CZ17" s="641">
        <v>6.8</v>
      </c>
      <c r="DA17" s="641"/>
      <c r="DB17" s="641"/>
      <c r="DC17" s="641"/>
      <c r="DD17" s="594" t="s">
        <v>221</v>
      </c>
      <c r="DE17" s="589"/>
      <c r="DF17" s="589"/>
      <c r="DG17" s="589"/>
      <c r="DH17" s="589"/>
      <c r="DI17" s="589"/>
      <c r="DJ17" s="589"/>
      <c r="DK17" s="589"/>
      <c r="DL17" s="589"/>
      <c r="DM17" s="589"/>
      <c r="DN17" s="589"/>
      <c r="DO17" s="589"/>
      <c r="DP17" s="590"/>
      <c r="DQ17" s="594">
        <v>1450816</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674141</v>
      </c>
      <c r="S18" s="589"/>
      <c r="T18" s="589"/>
      <c r="U18" s="589"/>
      <c r="V18" s="589"/>
      <c r="W18" s="589"/>
      <c r="X18" s="589"/>
      <c r="Y18" s="590"/>
      <c r="Z18" s="641">
        <v>3</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v>13701</v>
      </c>
      <c r="CS18" s="589"/>
      <c r="CT18" s="589"/>
      <c r="CU18" s="589"/>
      <c r="CV18" s="589"/>
      <c r="CW18" s="589"/>
      <c r="CX18" s="589"/>
      <c r="CY18" s="590"/>
      <c r="CZ18" s="641">
        <v>0.1</v>
      </c>
      <c r="DA18" s="641"/>
      <c r="DB18" s="641"/>
      <c r="DC18" s="641"/>
      <c r="DD18" s="594">
        <v>13701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514091</v>
      </c>
      <c r="BH19" s="589"/>
      <c r="BI19" s="589"/>
      <c r="BJ19" s="589"/>
      <c r="BK19" s="589"/>
      <c r="BL19" s="589"/>
      <c r="BM19" s="589"/>
      <c r="BN19" s="590"/>
      <c r="BO19" s="641">
        <v>7</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12739380</v>
      </c>
      <c r="S20" s="589"/>
      <c r="T20" s="589"/>
      <c r="U20" s="589"/>
      <c r="V20" s="589"/>
      <c r="W20" s="589"/>
      <c r="X20" s="589"/>
      <c r="Y20" s="590"/>
      <c r="Z20" s="641">
        <v>56.7</v>
      </c>
      <c r="AA20" s="641"/>
      <c r="AB20" s="641"/>
      <c r="AC20" s="641"/>
      <c r="AD20" s="642">
        <v>11562904</v>
      </c>
      <c r="AE20" s="642"/>
      <c r="AF20" s="642"/>
      <c r="AG20" s="642"/>
      <c r="AH20" s="642"/>
      <c r="AI20" s="642"/>
      <c r="AJ20" s="642"/>
      <c r="AK20" s="642"/>
      <c r="AL20" s="611">
        <v>99</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514091</v>
      </c>
      <c r="BH20" s="589"/>
      <c r="BI20" s="589"/>
      <c r="BJ20" s="589"/>
      <c r="BK20" s="589"/>
      <c r="BL20" s="589"/>
      <c r="BM20" s="589"/>
      <c r="BN20" s="590"/>
      <c r="BO20" s="641">
        <v>7</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21762015</v>
      </c>
      <c r="CS20" s="589"/>
      <c r="CT20" s="589"/>
      <c r="CU20" s="589"/>
      <c r="CV20" s="589"/>
      <c r="CW20" s="589"/>
      <c r="CX20" s="589"/>
      <c r="CY20" s="590"/>
      <c r="CZ20" s="641">
        <v>100</v>
      </c>
      <c r="DA20" s="641"/>
      <c r="DB20" s="641"/>
      <c r="DC20" s="641"/>
      <c r="DD20" s="594">
        <v>3610644</v>
      </c>
      <c r="DE20" s="589"/>
      <c r="DF20" s="589"/>
      <c r="DG20" s="589"/>
      <c r="DH20" s="589"/>
      <c r="DI20" s="589"/>
      <c r="DJ20" s="589"/>
      <c r="DK20" s="589"/>
      <c r="DL20" s="589"/>
      <c r="DM20" s="589"/>
      <c r="DN20" s="589"/>
      <c r="DO20" s="589"/>
      <c r="DP20" s="590"/>
      <c r="DQ20" s="594">
        <v>14967436</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8382</v>
      </c>
      <c r="S21" s="589"/>
      <c r="T21" s="589"/>
      <c r="U21" s="589"/>
      <c r="V21" s="589"/>
      <c r="W21" s="589"/>
      <c r="X21" s="589"/>
      <c r="Y21" s="590"/>
      <c r="Z21" s="641">
        <v>0</v>
      </c>
      <c r="AA21" s="641"/>
      <c r="AB21" s="641"/>
      <c r="AC21" s="641"/>
      <c r="AD21" s="642">
        <v>8382</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11756</v>
      </c>
      <c r="BH21" s="589"/>
      <c r="BI21" s="589"/>
      <c r="BJ21" s="589"/>
      <c r="BK21" s="589"/>
      <c r="BL21" s="589"/>
      <c r="BM21" s="589"/>
      <c r="BN21" s="590"/>
      <c r="BO21" s="641">
        <v>0.2</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92425</v>
      </c>
      <c r="S22" s="589"/>
      <c r="T22" s="589"/>
      <c r="U22" s="589"/>
      <c r="V22" s="589"/>
      <c r="W22" s="589"/>
      <c r="X22" s="589"/>
      <c r="Y22" s="590"/>
      <c r="Z22" s="641">
        <v>0.4</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348603</v>
      </c>
      <c r="S23" s="589"/>
      <c r="T23" s="589"/>
      <c r="U23" s="589"/>
      <c r="V23" s="589"/>
      <c r="W23" s="589"/>
      <c r="X23" s="589"/>
      <c r="Y23" s="590"/>
      <c r="Z23" s="641">
        <v>1.6</v>
      </c>
      <c r="AA23" s="641"/>
      <c r="AB23" s="641"/>
      <c r="AC23" s="641"/>
      <c r="AD23" s="642">
        <v>29853</v>
      </c>
      <c r="AE23" s="642"/>
      <c r="AF23" s="642"/>
      <c r="AG23" s="642"/>
      <c r="AH23" s="642"/>
      <c r="AI23" s="642"/>
      <c r="AJ23" s="642"/>
      <c r="AK23" s="642"/>
      <c r="AL23" s="611">
        <v>0.3</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502335</v>
      </c>
      <c r="BH23" s="589"/>
      <c r="BI23" s="589"/>
      <c r="BJ23" s="589"/>
      <c r="BK23" s="589"/>
      <c r="BL23" s="589"/>
      <c r="BM23" s="589"/>
      <c r="BN23" s="590"/>
      <c r="BO23" s="641">
        <v>6.8</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131277</v>
      </c>
      <c r="S24" s="589"/>
      <c r="T24" s="589"/>
      <c r="U24" s="589"/>
      <c r="V24" s="589"/>
      <c r="W24" s="589"/>
      <c r="X24" s="589"/>
      <c r="Y24" s="590"/>
      <c r="Z24" s="641">
        <v>0.6</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9145510</v>
      </c>
      <c r="CS24" s="639"/>
      <c r="CT24" s="639"/>
      <c r="CU24" s="639"/>
      <c r="CV24" s="639"/>
      <c r="CW24" s="639"/>
      <c r="CX24" s="639"/>
      <c r="CY24" s="686"/>
      <c r="CZ24" s="690">
        <v>42</v>
      </c>
      <c r="DA24" s="691"/>
      <c r="DB24" s="691"/>
      <c r="DC24" s="692"/>
      <c r="DD24" s="685">
        <v>6378530</v>
      </c>
      <c r="DE24" s="639"/>
      <c r="DF24" s="639"/>
      <c r="DG24" s="639"/>
      <c r="DH24" s="639"/>
      <c r="DI24" s="639"/>
      <c r="DJ24" s="639"/>
      <c r="DK24" s="686"/>
      <c r="DL24" s="685">
        <v>6371458</v>
      </c>
      <c r="DM24" s="639"/>
      <c r="DN24" s="639"/>
      <c r="DO24" s="639"/>
      <c r="DP24" s="639"/>
      <c r="DQ24" s="639"/>
      <c r="DR24" s="639"/>
      <c r="DS24" s="639"/>
      <c r="DT24" s="639"/>
      <c r="DU24" s="639"/>
      <c r="DV24" s="686"/>
      <c r="DW24" s="687">
        <v>50.2</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2439689</v>
      </c>
      <c r="S25" s="589"/>
      <c r="T25" s="589"/>
      <c r="U25" s="589"/>
      <c r="V25" s="589"/>
      <c r="W25" s="589"/>
      <c r="X25" s="589"/>
      <c r="Y25" s="590"/>
      <c r="Z25" s="641">
        <v>10.9</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3872303</v>
      </c>
      <c r="CS25" s="607"/>
      <c r="CT25" s="607"/>
      <c r="CU25" s="607"/>
      <c r="CV25" s="607"/>
      <c r="CW25" s="607"/>
      <c r="CX25" s="607"/>
      <c r="CY25" s="608"/>
      <c r="CZ25" s="591">
        <v>17.8</v>
      </c>
      <c r="DA25" s="609"/>
      <c r="DB25" s="609"/>
      <c r="DC25" s="610"/>
      <c r="DD25" s="594">
        <v>3579956</v>
      </c>
      <c r="DE25" s="607"/>
      <c r="DF25" s="607"/>
      <c r="DG25" s="607"/>
      <c r="DH25" s="607"/>
      <c r="DI25" s="607"/>
      <c r="DJ25" s="607"/>
      <c r="DK25" s="608"/>
      <c r="DL25" s="594">
        <v>3577261</v>
      </c>
      <c r="DM25" s="607"/>
      <c r="DN25" s="607"/>
      <c r="DO25" s="607"/>
      <c r="DP25" s="607"/>
      <c r="DQ25" s="607"/>
      <c r="DR25" s="607"/>
      <c r="DS25" s="607"/>
      <c r="DT25" s="607"/>
      <c r="DU25" s="607"/>
      <c r="DV25" s="608"/>
      <c r="DW25" s="611">
        <v>28.2</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2548703</v>
      </c>
      <c r="CS26" s="589"/>
      <c r="CT26" s="589"/>
      <c r="CU26" s="589"/>
      <c r="CV26" s="589"/>
      <c r="CW26" s="589"/>
      <c r="CX26" s="589"/>
      <c r="CY26" s="590"/>
      <c r="CZ26" s="591">
        <v>11.7</v>
      </c>
      <c r="DA26" s="609"/>
      <c r="DB26" s="609"/>
      <c r="DC26" s="610"/>
      <c r="DD26" s="594">
        <v>2314450</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1612214</v>
      </c>
      <c r="S27" s="589"/>
      <c r="T27" s="589"/>
      <c r="U27" s="589"/>
      <c r="V27" s="589"/>
      <c r="W27" s="589"/>
      <c r="X27" s="589"/>
      <c r="Y27" s="590"/>
      <c r="Z27" s="641">
        <v>7.2</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7358257</v>
      </c>
      <c r="BH27" s="589"/>
      <c r="BI27" s="589"/>
      <c r="BJ27" s="589"/>
      <c r="BK27" s="589"/>
      <c r="BL27" s="589"/>
      <c r="BM27" s="589"/>
      <c r="BN27" s="590"/>
      <c r="BO27" s="641">
        <v>100</v>
      </c>
      <c r="BP27" s="641"/>
      <c r="BQ27" s="641"/>
      <c r="BR27" s="641"/>
      <c r="BS27" s="594">
        <v>74205</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3801533</v>
      </c>
      <c r="CS27" s="607"/>
      <c r="CT27" s="607"/>
      <c r="CU27" s="607"/>
      <c r="CV27" s="607"/>
      <c r="CW27" s="607"/>
      <c r="CX27" s="607"/>
      <c r="CY27" s="608"/>
      <c r="CZ27" s="591">
        <v>17.5</v>
      </c>
      <c r="DA27" s="609"/>
      <c r="DB27" s="609"/>
      <c r="DC27" s="610"/>
      <c r="DD27" s="594">
        <v>1347758</v>
      </c>
      <c r="DE27" s="607"/>
      <c r="DF27" s="607"/>
      <c r="DG27" s="607"/>
      <c r="DH27" s="607"/>
      <c r="DI27" s="607"/>
      <c r="DJ27" s="607"/>
      <c r="DK27" s="608"/>
      <c r="DL27" s="594">
        <v>1343381</v>
      </c>
      <c r="DM27" s="607"/>
      <c r="DN27" s="607"/>
      <c r="DO27" s="607"/>
      <c r="DP27" s="607"/>
      <c r="DQ27" s="607"/>
      <c r="DR27" s="607"/>
      <c r="DS27" s="607"/>
      <c r="DT27" s="607"/>
      <c r="DU27" s="607"/>
      <c r="DV27" s="608"/>
      <c r="DW27" s="611">
        <v>10.6</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218016</v>
      </c>
      <c r="S28" s="589"/>
      <c r="T28" s="589"/>
      <c r="U28" s="589"/>
      <c r="V28" s="589"/>
      <c r="W28" s="589"/>
      <c r="X28" s="589"/>
      <c r="Y28" s="590"/>
      <c r="Z28" s="641">
        <v>1</v>
      </c>
      <c r="AA28" s="641"/>
      <c r="AB28" s="641"/>
      <c r="AC28" s="641"/>
      <c r="AD28" s="642">
        <v>72901</v>
      </c>
      <c r="AE28" s="642"/>
      <c r="AF28" s="642"/>
      <c r="AG28" s="642"/>
      <c r="AH28" s="642"/>
      <c r="AI28" s="642"/>
      <c r="AJ28" s="642"/>
      <c r="AK28" s="642"/>
      <c r="AL28" s="611">
        <v>0.6</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1471674</v>
      </c>
      <c r="CS28" s="589"/>
      <c r="CT28" s="589"/>
      <c r="CU28" s="589"/>
      <c r="CV28" s="589"/>
      <c r="CW28" s="589"/>
      <c r="CX28" s="589"/>
      <c r="CY28" s="590"/>
      <c r="CZ28" s="591">
        <v>6.8</v>
      </c>
      <c r="DA28" s="609"/>
      <c r="DB28" s="609"/>
      <c r="DC28" s="610"/>
      <c r="DD28" s="594">
        <v>1450816</v>
      </c>
      <c r="DE28" s="589"/>
      <c r="DF28" s="589"/>
      <c r="DG28" s="589"/>
      <c r="DH28" s="589"/>
      <c r="DI28" s="589"/>
      <c r="DJ28" s="589"/>
      <c r="DK28" s="590"/>
      <c r="DL28" s="594">
        <v>1450816</v>
      </c>
      <c r="DM28" s="589"/>
      <c r="DN28" s="589"/>
      <c r="DO28" s="589"/>
      <c r="DP28" s="589"/>
      <c r="DQ28" s="589"/>
      <c r="DR28" s="589"/>
      <c r="DS28" s="589"/>
      <c r="DT28" s="589"/>
      <c r="DU28" s="589"/>
      <c r="DV28" s="590"/>
      <c r="DW28" s="611">
        <v>11.4</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52997</v>
      </c>
      <c r="S29" s="589"/>
      <c r="T29" s="589"/>
      <c r="U29" s="589"/>
      <c r="V29" s="589"/>
      <c r="W29" s="589"/>
      <c r="X29" s="589"/>
      <c r="Y29" s="590"/>
      <c r="Z29" s="641">
        <v>0.2</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1471674</v>
      </c>
      <c r="CS29" s="607"/>
      <c r="CT29" s="607"/>
      <c r="CU29" s="607"/>
      <c r="CV29" s="607"/>
      <c r="CW29" s="607"/>
      <c r="CX29" s="607"/>
      <c r="CY29" s="608"/>
      <c r="CZ29" s="591">
        <v>6.8</v>
      </c>
      <c r="DA29" s="609"/>
      <c r="DB29" s="609"/>
      <c r="DC29" s="610"/>
      <c r="DD29" s="594">
        <v>1450816</v>
      </c>
      <c r="DE29" s="607"/>
      <c r="DF29" s="607"/>
      <c r="DG29" s="607"/>
      <c r="DH29" s="607"/>
      <c r="DI29" s="607"/>
      <c r="DJ29" s="607"/>
      <c r="DK29" s="608"/>
      <c r="DL29" s="594">
        <v>1450816</v>
      </c>
      <c r="DM29" s="607"/>
      <c r="DN29" s="607"/>
      <c r="DO29" s="607"/>
      <c r="DP29" s="607"/>
      <c r="DQ29" s="607"/>
      <c r="DR29" s="607"/>
      <c r="DS29" s="607"/>
      <c r="DT29" s="607"/>
      <c r="DU29" s="607"/>
      <c r="DV29" s="608"/>
      <c r="DW29" s="611">
        <v>11.4</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1086886</v>
      </c>
      <c r="S30" s="589"/>
      <c r="T30" s="589"/>
      <c r="U30" s="589"/>
      <c r="V30" s="589"/>
      <c r="W30" s="589"/>
      <c r="X30" s="589"/>
      <c r="Y30" s="590"/>
      <c r="Z30" s="641">
        <v>4.8</v>
      </c>
      <c r="AA30" s="641"/>
      <c r="AB30" s="641"/>
      <c r="AC30" s="641"/>
      <c r="AD30" s="642">
        <v>7626</v>
      </c>
      <c r="AE30" s="642"/>
      <c r="AF30" s="642"/>
      <c r="AG30" s="642"/>
      <c r="AH30" s="642"/>
      <c r="AI30" s="642"/>
      <c r="AJ30" s="642"/>
      <c r="AK30" s="642"/>
      <c r="AL30" s="611">
        <v>0.1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98.9</v>
      </c>
      <c r="BH30" s="655"/>
      <c r="BI30" s="655"/>
      <c r="BJ30" s="655"/>
      <c r="BK30" s="655"/>
      <c r="BL30" s="655"/>
      <c r="BM30" s="656">
        <v>95</v>
      </c>
      <c r="BN30" s="655"/>
      <c r="BO30" s="655"/>
      <c r="BP30" s="655"/>
      <c r="BQ30" s="657"/>
      <c r="BR30" s="654">
        <v>98.8</v>
      </c>
      <c r="BS30" s="655"/>
      <c r="BT30" s="655"/>
      <c r="BU30" s="655"/>
      <c r="BV30" s="655"/>
      <c r="BW30" s="655"/>
      <c r="BX30" s="656">
        <v>94.5</v>
      </c>
      <c r="BY30" s="655"/>
      <c r="BZ30" s="655"/>
      <c r="CA30" s="655"/>
      <c r="CB30" s="657"/>
      <c r="CD30" s="660"/>
      <c r="CE30" s="661"/>
      <c r="CF30" s="625" t="s">
        <v>293</v>
      </c>
      <c r="CG30" s="622"/>
      <c r="CH30" s="622"/>
      <c r="CI30" s="622"/>
      <c r="CJ30" s="622"/>
      <c r="CK30" s="622"/>
      <c r="CL30" s="622"/>
      <c r="CM30" s="622"/>
      <c r="CN30" s="622"/>
      <c r="CO30" s="622"/>
      <c r="CP30" s="622"/>
      <c r="CQ30" s="623"/>
      <c r="CR30" s="588">
        <v>1321906</v>
      </c>
      <c r="CS30" s="589"/>
      <c r="CT30" s="589"/>
      <c r="CU30" s="589"/>
      <c r="CV30" s="589"/>
      <c r="CW30" s="589"/>
      <c r="CX30" s="589"/>
      <c r="CY30" s="590"/>
      <c r="CZ30" s="591">
        <v>6.1</v>
      </c>
      <c r="DA30" s="609"/>
      <c r="DB30" s="609"/>
      <c r="DC30" s="610"/>
      <c r="DD30" s="594">
        <v>1301048</v>
      </c>
      <c r="DE30" s="589"/>
      <c r="DF30" s="589"/>
      <c r="DG30" s="589"/>
      <c r="DH30" s="589"/>
      <c r="DI30" s="589"/>
      <c r="DJ30" s="589"/>
      <c r="DK30" s="590"/>
      <c r="DL30" s="594">
        <v>1301048</v>
      </c>
      <c r="DM30" s="589"/>
      <c r="DN30" s="589"/>
      <c r="DO30" s="589"/>
      <c r="DP30" s="589"/>
      <c r="DQ30" s="589"/>
      <c r="DR30" s="589"/>
      <c r="DS30" s="589"/>
      <c r="DT30" s="589"/>
      <c r="DU30" s="589"/>
      <c r="DV30" s="590"/>
      <c r="DW30" s="611">
        <v>10.3</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676239</v>
      </c>
      <c r="S31" s="589"/>
      <c r="T31" s="589"/>
      <c r="U31" s="589"/>
      <c r="V31" s="589"/>
      <c r="W31" s="589"/>
      <c r="X31" s="589"/>
      <c r="Y31" s="590"/>
      <c r="Z31" s="641">
        <v>3</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98.9</v>
      </c>
      <c r="BH31" s="607"/>
      <c r="BI31" s="607"/>
      <c r="BJ31" s="607"/>
      <c r="BK31" s="607"/>
      <c r="BL31" s="607"/>
      <c r="BM31" s="643">
        <v>96</v>
      </c>
      <c r="BN31" s="653"/>
      <c r="BO31" s="653"/>
      <c r="BP31" s="653"/>
      <c r="BQ31" s="617"/>
      <c r="BR31" s="652">
        <v>98.6</v>
      </c>
      <c r="BS31" s="607"/>
      <c r="BT31" s="607"/>
      <c r="BU31" s="607"/>
      <c r="BV31" s="607"/>
      <c r="BW31" s="607"/>
      <c r="BX31" s="643">
        <v>95.6</v>
      </c>
      <c r="BY31" s="653"/>
      <c r="BZ31" s="653"/>
      <c r="CA31" s="653"/>
      <c r="CB31" s="617"/>
      <c r="CD31" s="660"/>
      <c r="CE31" s="661"/>
      <c r="CF31" s="625" t="s">
        <v>297</v>
      </c>
      <c r="CG31" s="622"/>
      <c r="CH31" s="622"/>
      <c r="CI31" s="622"/>
      <c r="CJ31" s="622"/>
      <c r="CK31" s="622"/>
      <c r="CL31" s="622"/>
      <c r="CM31" s="622"/>
      <c r="CN31" s="622"/>
      <c r="CO31" s="622"/>
      <c r="CP31" s="622"/>
      <c r="CQ31" s="623"/>
      <c r="CR31" s="588">
        <v>149768</v>
      </c>
      <c r="CS31" s="607"/>
      <c r="CT31" s="607"/>
      <c r="CU31" s="607"/>
      <c r="CV31" s="607"/>
      <c r="CW31" s="607"/>
      <c r="CX31" s="607"/>
      <c r="CY31" s="608"/>
      <c r="CZ31" s="591">
        <v>0.7</v>
      </c>
      <c r="DA31" s="609"/>
      <c r="DB31" s="609"/>
      <c r="DC31" s="610"/>
      <c r="DD31" s="594">
        <v>149768</v>
      </c>
      <c r="DE31" s="607"/>
      <c r="DF31" s="607"/>
      <c r="DG31" s="607"/>
      <c r="DH31" s="607"/>
      <c r="DI31" s="607"/>
      <c r="DJ31" s="607"/>
      <c r="DK31" s="608"/>
      <c r="DL31" s="594">
        <v>149768</v>
      </c>
      <c r="DM31" s="607"/>
      <c r="DN31" s="607"/>
      <c r="DO31" s="607"/>
      <c r="DP31" s="607"/>
      <c r="DQ31" s="607"/>
      <c r="DR31" s="607"/>
      <c r="DS31" s="607"/>
      <c r="DT31" s="607"/>
      <c r="DU31" s="607"/>
      <c r="DV31" s="608"/>
      <c r="DW31" s="611">
        <v>1.2</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627331</v>
      </c>
      <c r="S32" s="589"/>
      <c r="T32" s="589"/>
      <c r="U32" s="589"/>
      <c r="V32" s="589"/>
      <c r="W32" s="589"/>
      <c r="X32" s="589"/>
      <c r="Y32" s="590"/>
      <c r="Z32" s="641">
        <v>2.8</v>
      </c>
      <c r="AA32" s="641"/>
      <c r="AB32" s="641"/>
      <c r="AC32" s="641"/>
      <c r="AD32" s="642">
        <v>494</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98.9</v>
      </c>
      <c r="BH32" s="573"/>
      <c r="BI32" s="573"/>
      <c r="BJ32" s="573"/>
      <c r="BK32" s="573"/>
      <c r="BL32" s="573"/>
      <c r="BM32" s="636">
        <v>93.7</v>
      </c>
      <c r="BN32" s="573"/>
      <c r="BO32" s="573"/>
      <c r="BP32" s="573"/>
      <c r="BQ32" s="630"/>
      <c r="BR32" s="651">
        <v>98.8</v>
      </c>
      <c r="BS32" s="573"/>
      <c r="BT32" s="573"/>
      <c r="BU32" s="573"/>
      <c r="BV32" s="573"/>
      <c r="BW32" s="573"/>
      <c r="BX32" s="636">
        <v>93.1</v>
      </c>
      <c r="BY32" s="573"/>
      <c r="BZ32" s="573"/>
      <c r="CA32" s="573"/>
      <c r="CB32" s="630"/>
      <c r="CD32" s="662"/>
      <c r="CE32" s="663"/>
      <c r="CF32" s="625" t="s">
        <v>300</v>
      </c>
      <c r="CG32" s="622"/>
      <c r="CH32" s="622"/>
      <c r="CI32" s="622"/>
      <c r="CJ32" s="622"/>
      <c r="CK32" s="622"/>
      <c r="CL32" s="622"/>
      <c r="CM32" s="622"/>
      <c r="CN32" s="622"/>
      <c r="CO32" s="622"/>
      <c r="CP32" s="622"/>
      <c r="CQ32" s="623"/>
      <c r="CR32" s="588" t="s">
        <v>221</v>
      </c>
      <c r="CS32" s="589"/>
      <c r="CT32" s="589"/>
      <c r="CU32" s="589"/>
      <c r="CV32" s="589"/>
      <c r="CW32" s="589"/>
      <c r="CX32" s="589"/>
      <c r="CY32" s="590"/>
      <c r="CZ32" s="591" t="s">
        <v>221</v>
      </c>
      <c r="DA32" s="609"/>
      <c r="DB32" s="609"/>
      <c r="DC32" s="610"/>
      <c r="DD32" s="594" t="s">
        <v>221</v>
      </c>
      <c r="DE32" s="589"/>
      <c r="DF32" s="589"/>
      <c r="DG32" s="589"/>
      <c r="DH32" s="589"/>
      <c r="DI32" s="589"/>
      <c r="DJ32" s="589"/>
      <c r="DK32" s="590"/>
      <c r="DL32" s="594" t="s">
        <v>221</v>
      </c>
      <c r="DM32" s="589"/>
      <c r="DN32" s="589"/>
      <c r="DO32" s="589"/>
      <c r="DP32" s="589"/>
      <c r="DQ32" s="589"/>
      <c r="DR32" s="589"/>
      <c r="DS32" s="589"/>
      <c r="DT32" s="589"/>
      <c r="DU32" s="589"/>
      <c r="DV32" s="590"/>
      <c r="DW32" s="611" t="s">
        <v>221</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2420800</v>
      </c>
      <c r="S33" s="589"/>
      <c r="T33" s="589"/>
      <c r="U33" s="589"/>
      <c r="V33" s="589"/>
      <c r="W33" s="589"/>
      <c r="X33" s="589"/>
      <c r="Y33" s="590"/>
      <c r="Z33" s="641">
        <v>10.8</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9005861</v>
      </c>
      <c r="CS33" s="607"/>
      <c r="CT33" s="607"/>
      <c r="CU33" s="607"/>
      <c r="CV33" s="607"/>
      <c r="CW33" s="607"/>
      <c r="CX33" s="607"/>
      <c r="CY33" s="608"/>
      <c r="CZ33" s="591">
        <v>41.4</v>
      </c>
      <c r="DA33" s="609"/>
      <c r="DB33" s="609"/>
      <c r="DC33" s="610"/>
      <c r="DD33" s="594">
        <v>7489257</v>
      </c>
      <c r="DE33" s="607"/>
      <c r="DF33" s="607"/>
      <c r="DG33" s="607"/>
      <c r="DH33" s="607"/>
      <c r="DI33" s="607"/>
      <c r="DJ33" s="607"/>
      <c r="DK33" s="608"/>
      <c r="DL33" s="594">
        <v>4696377</v>
      </c>
      <c r="DM33" s="607"/>
      <c r="DN33" s="607"/>
      <c r="DO33" s="607"/>
      <c r="DP33" s="607"/>
      <c r="DQ33" s="607"/>
      <c r="DR33" s="607"/>
      <c r="DS33" s="607"/>
      <c r="DT33" s="607"/>
      <c r="DU33" s="607"/>
      <c r="DV33" s="608"/>
      <c r="DW33" s="611">
        <v>37</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2560640</v>
      </c>
      <c r="CS34" s="589"/>
      <c r="CT34" s="589"/>
      <c r="CU34" s="589"/>
      <c r="CV34" s="589"/>
      <c r="CW34" s="589"/>
      <c r="CX34" s="589"/>
      <c r="CY34" s="590"/>
      <c r="CZ34" s="591">
        <v>11.8</v>
      </c>
      <c r="DA34" s="609"/>
      <c r="DB34" s="609"/>
      <c r="DC34" s="610"/>
      <c r="DD34" s="594">
        <v>2024907</v>
      </c>
      <c r="DE34" s="589"/>
      <c r="DF34" s="589"/>
      <c r="DG34" s="589"/>
      <c r="DH34" s="589"/>
      <c r="DI34" s="589"/>
      <c r="DJ34" s="589"/>
      <c r="DK34" s="590"/>
      <c r="DL34" s="594">
        <v>1376099</v>
      </c>
      <c r="DM34" s="589"/>
      <c r="DN34" s="589"/>
      <c r="DO34" s="589"/>
      <c r="DP34" s="589"/>
      <c r="DQ34" s="589"/>
      <c r="DR34" s="589"/>
      <c r="DS34" s="589"/>
      <c r="DT34" s="589"/>
      <c r="DU34" s="589"/>
      <c r="DV34" s="590"/>
      <c r="DW34" s="611">
        <v>10.9</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1000000</v>
      </c>
      <c r="S35" s="589"/>
      <c r="T35" s="589"/>
      <c r="U35" s="589"/>
      <c r="V35" s="589"/>
      <c r="W35" s="589"/>
      <c r="X35" s="589"/>
      <c r="Y35" s="590"/>
      <c r="Z35" s="641">
        <v>4.5</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4009198</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191036</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222988</v>
      </c>
      <c r="CS35" s="607"/>
      <c r="CT35" s="607"/>
      <c r="CU35" s="607"/>
      <c r="CV35" s="607"/>
      <c r="CW35" s="607"/>
      <c r="CX35" s="607"/>
      <c r="CY35" s="608"/>
      <c r="CZ35" s="591">
        <v>1</v>
      </c>
      <c r="DA35" s="609"/>
      <c r="DB35" s="609"/>
      <c r="DC35" s="610"/>
      <c r="DD35" s="594">
        <v>193970</v>
      </c>
      <c r="DE35" s="607"/>
      <c r="DF35" s="607"/>
      <c r="DG35" s="607"/>
      <c r="DH35" s="607"/>
      <c r="DI35" s="607"/>
      <c r="DJ35" s="607"/>
      <c r="DK35" s="608"/>
      <c r="DL35" s="594">
        <v>191321</v>
      </c>
      <c r="DM35" s="607"/>
      <c r="DN35" s="607"/>
      <c r="DO35" s="607"/>
      <c r="DP35" s="607"/>
      <c r="DQ35" s="607"/>
      <c r="DR35" s="607"/>
      <c r="DS35" s="607"/>
      <c r="DT35" s="607"/>
      <c r="DU35" s="607"/>
      <c r="DV35" s="608"/>
      <c r="DW35" s="611">
        <v>1.5</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22454239</v>
      </c>
      <c r="S36" s="629"/>
      <c r="T36" s="629"/>
      <c r="U36" s="629"/>
      <c r="V36" s="629"/>
      <c r="W36" s="629"/>
      <c r="X36" s="629"/>
      <c r="Y36" s="632"/>
      <c r="Z36" s="633">
        <v>100</v>
      </c>
      <c r="AA36" s="633"/>
      <c r="AB36" s="633"/>
      <c r="AC36" s="633"/>
      <c r="AD36" s="634">
        <v>11682160</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1088795</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121051</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1820990</v>
      </c>
      <c r="CS36" s="589"/>
      <c r="CT36" s="589"/>
      <c r="CU36" s="589"/>
      <c r="CV36" s="589"/>
      <c r="CW36" s="589"/>
      <c r="CX36" s="589"/>
      <c r="CY36" s="590"/>
      <c r="CZ36" s="591">
        <v>8.4</v>
      </c>
      <c r="DA36" s="609"/>
      <c r="DB36" s="609"/>
      <c r="DC36" s="610"/>
      <c r="DD36" s="594">
        <v>1550023</v>
      </c>
      <c r="DE36" s="589"/>
      <c r="DF36" s="589"/>
      <c r="DG36" s="589"/>
      <c r="DH36" s="589"/>
      <c r="DI36" s="589"/>
      <c r="DJ36" s="589"/>
      <c r="DK36" s="590"/>
      <c r="DL36" s="594">
        <v>966346</v>
      </c>
      <c r="DM36" s="589"/>
      <c r="DN36" s="589"/>
      <c r="DO36" s="589"/>
      <c r="DP36" s="589"/>
      <c r="DQ36" s="589"/>
      <c r="DR36" s="589"/>
      <c r="DS36" s="589"/>
      <c r="DT36" s="589"/>
      <c r="DU36" s="589"/>
      <c r="DV36" s="590"/>
      <c r="DW36" s="611">
        <v>7.6</v>
      </c>
      <c r="DX36" s="612"/>
      <c r="DY36" s="612"/>
      <c r="DZ36" s="612"/>
      <c r="EA36" s="612"/>
      <c r="EB36" s="612"/>
      <c r="EC36" s="613"/>
    </row>
    <row r="37" spans="2:133" ht="11.25" customHeight="1">
      <c r="AQ37" s="614" t="s">
        <v>315</v>
      </c>
      <c r="AR37" s="615"/>
      <c r="AS37" s="615"/>
      <c r="AT37" s="615"/>
      <c r="AU37" s="615"/>
      <c r="AV37" s="615"/>
      <c r="AW37" s="615"/>
      <c r="AX37" s="615"/>
      <c r="AY37" s="616"/>
      <c r="AZ37" s="588">
        <v>856134</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8924</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99036</v>
      </c>
      <c r="CS37" s="607"/>
      <c r="CT37" s="607"/>
      <c r="CU37" s="607"/>
      <c r="CV37" s="607"/>
      <c r="CW37" s="607"/>
      <c r="CX37" s="607"/>
      <c r="CY37" s="608"/>
      <c r="CZ37" s="591">
        <v>0.5</v>
      </c>
      <c r="DA37" s="609"/>
      <c r="DB37" s="609"/>
      <c r="DC37" s="610"/>
      <c r="DD37" s="594">
        <v>98692</v>
      </c>
      <c r="DE37" s="607"/>
      <c r="DF37" s="607"/>
      <c r="DG37" s="607"/>
      <c r="DH37" s="607"/>
      <c r="DI37" s="607"/>
      <c r="DJ37" s="607"/>
      <c r="DK37" s="608"/>
      <c r="DL37" s="594">
        <v>92427</v>
      </c>
      <c r="DM37" s="607"/>
      <c r="DN37" s="607"/>
      <c r="DO37" s="607"/>
      <c r="DP37" s="607"/>
      <c r="DQ37" s="607"/>
      <c r="DR37" s="607"/>
      <c r="DS37" s="607"/>
      <c r="DT37" s="607"/>
      <c r="DU37" s="607"/>
      <c r="DV37" s="608"/>
      <c r="DW37" s="611">
        <v>0.7</v>
      </c>
      <c r="DX37" s="612"/>
      <c r="DY37" s="612"/>
      <c r="DZ37" s="612"/>
      <c r="EA37" s="612"/>
      <c r="EB37" s="612"/>
      <c r="EC37" s="613"/>
    </row>
    <row r="38" spans="2:133" ht="11.25" customHeight="1">
      <c r="AQ38" s="614" t="s">
        <v>318</v>
      </c>
      <c r="AR38" s="615"/>
      <c r="AS38" s="615"/>
      <c r="AT38" s="615"/>
      <c r="AU38" s="615"/>
      <c r="AV38" s="615"/>
      <c r="AW38" s="615"/>
      <c r="AX38" s="615"/>
      <c r="AY38" s="616"/>
      <c r="AZ38" s="588">
        <v>153796</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15404</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2760111</v>
      </c>
      <c r="CS38" s="589"/>
      <c r="CT38" s="589"/>
      <c r="CU38" s="589"/>
      <c r="CV38" s="589"/>
      <c r="CW38" s="589"/>
      <c r="CX38" s="589"/>
      <c r="CY38" s="590"/>
      <c r="CZ38" s="591">
        <v>12.7</v>
      </c>
      <c r="DA38" s="609"/>
      <c r="DB38" s="609"/>
      <c r="DC38" s="610"/>
      <c r="DD38" s="594">
        <v>2449189</v>
      </c>
      <c r="DE38" s="589"/>
      <c r="DF38" s="589"/>
      <c r="DG38" s="589"/>
      <c r="DH38" s="589"/>
      <c r="DI38" s="589"/>
      <c r="DJ38" s="589"/>
      <c r="DK38" s="590"/>
      <c r="DL38" s="594">
        <v>2162611</v>
      </c>
      <c r="DM38" s="589"/>
      <c r="DN38" s="589"/>
      <c r="DO38" s="589"/>
      <c r="DP38" s="589"/>
      <c r="DQ38" s="589"/>
      <c r="DR38" s="589"/>
      <c r="DS38" s="589"/>
      <c r="DT38" s="589"/>
      <c r="DU38" s="589"/>
      <c r="DV38" s="590"/>
      <c r="DW38" s="611">
        <v>17.100000000000001</v>
      </c>
      <c r="DX38" s="612"/>
      <c r="DY38" s="612"/>
      <c r="DZ38" s="612"/>
      <c r="EA38" s="612"/>
      <c r="EB38" s="612"/>
      <c r="EC38" s="613"/>
    </row>
    <row r="39" spans="2:133" ht="11.25" customHeight="1">
      <c r="AQ39" s="614" t="s">
        <v>321</v>
      </c>
      <c r="AR39" s="615"/>
      <c r="AS39" s="615"/>
      <c r="AT39" s="615"/>
      <c r="AU39" s="615"/>
      <c r="AV39" s="615"/>
      <c r="AW39" s="615"/>
      <c r="AX39" s="615"/>
      <c r="AY39" s="616"/>
      <c r="AZ39" s="588" t="s">
        <v>221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97</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1112794</v>
      </c>
      <c r="CS39" s="607"/>
      <c r="CT39" s="607"/>
      <c r="CU39" s="607"/>
      <c r="CV39" s="607"/>
      <c r="CW39" s="607"/>
      <c r="CX39" s="607"/>
      <c r="CY39" s="608"/>
      <c r="CZ39" s="591">
        <v>5.0999999999999996</v>
      </c>
      <c r="DA39" s="609"/>
      <c r="DB39" s="609"/>
      <c r="DC39" s="610"/>
      <c r="DD39" s="594">
        <v>897830</v>
      </c>
      <c r="DE39" s="607"/>
      <c r="DF39" s="607"/>
      <c r="DG39" s="607"/>
      <c r="DH39" s="607"/>
      <c r="DI39" s="607"/>
      <c r="DJ39" s="607"/>
      <c r="DK39" s="608"/>
      <c r="DL39" s="594" t="s">
        <v>221</v>
      </c>
      <c r="DM39" s="607"/>
      <c r="DN39" s="607"/>
      <c r="DO39" s="607"/>
      <c r="DP39" s="607"/>
      <c r="DQ39" s="607"/>
      <c r="DR39" s="607"/>
      <c r="DS39" s="607"/>
      <c r="DT39" s="607"/>
      <c r="DU39" s="607"/>
      <c r="DV39" s="608"/>
      <c r="DW39" s="611" t="s">
        <v>221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428156</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89</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528338</v>
      </c>
      <c r="CS40" s="589"/>
      <c r="CT40" s="589"/>
      <c r="CU40" s="589"/>
      <c r="CV40" s="589"/>
      <c r="CW40" s="589"/>
      <c r="CX40" s="589"/>
      <c r="CY40" s="590"/>
      <c r="CZ40" s="591">
        <v>2.4</v>
      </c>
      <c r="DA40" s="609"/>
      <c r="DB40" s="609"/>
      <c r="DC40" s="610"/>
      <c r="DD40" s="594">
        <v>373338</v>
      </c>
      <c r="DE40" s="589"/>
      <c r="DF40" s="589"/>
      <c r="DG40" s="589"/>
      <c r="DH40" s="589"/>
      <c r="DI40" s="589"/>
      <c r="DJ40" s="589"/>
      <c r="DK40" s="590"/>
      <c r="DL40" s="594" t="s">
        <v>221</v>
      </c>
      <c r="DM40" s="589"/>
      <c r="DN40" s="589"/>
      <c r="DO40" s="589"/>
      <c r="DP40" s="589"/>
      <c r="DQ40" s="589"/>
      <c r="DR40" s="589"/>
      <c r="DS40" s="589"/>
      <c r="DT40" s="589"/>
      <c r="DU40" s="589"/>
      <c r="DV40" s="590"/>
      <c r="DW40" s="611" t="s">
        <v>221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1482317</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275</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215</v>
      </c>
      <c r="CS41" s="607"/>
      <c r="CT41" s="607"/>
      <c r="CU41" s="607"/>
      <c r="CV41" s="607"/>
      <c r="CW41" s="607"/>
      <c r="CX41" s="607"/>
      <c r="CY41" s="608"/>
      <c r="CZ41" s="591" t="s">
        <v>215</v>
      </c>
      <c r="DA41" s="609"/>
      <c r="DB41" s="609"/>
      <c r="DC41" s="610"/>
      <c r="DD41" s="594" t="s">
        <v>215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3610644</v>
      </c>
      <c r="CS42" s="589"/>
      <c r="CT42" s="589"/>
      <c r="CU42" s="589"/>
      <c r="CV42" s="589"/>
      <c r="CW42" s="589"/>
      <c r="CX42" s="589"/>
      <c r="CY42" s="590"/>
      <c r="CZ42" s="591">
        <v>16.600000000000001</v>
      </c>
      <c r="DA42" s="592"/>
      <c r="DB42" s="592"/>
      <c r="DC42" s="593"/>
      <c r="DD42" s="594">
        <v>1099649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75639</v>
      </c>
      <c r="CS43" s="607"/>
      <c r="CT43" s="607"/>
      <c r="CU43" s="607"/>
      <c r="CV43" s="607"/>
      <c r="CW43" s="607"/>
      <c r="CX43" s="607"/>
      <c r="CY43" s="608"/>
      <c r="CZ43" s="591">
        <v>0.3</v>
      </c>
      <c r="DA43" s="609"/>
      <c r="DB43" s="609"/>
      <c r="DC43" s="610"/>
      <c r="DD43" s="594">
        <v>75639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288</v>
      </c>
      <c r="CE44" s="602"/>
      <c r="CF44" s="585" t="s">
        <v>336</v>
      </c>
      <c r="CG44" s="586"/>
      <c r="CH44" s="586"/>
      <c r="CI44" s="586"/>
      <c r="CJ44" s="586"/>
      <c r="CK44" s="586"/>
      <c r="CL44" s="586"/>
      <c r="CM44" s="586"/>
      <c r="CN44" s="586"/>
      <c r="CO44" s="586"/>
      <c r="CP44" s="586"/>
      <c r="CQ44" s="587"/>
      <c r="CR44" s="588">
        <v>3610644</v>
      </c>
      <c r="CS44" s="589"/>
      <c r="CT44" s="589"/>
      <c r="CU44" s="589"/>
      <c r="CV44" s="589"/>
      <c r="CW44" s="589"/>
      <c r="CX44" s="589"/>
      <c r="CY44" s="590"/>
      <c r="CZ44" s="591">
        <v>16.600000000000001</v>
      </c>
      <c r="DA44" s="592"/>
      <c r="DB44" s="592"/>
      <c r="DC44" s="593"/>
      <c r="DD44" s="594">
        <v>1099649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1340510</v>
      </c>
      <c r="CS45" s="607"/>
      <c r="CT45" s="607"/>
      <c r="CU45" s="607"/>
      <c r="CV45" s="607"/>
      <c r="CW45" s="607"/>
      <c r="CX45" s="607"/>
      <c r="CY45" s="608"/>
      <c r="CZ45" s="591">
        <v>6.2</v>
      </c>
      <c r="DA45" s="609"/>
      <c r="DB45" s="609"/>
      <c r="DC45" s="610"/>
      <c r="DD45" s="594">
        <v>72108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2226225</v>
      </c>
      <c r="CS46" s="589"/>
      <c r="CT46" s="589"/>
      <c r="CU46" s="589"/>
      <c r="CV46" s="589"/>
      <c r="CW46" s="589"/>
      <c r="CX46" s="589"/>
      <c r="CY46" s="590"/>
      <c r="CZ46" s="591">
        <v>10.199999999999999</v>
      </c>
      <c r="DA46" s="592"/>
      <c r="DB46" s="592"/>
      <c r="DC46" s="593"/>
      <c r="DD46" s="594">
        <v>1016637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t="s">
        <v>340</v>
      </c>
      <c r="CS47" s="607"/>
      <c r="CT47" s="607"/>
      <c r="CU47" s="607"/>
      <c r="CV47" s="607"/>
      <c r="CW47" s="607"/>
      <c r="CX47" s="607"/>
      <c r="CY47" s="608"/>
      <c r="CZ47" s="591" t="s">
        <v>340</v>
      </c>
      <c r="DA47" s="609"/>
      <c r="DB47" s="609"/>
      <c r="DC47" s="610"/>
      <c r="DD47" s="594" t="s">
        <v>340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340</v>
      </c>
      <c r="CS48" s="589"/>
      <c r="CT48" s="589"/>
      <c r="CU48" s="589"/>
      <c r="CV48" s="589"/>
      <c r="CW48" s="589"/>
      <c r="CX48" s="589"/>
      <c r="CY48" s="590"/>
      <c r="CZ48" s="591" t="s">
        <v>340</v>
      </c>
      <c r="DA48" s="592"/>
      <c r="DB48" s="592"/>
      <c r="DC48" s="593"/>
      <c r="DD48" s="594" t="s">
        <v>340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21762015</v>
      </c>
      <c r="CS49" s="573"/>
      <c r="CT49" s="573"/>
      <c r="CU49" s="573"/>
      <c r="CV49" s="573"/>
      <c r="CW49" s="573"/>
      <c r="CX49" s="573"/>
      <c r="CY49" s="574"/>
      <c r="CZ49" s="575">
        <v>100</v>
      </c>
      <c r="DA49" s="576"/>
      <c r="DB49" s="576"/>
      <c r="DC49" s="577"/>
      <c r="DD49" s="578">
        <v>14967436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7"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2" t="s">
        <v>362</v>
      </c>
      <c r="DH5" s="1093"/>
      <c r="DI5" s="1093"/>
      <c r="DJ5" s="1093"/>
      <c r="DK5" s="1094"/>
      <c r="DL5" s="1092" t="s">
        <v>363</v>
      </c>
      <c r="DM5" s="1093"/>
      <c r="DN5" s="1093"/>
      <c r="DO5" s="1093"/>
      <c r="DP5" s="1094"/>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08"/>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5"/>
      <c r="DH6" s="1096"/>
      <c r="DI6" s="1096"/>
      <c r="DJ6" s="1096"/>
      <c r="DK6" s="1097"/>
      <c r="DL6" s="1095"/>
      <c r="DM6" s="1096"/>
      <c r="DN6" s="1096"/>
      <c r="DO6" s="1096"/>
      <c r="DP6" s="1097"/>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098">
        <v>22450</v>
      </c>
      <c r="R7" s="1099"/>
      <c r="S7" s="1099"/>
      <c r="T7" s="1099"/>
      <c r="U7" s="1099"/>
      <c r="V7" s="1099">
        <v>21758</v>
      </c>
      <c r="W7" s="1099"/>
      <c r="X7" s="1099"/>
      <c r="Y7" s="1099"/>
      <c r="Z7" s="1099"/>
      <c r="AA7" s="1099">
        <v>692</v>
      </c>
      <c r="AB7" s="1099"/>
      <c r="AC7" s="1099"/>
      <c r="AD7" s="1099"/>
      <c r="AE7" s="1100"/>
      <c r="AF7" s="1101">
        <v>607</v>
      </c>
      <c r="AG7" s="1102"/>
      <c r="AH7" s="1102"/>
      <c r="AI7" s="1102"/>
      <c r="AJ7" s="1103"/>
      <c r="AK7" s="1087">
        <v>1087</v>
      </c>
      <c r="AL7" s="1088"/>
      <c r="AM7" s="1088"/>
      <c r="AN7" s="1088"/>
      <c r="AO7" s="1088"/>
      <c r="AP7" s="1088">
        <v>13566</v>
      </c>
      <c r="AQ7" s="1088"/>
      <c r="AR7" s="1088"/>
      <c r="AS7" s="1088"/>
      <c r="AT7" s="1088"/>
      <c r="AU7" s="1080" t="s">
        <v>568</v>
      </c>
      <c r="AV7" s="1080"/>
      <c r="AW7" s="1080"/>
      <c r="AX7" s="1080"/>
      <c r="AY7" s="1081"/>
      <c r="AZ7" s="203"/>
      <c r="BA7" s="203"/>
      <c r="BB7" s="203"/>
      <c r="BC7" s="203"/>
      <c r="BD7" s="203"/>
      <c r="BE7" s="204"/>
      <c r="BF7" s="204"/>
      <c r="BG7" s="204"/>
      <c r="BH7" s="204"/>
      <c r="BI7" s="204"/>
      <c r="BJ7" s="204"/>
      <c r="BK7" s="204"/>
      <c r="BL7" s="204"/>
      <c r="BM7" s="204"/>
      <c r="BN7" s="204"/>
      <c r="BO7" s="204"/>
      <c r="BP7" s="204"/>
      <c r="BQ7" s="210">
        <v>1</v>
      </c>
      <c r="BR7" s="211"/>
      <c r="BS7" s="1089" t="s">
        <v>565</v>
      </c>
      <c r="BT7" s="1090"/>
      <c r="BU7" s="1090"/>
      <c r="BV7" s="1090"/>
      <c r="BW7" s="1090"/>
      <c r="BX7" s="1090"/>
      <c r="BY7" s="1090"/>
      <c r="BZ7" s="1090"/>
      <c r="CA7" s="1090"/>
      <c r="CB7" s="1090"/>
      <c r="CC7" s="1090"/>
      <c r="CD7" s="1090"/>
      <c r="CE7" s="1090"/>
      <c r="CF7" s="1090"/>
      <c r="CG7" s="1091"/>
      <c r="CH7" s="1084">
        <v>0</v>
      </c>
      <c r="CI7" s="1085"/>
      <c r="CJ7" s="1085"/>
      <c r="CK7" s="1085"/>
      <c r="CL7" s="1086"/>
      <c r="CM7" s="1084">
        <v>30</v>
      </c>
      <c r="CN7" s="1085"/>
      <c r="CO7" s="1085"/>
      <c r="CP7" s="1085"/>
      <c r="CQ7" s="1086"/>
      <c r="CR7" s="1084">
        <v>30</v>
      </c>
      <c r="CS7" s="1085"/>
      <c r="CT7" s="1085"/>
      <c r="CU7" s="1085"/>
      <c r="CV7" s="1086"/>
      <c r="CW7" s="1084" t="s">
        <v>549</v>
      </c>
      <c r="CX7" s="1085"/>
      <c r="CY7" s="1085"/>
      <c r="CZ7" s="1085"/>
      <c r="DA7" s="1086"/>
      <c r="DB7" s="1084" t="s">
        <v>549</v>
      </c>
      <c r="DC7" s="1085"/>
      <c r="DD7" s="1085"/>
      <c r="DE7" s="1085"/>
      <c r="DF7" s="1086"/>
      <c r="DG7" s="1084" t="s">
        <v>549</v>
      </c>
      <c r="DH7" s="1085"/>
      <c r="DI7" s="1085"/>
      <c r="DJ7" s="1085"/>
      <c r="DK7" s="1086"/>
      <c r="DL7" s="1084" t="s">
        <v>549</v>
      </c>
      <c r="DM7" s="1085"/>
      <c r="DN7" s="1085"/>
      <c r="DO7" s="1085"/>
      <c r="DP7" s="1086"/>
      <c r="DQ7" s="1084" t="s">
        <v>549</v>
      </c>
      <c r="DR7" s="1085"/>
      <c r="DS7" s="1085"/>
      <c r="DT7" s="1085"/>
      <c r="DU7" s="1086"/>
      <c r="DV7" s="1109"/>
      <c r="DW7" s="1110"/>
      <c r="DX7" s="1110"/>
      <c r="DY7" s="1110"/>
      <c r="DZ7" s="1111"/>
      <c r="EA7" s="205"/>
    </row>
    <row r="8" spans="1:131" s="206" customFormat="1" ht="26.25" customHeight="1">
      <c r="A8" s="212">
        <v>2</v>
      </c>
      <c r="B8" s="1033" t="s">
        <v>366</v>
      </c>
      <c r="C8" s="1034"/>
      <c r="D8" s="1034"/>
      <c r="E8" s="1034"/>
      <c r="F8" s="1034"/>
      <c r="G8" s="1034"/>
      <c r="H8" s="1034"/>
      <c r="I8" s="1034"/>
      <c r="J8" s="1034"/>
      <c r="K8" s="1034"/>
      <c r="L8" s="1034"/>
      <c r="M8" s="1034"/>
      <c r="N8" s="1034"/>
      <c r="O8" s="1034"/>
      <c r="P8" s="1035"/>
      <c r="Q8" s="1039">
        <v>4</v>
      </c>
      <c r="R8" s="1040"/>
      <c r="S8" s="1040"/>
      <c r="T8" s="1040"/>
      <c r="U8" s="1040"/>
      <c r="V8" s="1040">
        <v>4</v>
      </c>
      <c r="W8" s="1040"/>
      <c r="X8" s="1040"/>
      <c r="Y8" s="1040"/>
      <c r="Z8" s="1040"/>
      <c r="AA8" s="1040" t="s">
        <v>570</v>
      </c>
      <c r="AB8" s="1040"/>
      <c r="AC8" s="1040"/>
      <c r="AD8" s="1040"/>
      <c r="AE8" s="1041"/>
      <c r="AF8" s="1015" t="s">
        <v>221</v>
      </c>
      <c r="AG8" s="1016"/>
      <c r="AH8" s="1016"/>
      <c r="AI8" s="1016"/>
      <c r="AJ8" s="1017"/>
      <c r="AK8" s="1082">
        <v>2</v>
      </c>
      <c r="AL8" s="1083"/>
      <c r="AM8" s="1083"/>
      <c r="AN8" s="1083"/>
      <c r="AO8" s="1083"/>
      <c r="AP8" s="1083" t="s">
        <v>541</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566</v>
      </c>
      <c r="BT8" s="1011"/>
      <c r="BU8" s="1011"/>
      <c r="BV8" s="1011"/>
      <c r="BW8" s="1011"/>
      <c r="BX8" s="1011"/>
      <c r="BY8" s="1011"/>
      <c r="BZ8" s="1011"/>
      <c r="CA8" s="1011"/>
      <c r="CB8" s="1011"/>
      <c r="CC8" s="1011"/>
      <c r="CD8" s="1011"/>
      <c r="CE8" s="1011"/>
      <c r="CF8" s="1011"/>
      <c r="CG8" s="1012"/>
      <c r="CH8" s="985">
        <v>6</v>
      </c>
      <c r="CI8" s="986"/>
      <c r="CJ8" s="986"/>
      <c r="CK8" s="986"/>
      <c r="CL8" s="987"/>
      <c r="CM8" s="985">
        <v>100</v>
      </c>
      <c r="CN8" s="986"/>
      <c r="CO8" s="986"/>
      <c r="CP8" s="986"/>
      <c r="CQ8" s="987"/>
      <c r="CR8" s="985">
        <v>10</v>
      </c>
      <c r="CS8" s="986"/>
      <c r="CT8" s="986"/>
      <c r="CU8" s="986"/>
      <c r="CV8" s="987"/>
      <c r="CW8" s="985" t="s">
        <v>549</v>
      </c>
      <c r="CX8" s="986"/>
      <c r="CY8" s="986"/>
      <c r="CZ8" s="986"/>
      <c r="DA8" s="987"/>
      <c r="DB8" s="985" t="s">
        <v>549</v>
      </c>
      <c r="DC8" s="986"/>
      <c r="DD8" s="986"/>
      <c r="DE8" s="986"/>
      <c r="DF8" s="987"/>
      <c r="DG8" s="985" t="s">
        <v>550</v>
      </c>
      <c r="DH8" s="986"/>
      <c r="DI8" s="986"/>
      <c r="DJ8" s="986"/>
      <c r="DK8" s="987"/>
      <c r="DL8" s="985" t="s">
        <v>549</v>
      </c>
      <c r="DM8" s="986"/>
      <c r="DN8" s="986"/>
      <c r="DO8" s="986"/>
      <c r="DP8" s="987"/>
      <c r="DQ8" s="985" t="s">
        <v>549</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22452</v>
      </c>
      <c r="R23" s="1065"/>
      <c r="S23" s="1065"/>
      <c r="T23" s="1065"/>
      <c r="U23" s="1065"/>
      <c r="V23" s="1065">
        <v>21760</v>
      </c>
      <c r="W23" s="1065"/>
      <c r="X23" s="1065"/>
      <c r="Y23" s="1065"/>
      <c r="Z23" s="1065"/>
      <c r="AA23" s="1065">
        <v>692</v>
      </c>
      <c r="AB23" s="1065"/>
      <c r="AC23" s="1065"/>
      <c r="AD23" s="1065"/>
      <c r="AE23" s="1066"/>
      <c r="AF23" s="1067">
        <v>607</v>
      </c>
      <c r="AG23" s="1065"/>
      <c r="AH23" s="1065"/>
      <c r="AI23" s="1065"/>
      <c r="AJ23" s="1068"/>
      <c r="AK23" s="1069"/>
      <c r="AL23" s="1070"/>
      <c r="AM23" s="1070"/>
      <c r="AN23" s="1070"/>
      <c r="AO23" s="1070"/>
      <c r="AP23" s="1065">
        <v>13566</v>
      </c>
      <c r="AQ23" s="1065"/>
      <c r="AR23" s="1065"/>
      <c r="AS23" s="1065"/>
      <c r="AT23" s="1065"/>
      <c r="AU23" s="1071"/>
      <c r="AV23" s="1071"/>
      <c r="AW23" s="1071"/>
      <c r="AX23" s="1071"/>
      <c r="AY23" s="1072"/>
      <c r="AZ23" s="1061" t="s">
        <v>221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6491</v>
      </c>
      <c r="R28" s="1050"/>
      <c r="S28" s="1050"/>
      <c r="T28" s="1050"/>
      <c r="U28" s="1050"/>
      <c r="V28" s="1050">
        <v>6300</v>
      </c>
      <c r="W28" s="1050"/>
      <c r="X28" s="1050"/>
      <c r="Y28" s="1050"/>
      <c r="Z28" s="1050"/>
      <c r="AA28" s="1050">
        <v>191</v>
      </c>
      <c r="AB28" s="1050"/>
      <c r="AC28" s="1050"/>
      <c r="AD28" s="1050"/>
      <c r="AE28" s="1051"/>
      <c r="AF28" s="1052">
        <v>191</v>
      </c>
      <c r="AG28" s="1050"/>
      <c r="AH28" s="1050"/>
      <c r="AI28" s="1050"/>
      <c r="AJ28" s="1053"/>
      <c r="AK28" s="1054">
        <v>448</v>
      </c>
      <c r="AL28" s="1042"/>
      <c r="AM28" s="1042"/>
      <c r="AN28" s="1042"/>
      <c r="AO28" s="1042"/>
      <c r="AP28" s="1042" t="s">
        <v>539</v>
      </c>
      <c r="AQ28" s="1042"/>
      <c r="AR28" s="1042"/>
      <c r="AS28" s="1042"/>
      <c r="AT28" s="1042"/>
      <c r="AU28" s="1042" t="s">
        <v>539</v>
      </c>
      <c r="AV28" s="1042"/>
      <c r="AW28" s="1042"/>
      <c r="AX28" s="1042"/>
      <c r="AY28" s="1042"/>
      <c r="AZ28" s="1043" t="s">
        <v>535</v>
      </c>
      <c r="BA28" s="1043"/>
      <c r="BB28" s="1043"/>
      <c r="BC28" s="1043"/>
      <c r="BD28" s="1043"/>
      <c r="BE28" s="1044" t="s">
        <v>567</v>
      </c>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381</v>
      </c>
      <c r="C29" s="1034"/>
      <c r="D29" s="1034"/>
      <c r="E29" s="1034"/>
      <c r="F29" s="1034"/>
      <c r="G29" s="1034"/>
      <c r="H29" s="1034"/>
      <c r="I29" s="1034"/>
      <c r="J29" s="1034"/>
      <c r="K29" s="1034"/>
      <c r="L29" s="1034"/>
      <c r="M29" s="1034"/>
      <c r="N29" s="1034"/>
      <c r="O29" s="1034"/>
      <c r="P29" s="1035"/>
      <c r="Q29" s="1039">
        <v>5119</v>
      </c>
      <c r="R29" s="1040"/>
      <c r="S29" s="1040"/>
      <c r="T29" s="1040"/>
      <c r="U29" s="1040"/>
      <c r="V29" s="1040">
        <v>5101</v>
      </c>
      <c r="W29" s="1040"/>
      <c r="X29" s="1040"/>
      <c r="Y29" s="1040"/>
      <c r="Z29" s="1040"/>
      <c r="AA29" s="1040">
        <v>17</v>
      </c>
      <c r="AB29" s="1040"/>
      <c r="AC29" s="1040"/>
      <c r="AD29" s="1040"/>
      <c r="AE29" s="1041"/>
      <c r="AF29" s="1015">
        <v>17</v>
      </c>
      <c r="AG29" s="1016"/>
      <c r="AH29" s="1016"/>
      <c r="AI29" s="1016"/>
      <c r="AJ29" s="1017"/>
      <c r="AK29" s="976">
        <v>752</v>
      </c>
      <c r="AL29" s="967"/>
      <c r="AM29" s="967"/>
      <c r="AN29" s="967"/>
      <c r="AO29" s="967"/>
      <c r="AP29" s="967">
        <v>115</v>
      </c>
      <c r="AQ29" s="967"/>
      <c r="AR29" s="967"/>
      <c r="AS29" s="967"/>
      <c r="AT29" s="967"/>
      <c r="AU29" s="967" t="s">
        <v>539</v>
      </c>
      <c r="AV29" s="967"/>
      <c r="AW29" s="967"/>
      <c r="AX29" s="967"/>
      <c r="AY29" s="967"/>
      <c r="AZ29" s="1038" t="s">
        <v>535</v>
      </c>
      <c r="BA29" s="1038"/>
      <c r="BB29" s="1038"/>
      <c r="BC29" s="1038"/>
      <c r="BD29" s="1038"/>
      <c r="BE29" s="1028" t="s">
        <v>542</v>
      </c>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382</v>
      </c>
      <c r="C30" s="1034"/>
      <c r="D30" s="1034"/>
      <c r="E30" s="1034"/>
      <c r="F30" s="1034"/>
      <c r="G30" s="1034"/>
      <c r="H30" s="1034"/>
      <c r="I30" s="1034"/>
      <c r="J30" s="1034"/>
      <c r="K30" s="1034"/>
      <c r="L30" s="1034"/>
      <c r="M30" s="1034"/>
      <c r="N30" s="1034"/>
      <c r="O30" s="1034"/>
      <c r="P30" s="1035"/>
      <c r="Q30" s="1039">
        <v>34</v>
      </c>
      <c r="R30" s="1040"/>
      <c r="S30" s="1040"/>
      <c r="T30" s="1040"/>
      <c r="U30" s="1040"/>
      <c r="V30" s="1040">
        <v>34</v>
      </c>
      <c r="W30" s="1040"/>
      <c r="X30" s="1040"/>
      <c r="Y30" s="1040"/>
      <c r="Z30" s="1040"/>
      <c r="AA30" s="1040" t="s">
        <v>571</v>
      </c>
      <c r="AB30" s="1040"/>
      <c r="AC30" s="1040"/>
      <c r="AD30" s="1040"/>
      <c r="AE30" s="1041"/>
      <c r="AF30" s="1015" t="s">
        <v>221</v>
      </c>
      <c r="AG30" s="1016"/>
      <c r="AH30" s="1016"/>
      <c r="AI30" s="1016"/>
      <c r="AJ30" s="1017"/>
      <c r="AK30" s="976">
        <v>19</v>
      </c>
      <c r="AL30" s="967"/>
      <c r="AM30" s="967"/>
      <c r="AN30" s="967"/>
      <c r="AO30" s="967"/>
      <c r="AP30" s="967" t="s">
        <v>540</v>
      </c>
      <c r="AQ30" s="967"/>
      <c r="AR30" s="967"/>
      <c r="AS30" s="967"/>
      <c r="AT30" s="967"/>
      <c r="AU30" s="967" t="s">
        <v>539</v>
      </c>
      <c r="AV30" s="967"/>
      <c r="AW30" s="967"/>
      <c r="AX30" s="967"/>
      <c r="AY30" s="967"/>
      <c r="AZ30" s="1038" t="s">
        <v>535</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383</v>
      </c>
      <c r="C31" s="1034"/>
      <c r="D31" s="1034"/>
      <c r="E31" s="1034"/>
      <c r="F31" s="1034"/>
      <c r="G31" s="1034"/>
      <c r="H31" s="1034"/>
      <c r="I31" s="1034"/>
      <c r="J31" s="1034"/>
      <c r="K31" s="1034"/>
      <c r="L31" s="1034"/>
      <c r="M31" s="1034"/>
      <c r="N31" s="1034"/>
      <c r="O31" s="1034"/>
      <c r="P31" s="1035"/>
      <c r="Q31" s="1039">
        <v>667</v>
      </c>
      <c r="R31" s="1040"/>
      <c r="S31" s="1040"/>
      <c r="T31" s="1040"/>
      <c r="U31" s="1040"/>
      <c r="V31" s="1040">
        <v>649</v>
      </c>
      <c r="W31" s="1040"/>
      <c r="X31" s="1040"/>
      <c r="Y31" s="1040"/>
      <c r="Z31" s="1040"/>
      <c r="AA31" s="1040">
        <v>18</v>
      </c>
      <c r="AB31" s="1040"/>
      <c r="AC31" s="1040"/>
      <c r="AD31" s="1040"/>
      <c r="AE31" s="1041"/>
      <c r="AF31" s="1015">
        <v>18</v>
      </c>
      <c r="AG31" s="1016"/>
      <c r="AH31" s="1016"/>
      <c r="AI31" s="1016"/>
      <c r="AJ31" s="1017"/>
      <c r="AK31" s="976">
        <v>186</v>
      </c>
      <c r="AL31" s="967"/>
      <c r="AM31" s="967"/>
      <c r="AN31" s="967"/>
      <c r="AO31" s="967"/>
      <c r="AP31" s="967" t="s">
        <v>539</v>
      </c>
      <c r="AQ31" s="967"/>
      <c r="AR31" s="967"/>
      <c r="AS31" s="967"/>
      <c r="AT31" s="967"/>
      <c r="AU31" s="967" t="s">
        <v>539</v>
      </c>
      <c r="AV31" s="967"/>
      <c r="AW31" s="967"/>
      <c r="AX31" s="967"/>
      <c r="AY31" s="967"/>
      <c r="AZ31" s="1038" t="s">
        <v>535</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384</v>
      </c>
      <c r="C32" s="1034"/>
      <c r="D32" s="1034"/>
      <c r="E32" s="1034"/>
      <c r="F32" s="1034"/>
      <c r="G32" s="1034"/>
      <c r="H32" s="1034"/>
      <c r="I32" s="1034"/>
      <c r="J32" s="1034"/>
      <c r="K32" s="1034"/>
      <c r="L32" s="1034"/>
      <c r="M32" s="1034"/>
      <c r="N32" s="1034"/>
      <c r="O32" s="1034"/>
      <c r="P32" s="1035"/>
      <c r="Q32" s="1039">
        <v>22</v>
      </c>
      <c r="R32" s="1040"/>
      <c r="S32" s="1040"/>
      <c r="T32" s="1040"/>
      <c r="U32" s="1040"/>
      <c r="V32" s="1040">
        <v>22</v>
      </c>
      <c r="W32" s="1040"/>
      <c r="X32" s="1040"/>
      <c r="Y32" s="1040"/>
      <c r="Z32" s="1040"/>
      <c r="AA32" s="1040">
        <v>0</v>
      </c>
      <c r="AB32" s="1040"/>
      <c r="AC32" s="1040"/>
      <c r="AD32" s="1040"/>
      <c r="AE32" s="1041"/>
      <c r="AF32" s="1015">
        <v>0</v>
      </c>
      <c r="AG32" s="1016"/>
      <c r="AH32" s="1016"/>
      <c r="AI32" s="1016"/>
      <c r="AJ32" s="1017"/>
      <c r="AK32" s="976" t="s">
        <v>571</v>
      </c>
      <c r="AL32" s="967"/>
      <c r="AM32" s="967"/>
      <c r="AN32" s="967"/>
      <c r="AO32" s="967"/>
      <c r="AP32" s="967" t="s">
        <v>540</v>
      </c>
      <c r="AQ32" s="967"/>
      <c r="AR32" s="967"/>
      <c r="AS32" s="967"/>
      <c r="AT32" s="967"/>
      <c r="AU32" s="967" t="s">
        <v>539</v>
      </c>
      <c r="AV32" s="967"/>
      <c r="AW32" s="967"/>
      <c r="AX32" s="967"/>
      <c r="AY32" s="967"/>
      <c r="AZ32" s="1038" t="s">
        <v>536</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385</v>
      </c>
      <c r="C33" s="1034"/>
      <c r="D33" s="1034"/>
      <c r="E33" s="1034"/>
      <c r="F33" s="1034"/>
      <c r="G33" s="1034"/>
      <c r="H33" s="1034"/>
      <c r="I33" s="1034"/>
      <c r="J33" s="1034"/>
      <c r="K33" s="1034"/>
      <c r="L33" s="1034"/>
      <c r="M33" s="1034"/>
      <c r="N33" s="1034"/>
      <c r="O33" s="1034"/>
      <c r="P33" s="1035"/>
      <c r="Q33" s="1039">
        <v>68</v>
      </c>
      <c r="R33" s="1040"/>
      <c r="S33" s="1040"/>
      <c r="T33" s="1040"/>
      <c r="U33" s="1040"/>
      <c r="V33" s="1040">
        <v>62</v>
      </c>
      <c r="W33" s="1040"/>
      <c r="X33" s="1040"/>
      <c r="Y33" s="1040"/>
      <c r="Z33" s="1040"/>
      <c r="AA33" s="1040">
        <v>6</v>
      </c>
      <c r="AB33" s="1040"/>
      <c r="AC33" s="1040"/>
      <c r="AD33" s="1040"/>
      <c r="AE33" s="1041"/>
      <c r="AF33" s="1015">
        <v>6</v>
      </c>
      <c r="AG33" s="1016"/>
      <c r="AH33" s="1016"/>
      <c r="AI33" s="1016"/>
      <c r="AJ33" s="1017"/>
      <c r="AK33" s="976" t="s">
        <v>571</v>
      </c>
      <c r="AL33" s="967"/>
      <c r="AM33" s="967"/>
      <c r="AN33" s="967"/>
      <c r="AO33" s="967"/>
      <c r="AP33" s="967" t="s">
        <v>540</v>
      </c>
      <c r="AQ33" s="967"/>
      <c r="AR33" s="967"/>
      <c r="AS33" s="967"/>
      <c r="AT33" s="967"/>
      <c r="AU33" s="967" t="s">
        <v>540</v>
      </c>
      <c r="AV33" s="967"/>
      <c r="AW33" s="967"/>
      <c r="AX33" s="967"/>
      <c r="AY33" s="967"/>
      <c r="AZ33" s="1038" t="s">
        <v>535</v>
      </c>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386</v>
      </c>
      <c r="C34" s="1034"/>
      <c r="D34" s="1034"/>
      <c r="E34" s="1034"/>
      <c r="F34" s="1034"/>
      <c r="G34" s="1034"/>
      <c r="H34" s="1034"/>
      <c r="I34" s="1034"/>
      <c r="J34" s="1034"/>
      <c r="K34" s="1034"/>
      <c r="L34" s="1034"/>
      <c r="M34" s="1034"/>
      <c r="N34" s="1034"/>
      <c r="O34" s="1034"/>
      <c r="P34" s="1035"/>
      <c r="Q34" s="1039">
        <v>1929</v>
      </c>
      <c r="R34" s="1040"/>
      <c r="S34" s="1040"/>
      <c r="T34" s="1040"/>
      <c r="U34" s="1040"/>
      <c r="V34" s="1040">
        <v>1716</v>
      </c>
      <c r="W34" s="1040"/>
      <c r="X34" s="1040"/>
      <c r="Y34" s="1040"/>
      <c r="Z34" s="1040"/>
      <c r="AA34" s="1040">
        <v>213</v>
      </c>
      <c r="AB34" s="1040"/>
      <c r="AC34" s="1040"/>
      <c r="AD34" s="1040"/>
      <c r="AE34" s="1041"/>
      <c r="AF34" s="1015">
        <v>749</v>
      </c>
      <c r="AG34" s="1016"/>
      <c r="AH34" s="1016"/>
      <c r="AI34" s="1016"/>
      <c r="AJ34" s="1017"/>
      <c r="AK34" s="976">
        <v>186</v>
      </c>
      <c r="AL34" s="967"/>
      <c r="AM34" s="967"/>
      <c r="AN34" s="967"/>
      <c r="AO34" s="967"/>
      <c r="AP34" s="967">
        <v>4180</v>
      </c>
      <c r="AQ34" s="967"/>
      <c r="AR34" s="967"/>
      <c r="AS34" s="967"/>
      <c r="AT34" s="967"/>
      <c r="AU34" s="967">
        <v>686</v>
      </c>
      <c r="AV34" s="967"/>
      <c r="AW34" s="967"/>
      <c r="AX34" s="967"/>
      <c r="AY34" s="967"/>
      <c r="AZ34" s="1038" t="s">
        <v>535</v>
      </c>
      <c r="BA34" s="1038"/>
      <c r="BB34" s="1038"/>
      <c r="BC34" s="1038"/>
      <c r="BD34" s="1038"/>
      <c r="BE34" s="1028" t="s">
        <v>387</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388</v>
      </c>
      <c r="C35" s="1034"/>
      <c r="D35" s="1034"/>
      <c r="E35" s="1034"/>
      <c r="F35" s="1034"/>
      <c r="G35" s="1034"/>
      <c r="H35" s="1034"/>
      <c r="I35" s="1034"/>
      <c r="J35" s="1034"/>
      <c r="K35" s="1034"/>
      <c r="L35" s="1034"/>
      <c r="M35" s="1034"/>
      <c r="N35" s="1034"/>
      <c r="O35" s="1034"/>
      <c r="P35" s="1035"/>
      <c r="Q35" s="1039">
        <v>5671</v>
      </c>
      <c r="R35" s="1040"/>
      <c r="S35" s="1040"/>
      <c r="T35" s="1040"/>
      <c r="U35" s="1040"/>
      <c r="V35" s="1040">
        <v>6270</v>
      </c>
      <c r="W35" s="1040"/>
      <c r="X35" s="1040"/>
      <c r="Y35" s="1040"/>
      <c r="Z35" s="1040"/>
      <c r="AA35" s="1040" t="s">
        <v>569</v>
      </c>
      <c r="AB35" s="1040"/>
      <c r="AC35" s="1040"/>
      <c r="AD35" s="1040"/>
      <c r="AE35" s="1041"/>
      <c r="AF35" s="1015">
        <v>752</v>
      </c>
      <c r="AG35" s="1016"/>
      <c r="AH35" s="1016"/>
      <c r="AI35" s="1016"/>
      <c r="AJ35" s="1017"/>
      <c r="AK35" s="976">
        <v>1089</v>
      </c>
      <c r="AL35" s="967"/>
      <c r="AM35" s="967"/>
      <c r="AN35" s="967"/>
      <c r="AO35" s="967"/>
      <c r="AP35" s="967">
        <v>3568</v>
      </c>
      <c r="AQ35" s="967"/>
      <c r="AR35" s="967"/>
      <c r="AS35" s="967"/>
      <c r="AT35" s="967"/>
      <c r="AU35" s="967">
        <v>2005</v>
      </c>
      <c r="AV35" s="967"/>
      <c r="AW35" s="967"/>
      <c r="AX35" s="967"/>
      <c r="AY35" s="967"/>
      <c r="AZ35" s="1038" t="s">
        <v>537</v>
      </c>
      <c r="BA35" s="1038"/>
      <c r="BB35" s="1038"/>
      <c r="BC35" s="1038"/>
      <c r="BD35" s="1038"/>
      <c r="BE35" s="1028" t="s">
        <v>387</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389</v>
      </c>
      <c r="C36" s="1034"/>
      <c r="D36" s="1034"/>
      <c r="E36" s="1034"/>
      <c r="F36" s="1034"/>
      <c r="G36" s="1034"/>
      <c r="H36" s="1034"/>
      <c r="I36" s="1034"/>
      <c r="J36" s="1034"/>
      <c r="K36" s="1034"/>
      <c r="L36" s="1034"/>
      <c r="M36" s="1034"/>
      <c r="N36" s="1034"/>
      <c r="O36" s="1034"/>
      <c r="P36" s="1035"/>
      <c r="Q36" s="1039">
        <v>2107</v>
      </c>
      <c r="R36" s="1040"/>
      <c r="S36" s="1040"/>
      <c r="T36" s="1040"/>
      <c r="U36" s="1040"/>
      <c r="V36" s="1040">
        <v>2107</v>
      </c>
      <c r="W36" s="1040"/>
      <c r="X36" s="1040"/>
      <c r="Y36" s="1040"/>
      <c r="Z36" s="1040"/>
      <c r="AA36" s="1040">
        <v>0</v>
      </c>
      <c r="AB36" s="1040"/>
      <c r="AC36" s="1040"/>
      <c r="AD36" s="1040"/>
      <c r="AE36" s="1041"/>
      <c r="AF36" s="1015" t="s">
        <v>221</v>
      </c>
      <c r="AG36" s="1016"/>
      <c r="AH36" s="1016"/>
      <c r="AI36" s="1016"/>
      <c r="AJ36" s="1017"/>
      <c r="AK36" s="976">
        <v>829</v>
      </c>
      <c r="AL36" s="967"/>
      <c r="AM36" s="967"/>
      <c r="AN36" s="967"/>
      <c r="AO36" s="967"/>
      <c r="AP36" s="967">
        <v>10722</v>
      </c>
      <c r="AQ36" s="967"/>
      <c r="AR36" s="967"/>
      <c r="AS36" s="967"/>
      <c r="AT36" s="967"/>
      <c r="AU36" s="967">
        <v>7344</v>
      </c>
      <c r="AV36" s="967"/>
      <c r="AW36" s="967"/>
      <c r="AX36" s="967"/>
      <c r="AY36" s="967"/>
      <c r="AZ36" s="1038" t="s">
        <v>536</v>
      </c>
      <c r="BA36" s="1038"/>
      <c r="BB36" s="1038"/>
      <c r="BC36" s="1038"/>
      <c r="BD36" s="1038"/>
      <c r="BE36" s="1028" t="s">
        <v>390</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391</v>
      </c>
      <c r="C37" s="1034"/>
      <c r="D37" s="1034"/>
      <c r="E37" s="1034"/>
      <c r="F37" s="1034"/>
      <c r="G37" s="1034"/>
      <c r="H37" s="1034"/>
      <c r="I37" s="1034"/>
      <c r="J37" s="1034"/>
      <c r="K37" s="1034"/>
      <c r="L37" s="1034"/>
      <c r="M37" s="1034"/>
      <c r="N37" s="1034"/>
      <c r="O37" s="1034"/>
      <c r="P37" s="1035"/>
      <c r="Q37" s="1039">
        <v>33</v>
      </c>
      <c r="R37" s="1040"/>
      <c r="S37" s="1040"/>
      <c r="T37" s="1040"/>
      <c r="U37" s="1040"/>
      <c r="V37" s="1040">
        <v>33</v>
      </c>
      <c r="W37" s="1040"/>
      <c r="X37" s="1040"/>
      <c r="Y37" s="1040"/>
      <c r="Z37" s="1040"/>
      <c r="AA37" s="1040">
        <v>0</v>
      </c>
      <c r="AB37" s="1040"/>
      <c r="AC37" s="1040"/>
      <c r="AD37" s="1040"/>
      <c r="AE37" s="1041"/>
      <c r="AF37" s="1015" t="s">
        <v>221</v>
      </c>
      <c r="AG37" s="1016"/>
      <c r="AH37" s="1016"/>
      <c r="AI37" s="1016"/>
      <c r="AJ37" s="1017"/>
      <c r="AK37" s="976">
        <v>27</v>
      </c>
      <c r="AL37" s="967"/>
      <c r="AM37" s="967"/>
      <c r="AN37" s="967"/>
      <c r="AO37" s="967"/>
      <c r="AP37" s="967">
        <v>326</v>
      </c>
      <c r="AQ37" s="967"/>
      <c r="AR37" s="967"/>
      <c r="AS37" s="967"/>
      <c r="AT37" s="967"/>
      <c r="AU37" s="967">
        <v>304</v>
      </c>
      <c r="AV37" s="967"/>
      <c r="AW37" s="967"/>
      <c r="AX37" s="967"/>
      <c r="AY37" s="967"/>
      <c r="AZ37" s="1038" t="s">
        <v>538</v>
      </c>
      <c r="BA37" s="1038"/>
      <c r="BB37" s="1038"/>
      <c r="BC37" s="1038"/>
      <c r="BD37" s="1038"/>
      <c r="BE37" s="1028" t="s">
        <v>390</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392</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393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1734</v>
      </c>
      <c r="AG63" s="955"/>
      <c r="AH63" s="955"/>
      <c r="AI63" s="955"/>
      <c r="AJ63" s="1026"/>
      <c r="AK63" s="1027"/>
      <c r="AL63" s="959"/>
      <c r="AM63" s="959"/>
      <c r="AN63" s="959"/>
      <c r="AO63" s="959"/>
      <c r="AP63" s="955"/>
      <c r="AQ63" s="955"/>
      <c r="AR63" s="955"/>
      <c r="AS63" s="955"/>
      <c r="AT63" s="955"/>
      <c r="AU63" s="955"/>
      <c r="AV63" s="955"/>
      <c r="AW63" s="955"/>
      <c r="AX63" s="955"/>
      <c r="AY63" s="955"/>
      <c r="AZ63" s="1021"/>
      <c r="BA63" s="1021"/>
      <c r="BB63" s="1021"/>
      <c r="BC63" s="1021"/>
      <c r="BD63" s="1021"/>
      <c r="BE63" s="956"/>
      <c r="BF63" s="956"/>
      <c r="BG63" s="956"/>
      <c r="BH63" s="956"/>
      <c r="BI63" s="957"/>
      <c r="BJ63" s="1022" t="s">
        <v>221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395</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396</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543</v>
      </c>
      <c r="C68" s="982"/>
      <c r="D68" s="982"/>
      <c r="E68" s="982"/>
      <c r="F68" s="982"/>
      <c r="G68" s="982"/>
      <c r="H68" s="982"/>
      <c r="I68" s="982"/>
      <c r="J68" s="982"/>
      <c r="K68" s="982"/>
      <c r="L68" s="982"/>
      <c r="M68" s="982"/>
      <c r="N68" s="982"/>
      <c r="O68" s="982"/>
      <c r="P68" s="983"/>
      <c r="Q68" s="984">
        <v>44</v>
      </c>
      <c r="R68" s="978"/>
      <c r="S68" s="978"/>
      <c r="T68" s="978"/>
      <c r="U68" s="978"/>
      <c r="V68" s="978">
        <v>42</v>
      </c>
      <c r="W68" s="978"/>
      <c r="X68" s="978"/>
      <c r="Y68" s="978"/>
      <c r="Z68" s="978"/>
      <c r="AA68" s="978">
        <v>2</v>
      </c>
      <c r="AB68" s="978"/>
      <c r="AC68" s="978"/>
      <c r="AD68" s="978"/>
      <c r="AE68" s="978"/>
      <c r="AF68" s="978">
        <v>2</v>
      </c>
      <c r="AG68" s="978"/>
      <c r="AH68" s="978"/>
      <c r="AI68" s="978"/>
      <c r="AJ68" s="978"/>
      <c r="AK68" s="978" t="s">
        <v>549</v>
      </c>
      <c r="AL68" s="978"/>
      <c r="AM68" s="978"/>
      <c r="AN68" s="978"/>
      <c r="AO68" s="978"/>
      <c r="AP68" s="978" t="s">
        <v>549</v>
      </c>
      <c r="AQ68" s="978"/>
      <c r="AR68" s="978"/>
      <c r="AS68" s="978"/>
      <c r="AT68" s="978"/>
      <c r="AU68" s="978" t="s">
        <v>549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544</v>
      </c>
      <c r="C69" s="971"/>
      <c r="D69" s="971"/>
      <c r="E69" s="971"/>
      <c r="F69" s="971"/>
      <c r="G69" s="971"/>
      <c r="H69" s="971"/>
      <c r="I69" s="971"/>
      <c r="J69" s="971"/>
      <c r="K69" s="971"/>
      <c r="L69" s="971"/>
      <c r="M69" s="971"/>
      <c r="N69" s="971"/>
      <c r="O69" s="971"/>
      <c r="P69" s="972"/>
      <c r="Q69" s="973">
        <v>36</v>
      </c>
      <c r="R69" s="967"/>
      <c r="S69" s="967"/>
      <c r="T69" s="967"/>
      <c r="U69" s="967"/>
      <c r="V69" s="967">
        <v>30</v>
      </c>
      <c r="W69" s="967"/>
      <c r="X69" s="967"/>
      <c r="Y69" s="967"/>
      <c r="Z69" s="967"/>
      <c r="AA69" s="967">
        <v>6</v>
      </c>
      <c r="AB69" s="967"/>
      <c r="AC69" s="967"/>
      <c r="AD69" s="967"/>
      <c r="AE69" s="967"/>
      <c r="AF69" s="967">
        <v>6</v>
      </c>
      <c r="AG69" s="967"/>
      <c r="AH69" s="967"/>
      <c r="AI69" s="967"/>
      <c r="AJ69" s="967"/>
      <c r="AK69" s="967">
        <v>8</v>
      </c>
      <c r="AL69" s="967"/>
      <c r="AM69" s="967"/>
      <c r="AN69" s="967"/>
      <c r="AO69" s="967"/>
      <c r="AP69" s="967" t="s">
        <v>549</v>
      </c>
      <c r="AQ69" s="967"/>
      <c r="AR69" s="967"/>
      <c r="AS69" s="967"/>
      <c r="AT69" s="967"/>
      <c r="AU69" s="967" t="s">
        <v>549</v>
      </c>
      <c r="AV69" s="967"/>
      <c r="AW69" s="967"/>
      <c r="AX69" s="967"/>
      <c r="AY69" s="967"/>
      <c r="AZ69" s="968" t="s">
        <v>551</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545</v>
      </c>
      <c r="C70" s="971"/>
      <c r="D70" s="971"/>
      <c r="E70" s="971"/>
      <c r="F70" s="971"/>
      <c r="G70" s="971"/>
      <c r="H70" s="971"/>
      <c r="I70" s="971"/>
      <c r="J70" s="971"/>
      <c r="K70" s="971"/>
      <c r="L70" s="971"/>
      <c r="M70" s="971"/>
      <c r="N70" s="971"/>
      <c r="O70" s="971"/>
      <c r="P70" s="972"/>
      <c r="Q70" s="973">
        <v>101</v>
      </c>
      <c r="R70" s="967"/>
      <c r="S70" s="967"/>
      <c r="T70" s="967"/>
      <c r="U70" s="967"/>
      <c r="V70" s="967">
        <v>98</v>
      </c>
      <c r="W70" s="967"/>
      <c r="X70" s="967"/>
      <c r="Y70" s="967"/>
      <c r="Z70" s="967"/>
      <c r="AA70" s="967">
        <v>3</v>
      </c>
      <c r="AB70" s="967"/>
      <c r="AC70" s="967"/>
      <c r="AD70" s="967"/>
      <c r="AE70" s="967"/>
      <c r="AF70" s="967">
        <v>3</v>
      </c>
      <c r="AG70" s="967"/>
      <c r="AH70" s="967"/>
      <c r="AI70" s="967"/>
      <c r="AJ70" s="967"/>
      <c r="AK70" s="967">
        <v>2</v>
      </c>
      <c r="AL70" s="967"/>
      <c r="AM70" s="967"/>
      <c r="AN70" s="967"/>
      <c r="AO70" s="967"/>
      <c r="AP70" s="967" t="s">
        <v>549</v>
      </c>
      <c r="AQ70" s="967"/>
      <c r="AR70" s="967"/>
      <c r="AS70" s="967"/>
      <c r="AT70" s="967"/>
      <c r="AU70" s="967" t="s">
        <v>550</v>
      </c>
      <c r="AV70" s="967"/>
      <c r="AW70" s="967"/>
      <c r="AX70" s="967"/>
      <c r="AY70" s="967"/>
      <c r="AZ70" s="968" t="s">
        <v>552</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546</v>
      </c>
      <c r="C71" s="971"/>
      <c r="D71" s="971"/>
      <c r="E71" s="971"/>
      <c r="F71" s="971"/>
      <c r="G71" s="971"/>
      <c r="H71" s="971"/>
      <c r="I71" s="971"/>
      <c r="J71" s="971"/>
      <c r="K71" s="971"/>
      <c r="L71" s="971"/>
      <c r="M71" s="971"/>
      <c r="N71" s="971"/>
      <c r="O71" s="971"/>
      <c r="P71" s="972"/>
      <c r="Q71" s="973">
        <v>14</v>
      </c>
      <c r="R71" s="967"/>
      <c r="S71" s="967"/>
      <c r="T71" s="967"/>
      <c r="U71" s="967"/>
      <c r="V71" s="967">
        <v>13</v>
      </c>
      <c r="W71" s="967"/>
      <c r="X71" s="967"/>
      <c r="Y71" s="967"/>
      <c r="Z71" s="967"/>
      <c r="AA71" s="967">
        <v>1</v>
      </c>
      <c r="AB71" s="967"/>
      <c r="AC71" s="967"/>
      <c r="AD71" s="967"/>
      <c r="AE71" s="967"/>
      <c r="AF71" s="967">
        <v>1</v>
      </c>
      <c r="AG71" s="967"/>
      <c r="AH71" s="967"/>
      <c r="AI71" s="967"/>
      <c r="AJ71" s="967"/>
      <c r="AK71" s="967" t="s">
        <v>549</v>
      </c>
      <c r="AL71" s="967"/>
      <c r="AM71" s="967"/>
      <c r="AN71" s="967"/>
      <c r="AO71" s="967"/>
      <c r="AP71" s="967" t="s">
        <v>549</v>
      </c>
      <c r="AQ71" s="967"/>
      <c r="AR71" s="967"/>
      <c r="AS71" s="967"/>
      <c r="AT71" s="967"/>
      <c r="AU71" s="967" t="s">
        <v>549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547</v>
      </c>
      <c r="C72" s="971"/>
      <c r="D72" s="971"/>
      <c r="E72" s="971"/>
      <c r="F72" s="971"/>
      <c r="G72" s="971"/>
      <c r="H72" s="971"/>
      <c r="I72" s="971"/>
      <c r="J72" s="971"/>
      <c r="K72" s="971"/>
      <c r="L72" s="971"/>
      <c r="M72" s="971"/>
      <c r="N72" s="971"/>
      <c r="O72" s="971"/>
      <c r="P72" s="972"/>
      <c r="Q72" s="973">
        <v>174</v>
      </c>
      <c r="R72" s="967"/>
      <c r="S72" s="967"/>
      <c r="T72" s="967"/>
      <c r="U72" s="967"/>
      <c r="V72" s="967">
        <v>168</v>
      </c>
      <c r="W72" s="967"/>
      <c r="X72" s="967"/>
      <c r="Y72" s="967"/>
      <c r="Z72" s="967"/>
      <c r="AA72" s="967">
        <v>6</v>
      </c>
      <c r="AB72" s="967"/>
      <c r="AC72" s="967"/>
      <c r="AD72" s="967"/>
      <c r="AE72" s="967"/>
      <c r="AF72" s="967">
        <v>6</v>
      </c>
      <c r="AG72" s="967"/>
      <c r="AH72" s="967"/>
      <c r="AI72" s="967"/>
      <c r="AJ72" s="967"/>
      <c r="AK72" s="967">
        <v>71</v>
      </c>
      <c r="AL72" s="967"/>
      <c r="AM72" s="967"/>
      <c r="AN72" s="967"/>
      <c r="AO72" s="967"/>
      <c r="AP72" s="967" t="s">
        <v>549</v>
      </c>
      <c r="AQ72" s="967"/>
      <c r="AR72" s="967"/>
      <c r="AS72" s="967"/>
      <c r="AT72" s="967"/>
      <c r="AU72" s="967" t="s">
        <v>550</v>
      </c>
      <c r="AV72" s="967"/>
      <c r="AW72" s="967"/>
      <c r="AX72" s="967"/>
      <c r="AY72" s="967"/>
      <c r="AZ72" s="968" t="s">
        <v>553</v>
      </c>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548</v>
      </c>
      <c r="C73" s="971"/>
      <c r="D73" s="971"/>
      <c r="E73" s="971"/>
      <c r="F73" s="971"/>
      <c r="G73" s="971"/>
      <c r="H73" s="971"/>
      <c r="I73" s="971"/>
      <c r="J73" s="971"/>
      <c r="K73" s="971"/>
      <c r="L73" s="971"/>
      <c r="M73" s="971"/>
      <c r="N73" s="971"/>
      <c r="O73" s="971"/>
      <c r="P73" s="972"/>
      <c r="Q73" s="973">
        <v>33</v>
      </c>
      <c r="R73" s="967"/>
      <c r="S73" s="967"/>
      <c r="T73" s="967"/>
      <c r="U73" s="967"/>
      <c r="V73" s="967">
        <v>25</v>
      </c>
      <c r="W73" s="967"/>
      <c r="X73" s="967"/>
      <c r="Y73" s="967"/>
      <c r="Z73" s="967"/>
      <c r="AA73" s="967">
        <v>8</v>
      </c>
      <c r="AB73" s="967"/>
      <c r="AC73" s="967"/>
      <c r="AD73" s="967"/>
      <c r="AE73" s="967"/>
      <c r="AF73" s="967">
        <v>8</v>
      </c>
      <c r="AG73" s="967"/>
      <c r="AH73" s="967"/>
      <c r="AI73" s="967"/>
      <c r="AJ73" s="967"/>
      <c r="AK73" s="967">
        <v>14</v>
      </c>
      <c r="AL73" s="967"/>
      <c r="AM73" s="967"/>
      <c r="AN73" s="967"/>
      <c r="AO73" s="967"/>
      <c r="AP73" s="967" t="s">
        <v>549</v>
      </c>
      <c r="AQ73" s="967"/>
      <c r="AR73" s="967"/>
      <c r="AS73" s="967"/>
      <c r="AT73" s="967"/>
      <c r="AU73" s="967" t="s">
        <v>549</v>
      </c>
      <c r="AV73" s="967"/>
      <c r="AW73" s="967"/>
      <c r="AX73" s="967"/>
      <c r="AY73" s="967"/>
      <c r="AZ73" s="968" t="s">
        <v>554</v>
      </c>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555</v>
      </c>
      <c r="C74" s="971"/>
      <c r="D74" s="971"/>
      <c r="E74" s="971"/>
      <c r="F74" s="971"/>
      <c r="G74" s="971"/>
      <c r="H74" s="971"/>
      <c r="I74" s="971"/>
      <c r="J74" s="971"/>
      <c r="K74" s="971"/>
      <c r="L74" s="971"/>
      <c r="M74" s="971"/>
      <c r="N74" s="971"/>
      <c r="O74" s="971"/>
      <c r="P74" s="972"/>
      <c r="Q74" s="973">
        <v>68</v>
      </c>
      <c r="R74" s="967"/>
      <c r="S74" s="967"/>
      <c r="T74" s="967"/>
      <c r="U74" s="967"/>
      <c r="V74" s="967">
        <v>65</v>
      </c>
      <c r="W74" s="967"/>
      <c r="X74" s="967"/>
      <c r="Y74" s="967"/>
      <c r="Z74" s="967"/>
      <c r="AA74" s="967">
        <v>3</v>
      </c>
      <c r="AB74" s="967"/>
      <c r="AC74" s="967"/>
      <c r="AD74" s="967"/>
      <c r="AE74" s="967"/>
      <c r="AF74" s="967">
        <v>3</v>
      </c>
      <c r="AG74" s="967"/>
      <c r="AH74" s="967"/>
      <c r="AI74" s="967"/>
      <c r="AJ74" s="967"/>
      <c r="AK74" s="967" t="s">
        <v>549</v>
      </c>
      <c r="AL74" s="967"/>
      <c r="AM74" s="967"/>
      <c r="AN74" s="967"/>
      <c r="AO74" s="967"/>
      <c r="AP74" s="967" t="s">
        <v>556</v>
      </c>
      <c r="AQ74" s="967"/>
      <c r="AR74" s="967"/>
      <c r="AS74" s="967"/>
      <c r="AT74" s="967"/>
      <c r="AU74" s="967" t="s">
        <v>550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557</v>
      </c>
      <c r="C75" s="971"/>
      <c r="D75" s="971"/>
      <c r="E75" s="971"/>
      <c r="F75" s="971"/>
      <c r="G75" s="971"/>
      <c r="H75" s="971"/>
      <c r="I75" s="971"/>
      <c r="J75" s="971"/>
      <c r="K75" s="971"/>
      <c r="L75" s="971"/>
      <c r="M75" s="971"/>
      <c r="N75" s="971"/>
      <c r="O75" s="971"/>
      <c r="P75" s="972"/>
      <c r="Q75" s="974">
        <v>9682</v>
      </c>
      <c r="R75" s="975"/>
      <c r="S75" s="975"/>
      <c r="T75" s="975"/>
      <c r="U75" s="976"/>
      <c r="V75" s="977">
        <v>9651</v>
      </c>
      <c r="W75" s="975"/>
      <c r="X75" s="975"/>
      <c r="Y75" s="975"/>
      <c r="Z75" s="976"/>
      <c r="AA75" s="977">
        <v>31</v>
      </c>
      <c r="AB75" s="975"/>
      <c r="AC75" s="975"/>
      <c r="AD75" s="975"/>
      <c r="AE75" s="976"/>
      <c r="AF75" s="977">
        <v>31</v>
      </c>
      <c r="AG75" s="975"/>
      <c r="AH75" s="975"/>
      <c r="AI75" s="975"/>
      <c r="AJ75" s="976"/>
      <c r="AK75" s="977">
        <v>1660</v>
      </c>
      <c r="AL75" s="975"/>
      <c r="AM75" s="975"/>
      <c r="AN75" s="975"/>
      <c r="AO75" s="976"/>
      <c r="AP75" s="977" t="s">
        <v>556</v>
      </c>
      <c r="AQ75" s="975"/>
      <c r="AR75" s="975"/>
      <c r="AS75" s="975"/>
      <c r="AT75" s="976"/>
      <c r="AU75" s="977" t="s">
        <v>549</v>
      </c>
      <c r="AV75" s="975"/>
      <c r="AW75" s="975"/>
      <c r="AX75" s="975"/>
      <c r="AY75" s="976"/>
      <c r="AZ75" s="968" t="s">
        <v>558</v>
      </c>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559</v>
      </c>
      <c r="C76" s="971"/>
      <c r="D76" s="971"/>
      <c r="E76" s="971"/>
      <c r="F76" s="971"/>
      <c r="G76" s="971"/>
      <c r="H76" s="971"/>
      <c r="I76" s="971"/>
      <c r="J76" s="971"/>
      <c r="K76" s="971"/>
      <c r="L76" s="971"/>
      <c r="M76" s="971"/>
      <c r="N76" s="971"/>
      <c r="O76" s="971"/>
      <c r="P76" s="972"/>
      <c r="Q76" s="974">
        <v>67</v>
      </c>
      <c r="R76" s="975"/>
      <c r="S76" s="975"/>
      <c r="T76" s="975"/>
      <c r="U76" s="976"/>
      <c r="V76" s="977">
        <v>66</v>
      </c>
      <c r="W76" s="975"/>
      <c r="X76" s="975"/>
      <c r="Y76" s="975"/>
      <c r="Z76" s="976"/>
      <c r="AA76" s="977">
        <v>1</v>
      </c>
      <c r="AB76" s="975"/>
      <c r="AC76" s="975"/>
      <c r="AD76" s="975"/>
      <c r="AE76" s="976"/>
      <c r="AF76" s="977">
        <v>1</v>
      </c>
      <c r="AG76" s="975"/>
      <c r="AH76" s="975"/>
      <c r="AI76" s="975"/>
      <c r="AJ76" s="976"/>
      <c r="AK76" s="977" t="s">
        <v>556</v>
      </c>
      <c r="AL76" s="975"/>
      <c r="AM76" s="975"/>
      <c r="AN76" s="975"/>
      <c r="AO76" s="976"/>
      <c r="AP76" s="977" t="s">
        <v>556</v>
      </c>
      <c r="AQ76" s="975"/>
      <c r="AR76" s="975"/>
      <c r="AS76" s="975"/>
      <c r="AT76" s="976"/>
      <c r="AU76" s="977" t="s">
        <v>549</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560</v>
      </c>
      <c r="C77" s="971"/>
      <c r="D77" s="971"/>
      <c r="E77" s="971"/>
      <c r="F77" s="971"/>
      <c r="G77" s="971"/>
      <c r="H77" s="971"/>
      <c r="I77" s="971"/>
      <c r="J77" s="971"/>
      <c r="K77" s="971"/>
      <c r="L77" s="971"/>
      <c r="M77" s="971"/>
      <c r="N77" s="971"/>
      <c r="O77" s="971"/>
      <c r="P77" s="972"/>
      <c r="Q77" s="974">
        <v>29</v>
      </c>
      <c r="R77" s="975"/>
      <c r="S77" s="975"/>
      <c r="T77" s="975"/>
      <c r="U77" s="976"/>
      <c r="V77" s="977">
        <v>27</v>
      </c>
      <c r="W77" s="975"/>
      <c r="X77" s="975"/>
      <c r="Y77" s="975"/>
      <c r="Z77" s="976"/>
      <c r="AA77" s="977">
        <v>1</v>
      </c>
      <c r="AB77" s="975"/>
      <c r="AC77" s="975"/>
      <c r="AD77" s="975"/>
      <c r="AE77" s="976"/>
      <c r="AF77" s="977">
        <v>1</v>
      </c>
      <c r="AG77" s="975"/>
      <c r="AH77" s="975"/>
      <c r="AI77" s="975"/>
      <c r="AJ77" s="976"/>
      <c r="AK77" s="977" t="s">
        <v>556</v>
      </c>
      <c r="AL77" s="975"/>
      <c r="AM77" s="975"/>
      <c r="AN77" s="975"/>
      <c r="AO77" s="976"/>
      <c r="AP77" s="977" t="s">
        <v>556</v>
      </c>
      <c r="AQ77" s="975"/>
      <c r="AR77" s="975"/>
      <c r="AS77" s="975"/>
      <c r="AT77" s="976"/>
      <c r="AU77" s="977" t="s">
        <v>549</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561</v>
      </c>
      <c r="C78" s="971"/>
      <c r="D78" s="971"/>
      <c r="E78" s="971"/>
      <c r="F78" s="971"/>
      <c r="G78" s="971"/>
      <c r="H78" s="971"/>
      <c r="I78" s="971"/>
      <c r="J78" s="971"/>
      <c r="K78" s="971"/>
      <c r="L78" s="971"/>
      <c r="M78" s="971"/>
      <c r="N78" s="971"/>
      <c r="O78" s="971"/>
      <c r="P78" s="972"/>
      <c r="Q78" s="973">
        <v>249</v>
      </c>
      <c r="R78" s="967"/>
      <c r="S78" s="967"/>
      <c r="T78" s="967"/>
      <c r="U78" s="967"/>
      <c r="V78" s="967">
        <v>219</v>
      </c>
      <c r="W78" s="967"/>
      <c r="X78" s="967"/>
      <c r="Y78" s="967"/>
      <c r="Z78" s="967"/>
      <c r="AA78" s="967">
        <v>30</v>
      </c>
      <c r="AB78" s="967"/>
      <c r="AC78" s="967"/>
      <c r="AD78" s="967"/>
      <c r="AE78" s="967"/>
      <c r="AF78" s="967">
        <v>30</v>
      </c>
      <c r="AG78" s="967"/>
      <c r="AH78" s="967"/>
      <c r="AI78" s="967"/>
      <c r="AJ78" s="967"/>
      <c r="AK78" s="967" t="s">
        <v>549</v>
      </c>
      <c r="AL78" s="967"/>
      <c r="AM78" s="967"/>
      <c r="AN78" s="967"/>
      <c r="AO78" s="967"/>
      <c r="AP78" s="967" t="s">
        <v>556</v>
      </c>
      <c r="AQ78" s="967"/>
      <c r="AR78" s="967"/>
      <c r="AS78" s="967"/>
      <c r="AT78" s="967"/>
      <c r="AU78" s="967" t="s">
        <v>549</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562</v>
      </c>
      <c r="C79" s="971"/>
      <c r="D79" s="971"/>
      <c r="E79" s="971"/>
      <c r="F79" s="971"/>
      <c r="G79" s="971"/>
      <c r="H79" s="971"/>
      <c r="I79" s="971"/>
      <c r="J79" s="971"/>
      <c r="K79" s="971"/>
      <c r="L79" s="971"/>
      <c r="M79" s="971"/>
      <c r="N79" s="971"/>
      <c r="O79" s="971"/>
      <c r="P79" s="972"/>
      <c r="Q79" s="973">
        <v>231134</v>
      </c>
      <c r="R79" s="967"/>
      <c r="S79" s="967"/>
      <c r="T79" s="967"/>
      <c r="U79" s="967"/>
      <c r="V79" s="967">
        <v>220251</v>
      </c>
      <c r="W79" s="967"/>
      <c r="X79" s="967"/>
      <c r="Y79" s="967"/>
      <c r="Z79" s="967"/>
      <c r="AA79" s="967">
        <v>10883</v>
      </c>
      <c r="AB79" s="967"/>
      <c r="AC79" s="967"/>
      <c r="AD79" s="967"/>
      <c r="AE79" s="967"/>
      <c r="AF79" s="967">
        <v>10883</v>
      </c>
      <c r="AG79" s="967"/>
      <c r="AH79" s="967"/>
      <c r="AI79" s="967"/>
      <c r="AJ79" s="967"/>
      <c r="AK79" s="967">
        <v>1464</v>
      </c>
      <c r="AL79" s="967"/>
      <c r="AM79" s="967"/>
      <c r="AN79" s="967"/>
      <c r="AO79" s="967"/>
      <c r="AP79" s="967" t="s">
        <v>549</v>
      </c>
      <c r="AQ79" s="967"/>
      <c r="AR79" s="967"/>
      <c r="AS79" s="967"/>
      <c r="AT79" s="967"/>
      <c r="AU79" s="967" t="s">
        <v>549</v>
      </c>
      <c r="AV79" s="967"/>
      <c r="AW79" s="967"/>
      <c r="AX79" s="967"/>
      <c r="AY79" s="967"/>
      <c r="AZ79" s="968" t="s">
        <v>563</v>
      </c>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564</v>
      </c>
      <c r="C80" s="971"/>
      <c r="D80" s="971"/>
      <c r="E80" s="971"/>
      <c r="F80" s="971"/>
      <c r="G80" s="971"/>
      <c r="H80" s="971"/>
      <c r="I80" s="971"/>
      <c r="J80" s="971"/>
      <c r="K80" s="971"/>
      <c r="L80" s="971"/>
      <c r="M80" s="971"/>
      <c r="N80" s="971"/>
      <c r="O80" s="971"/>
      <c r="P80" s="972"/>
      <c r="Q80" s="973">
        <v>313</v>
      </c>
      <c r="R80" s="967"/>
      <c r="S80" s="967"/>
      <c r="T80" s="967"/>
      <c r="U80" s="967"/>
      <c r="V80" s="967">
        <v>313</v>
      </c>
      <c r="W80" s="967"/>
      <c r="X80" s="967"/>
      <c r="Y80" s="967"/>
      <c r="Z80" s="967"/>
      <c r="AA80" s="967" t="s">
        <v>549</v>
      </c>
      <c r="AB80" s="967"/>
      <c r="AC80" s="967"/>
      <c r="AD80" s="967"/>
      <c r="AE80" s="967"/>
      <c r="AF80" s="967">
        <v>744</v>
      </c>
      <c r="AG80" s="967"/>
      <c r="AH80" s="967"/>
      <c r="AI80" s="967"/>
      <c r="AJ80" s="967"/>
      <c r="AK80" s="967" t="s">
        <v>549</v>
      </c>
      <c r="AL80" s="967"/>
      <c r="AM80" s="967"/>
      <c r="AN80" s="967"/>
      <c r="AO80" s="967"/>
      <c r="AP80" s="967" t="s">
        <v>549</v>
      </c>
      <c r="AQ80" s="967"/>
      <c r="AR80" s="967"/>
      <c r="AS80" s="967"/>
      <c r="AT80" s="967"/>
      <c r="AU80" s="967" t="s">
        <v>549</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287</v>
      </c>
      <c r="AG109" s="888"/>
      <c r="AH109" s="888"/>
      <c r="AI109" s="888"/>
      <c r="AJ109" s="889"/>
      <c r="AK109" s="890" t="s">
        <v>286</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287</v>
      </c>
      <c r="BW109" s="888"/>
      <c r="BX109" s="888"/>
      <c r="BY109" s="888"/>
      <c r="BZ109" s="889"/>
      <c r="CA109" s="890" t="s">
        <v>286</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287</v>
      </c>
      <c r="DM109" s="888"/>
      <c r="DN109" s="888"/>
      <c r="DO109" s="888"/>
      <c r="DP109" s="889"/>
      <c r="DQ109" s="890" t="s">
        <v>286</v>
      </c>
      <c r="DR109" s="888"/>
      <c r="DS109" s="888"/>
      <c r="DT109" s="888"/>
      <c r="DU109" s="889"/>
      <c r="DV109" s="890" t="s">
        <v>407</v>
      </c>
      <c r="DW109" s="888"/>
      <c r="DX109" s="888"/>
      <c r="DY109" s="888"/>
      <c r="DZ109" s="919"/>
    </row>
    <row r="110" spans="1:131" s="197" customFormat="1" ht="26.25" customHeight="1">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1425219</v>
      </c>
      <c r="AB110" s="873"/>
      <c r="AC110" s="873"/>
      <c r="AD110" s="873"/>
      <c r="AE110" s="874"/>
      <c r="AF110" s="875">
        <v>1472126</v>
      </c>
      <c r="AG110" s="873"/>
      <c r="AH110" s="873"/>
      <c r="AI110" s="873"/>
      <c r="AJ110" s="874"/>
      <c r="AK110" s="875">
        <v>1471674</v>
      </c>
      <c r="AL110" s="873"/>
      <c r="AM110" s="873"/>
      <c r="AN110" s="873"/>
      <c r="AO110" s="874"/>
      <c r="AP110" s="876">
        <v>13.9</v>
      </c>
      <c r="AQ110" s="877"/>
      <c r="AR110" s="877"/>
      <c r="AS110" s="877"/>
      <c r="AT110" s="878"/>
      <c r="AU110" s="920" t="s">
        <v>60</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12020862</v>
      </c>
      <c r="BR110" s="800"/>
      <c r="BS110" s="800"/>
      <c r="BT110" s="800"/>
      <c r="BU110" s="800"/>
      <c r="BV110" s="800">
        <v>12467407</v>
      </c>
      <c r="BW110" s="800"/>
      <c r="BX110" s="800"/>
      <c r="BY110" s="800"/>
      <c r="BZ110" s="800"/>
      <c r="CA110" s="800">
        <v>13566301</v>
      </c>
      <c r="CB110" s="800"/>
      <c r="CC110" s="800"/>
      <c r="CD110" s="800"/>
      <c r="CE110" s="800"/>
      <c r="CF110" s="861">
        <v>128.19999999999999</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221</v>
      </c>
      <c r="DH110" s="800"/>
      <c r="DI110" s="800"/>
      <c r="DJ110" s="800"/>
      <c r="DK110" s="800"/>
      <c r="DL110" s="800" t="s">
        <v>221</v>
      </c>
      <c r="DM110" s="800"/>
      <c r="DN110" s="800"/>
      <c r="DO110" s="800"/>
      <c r="DP110" s="800"/>
      <c r="DQ110" s="800" t="s">
        <v>221</v>
      </c>
      <c r="DR110" s="800"/>
      <c r="DS110" s="800"/>
      <c r="DT110" s="800"/>
      <c r="DU110" s="800"/>
      <c r="DV110" s="801" t="s">
        <v>221</v>
      </c>
      <c r="DW110" s="801"/>
      <c r="DX110" s="801"/>
      <c r="DY110" s="801"/>
      <c r="DZ110" s="802"/>
    </row>
    <row r="111" spans="1:131" s="197" customFormat="1" ht="26.25" customHeight="1">
      <c r="A111" s="778" t="s">
        <v>413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v>16466</v>
      </c>
      <c r="BR111" s="771"/>
      <c r="BS111" s="771"/>
      <c r="BT111" s="771"/>
      <c r="BU111" s="771"/>
      <c r="BV111" s="771">
        <v>8154</v>
      </c>
      <c r="BW111" s="771"/>
      <c r="BX111" s="771"/>
      <c r="BY111" s="771"/>
      <c r="BZ111" s="771"/>
      <c r="CA111" s="771">
        <v>7248</v>
      </c>
      <c r="CB111" s="771"/>
      <c r="CC111" s="771"/>
      <c r="CD111" s="771"/>
      <c r="CE111" s="771"/>
      <c r="CF111" s="848">
        <v>0.1</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221</v>
      </c>
      <c r="DH111" s="771"/>
      <c r="DI111" s="771"/>
      <c r="DJ111" s="771"/>
      <c r="DK111" s="771"/>
      <c r="DL111" s="771" t="s">
        <v>221</v>
      </c>
      <c r="DM111" s="771"/>
      <c r="DN111" s="771"/>
      <c r="DO111" s="771"/>
      <c r="DP111" s="771"/>
      <c r="DQ111" s="771" t="s">
        <v>221</v>
      </c>
      <c r="DR111" s="771"/>
      <c r="DS111" s="771"/>
      <c r="DT111" s="771"/>
      <c r="DU111" s="771"/>
      <c r="DV111" s="823" t="s">
        <v>221</v>
      </c>
      <c r="DW111" s="823"/>
      <c r="DX111" s="823"/>
      <c r="DY111" s="823"/>
      <c r="DZ111" s="824"/>
    </row>
    <row r="112" spans="1:131" s="197" customFormat="1" ht="26.25" customHeight="1">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221</v>
      </c>
      <c r="AB112" s="784"/>
      <c r="AC112" s="784"/>
      <c r="AD112" s="784"/>
      <c r="AE112" s="785"/>
      <c r="AF112" s="786" t="s">
        <v>221</v>
      </c>
      <c r="AG112" s="784"/>
      <c r="AH112" s="784"/>
      <c r="AI112" s="784"/>
      <c r="AJ112" s="785"/>
      <c r="AK112" s="786" t="s">
        <v>221</v>
      </c>
      <c r="AL112" s="784"/>
      <c r="AM112" s="784"/>
      <c r="AN112" s="784"/>
      <c r="AO112" s="785"/>
      <c r="AP112" s="754" t="s">
        <v>221</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12615601</v>
      </c>
      <c r="BR112" s="771"/>
      <c r="BS112" s="771"/>
      <c r="BT112" s="771"/>
      <c r="BU112" s="771"/>
      <c r="BV112" s="771">
        <v>11487424</v>
      </c>
      <c r="BW112" s="771"/>
      <c r="BX112" s="771"/>
      <c r="BY112" s="771"/>
      <c r="BZ112" s="771"/>
      <c r="CA112" s="771">
        <v>10338445</v>
      </c>
      <c r="CB112" s="771"/>
      <c r="CC112" s="771"/>
      <c r="CD112" s="771"/>
      <c r="CE112" s="771"/>
      <c r="CF112" s="848">
        <v>97.7</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221</v>
      </c>
      <c r="DH112" s="771"/>
      <c r="DI112" s="771"/>
      <c r="DJ112" s="771"/>
      <c r="DK112" s="771"/>
      <c r="DL112" s="771" t="s">
        <v>221</v>
      </c>
      <c r="DM112" s="771"/>
      <c r="DN112" s="771"/>
      <c r="DO112" s="771"/>
      <c r="DP112" s="771"/>
      <c r="DQ112" s="771" t="s">
        <v>221</v>
      </c>
      <c r="DR112" s="771"/>
      <c r="DS112" s="771"/>
      <c r="DT112" s="771"/>
      <c r="DU112" s="771"/>
      <c r="DV112" s="823" t="s">
        <v>221</v>
      </c>
      <c r="DW112" s="823"/>
      <c r="DX112" s="823"/>
      <c r="DY112" s="823"/>
      <c r="DZ112" s="824"/>
    </row>
    <row r="113" spans="1:130" s="197" customFormat="1" ht="26.25" customHeight="1">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1433458</v>
      </c>
      <c r="AB113" s="909"/>
      <c r="AC113" s="909"/>
      <c r="AD113" s="909"/>
      <c r="AE113" s="910"/>
      <c r="AF113" s="911">
        <v>1317424</v>
      </c>
      <c r="AG113" s="909"/>
      <c r="AH113" s="909"/>
      <c r="AI113" s="909"/>
      <c r="AJ113" s="910"/>
      <c r="AK113" s="911">
        <v>1171120</v>
      </c>
      <c r="AL113" s="909"/>
      <c r="AM113" s="909"/>
      <c r="AN113" s="909"/>
      <c r="AO113" s="910"/>
      <c r="AP113" s="912">
        <v>11.1</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v>9988</v>
      </c>
      <c r="BR113" s="771"/>
      <c r="BS113" s="771"/>
      <c r="BT113" s="771"/>
      <c r="BU113" s="771"/>
      <c r="BV113" s="771" t="s">
        <v>221</v>
      </c>
      <c r="BW113" s="771"/>
      <c r="BX113" s="771"/>
      <c r="BY113" s="771"/>
      <c r="BZ113" s="771"/>
      <c r="CA113" s="771" t="s">
        <v>221</v>
      </c>
      <c r="CB113" s="771"/>
      <c r="CC113" s="771"/>
      <c r="CD113" s="771"/>
      <c r="CE113" s="771"/>
      <c r="CF113" s="848" t="s">
        <v>221</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221</v>
      </c>
      <c r="DH113" s="784"/>
      <c r="DI113" s="784"/>
      <c r="DJ113" s="784"/>
      <c r="DK113" s="785"/>
      <c r="DL113" s="786" t="s">
        <v>221</v>
      </c>
      <c r="DM113" s="784"/>
      <c r="DN113" s="784"/>
      <c r="DO113" s="784"/>
      <c r="DP113" s="785"/>
      <c r="DQ113" s="786" t="s">
        <v>221</v>
      </c>
      <c r="DR113" s="784"/>
      <c r="DS113" s="784"/>
      <c r="DT113" s="784"/>
      <c r="DU113" s="785"/>
      <c r="DV113" s="754" t="s">
        <v>221</v>
      </c>
      <c r="DW113" s="755"/>
      <c r="DX113" s="755"/>
      <c r="DY113" s="755"/>
      <c r="DZ113" s="756"/>
    </row>
    <row r="114" spans="1:130" s="197" customFormat="1" ht="26.25" customHeight="1">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10824</v>
      </c>
      <c r="AB114" s="784"/>
      <c r="AC114" s="784"/>
      <c r="AD114" s="784"/>
      <c r="AE114" s="785"/>
      <c r="AF114" s="786">
        <v>10311</v>
      </c>
      <c r="AG114" s="784"/>
      <c r="AH114" s="784"/>
      <c r="AI114" s="784"/>
      <c r="AJ114" s="785"/>
      <c r="AK114" s="786" t="s">
        <v>221</v>
      </c>
      <c r="AL114" s="784"/>
      <c r="AM114" s="784"/>
      <c r="AN114" s="784"/>
      <c r="AO114" s="785"/>
      <c r="AP114" s="754" t="s">
        <v>221</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3575052</v>
      </c>
      <c r="BR114" s="771"/>
      <c r="BS114" s="771"/>
      <c r="BT114" s="771"/>
      <c r="BU114" s="771"/>
      <c r="BV114" s="771">
        <v>3495386</v>
      </c>
      <c r="BW114" s="771"/>
      <c r="BX114" s="771"/>
      <c r="BY114" s="771"/>
      <c r="BZ114" s="771"/>
      <c r="CA114" s="771">
        <v>5006242</v>
      </c>
      <c r="CB114" s="771"/>
      <c r="CC114" s="771"/>
      <c r="CD114" s="771"/>
      <c r="CE114" s="771"/>
      <c r="CF114" s="848">
        <v>47.3</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221</v>
      </c>
      <c r="DH114" s="784"/>
      <c r="DI114" s="784"/>
      <c r="DJ114" s="784"/>
      <c r="DK114" s="785"/>
      <c r="DL114" s="786" t="s">
        <v>221</v>
      </c>
      <c r="DM114" s="784"/>
      <c r="DN114" s="784"/>
      <c r="DO114" s="784"/>
      <c r="DP114" s="785"/>
      <c r="DQ114" s="786" t="s">
        <v>221</v>
      </c>
      <c r="DR114" s="784"/>
      <c r="DS114" s="784"/>
      <c r="DT114" s="784"/>
      <c r="DU114" s="785"/>
      <c r="DV114" s="754" t="s">
        <v>221</v>
      </c>
      <c r="DW114" s="755"/>
      <c r="DX114" s="755"/>
      <c r="DY114" s="755"/>
      <c r="DZ114" s="756"/>
    </row>
    <row r="115" spans="1:130" s="197" customFormat="1" ht="26.25" customHeight="1">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6660</v>
      </c>
      <c r="AB115" s="909"/>
      <c r="AC115" s="909"/>
      <c r="AD115" s="909"/>
      <c r="AE115" s="910"/>
      <c r="AF115" s="911">
        <v>6568</v>
      </c>
      <c r="AG115" s="909"/>
      <c r="AH115" s="909"/>
      <c r="AI115" s="909"/>
      <c r="AJ115" s="910"/>
      <c r="AK115" s="911">
        <v>996</v>
      </c>
      <c r="AL115" s="909"/>
      <c r="AM115" s="909"/>
      <c r="AN115" s="909"/>
      <c r="AO115" s="910"/>
      <c r="AP115" s="912">
        <v>0</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t="s">
        <v>221</v>
      </c>
      <c r="BR115" s="771"/>
      <c r="BS115" s="771"/>
      <c r="BT115" s="771"/>
      <c r="BU115" s="771"/>
      <c r="BV115" s="771" t="s">
        <v>221</v>
      </c>
      <c r="BW115" s="771"/>
      <c r="BX115" s="771"/>
      <c r="BY115" s="771"/>
      <c r="BZ115" s="771"/>
      <c r="CA115" s="771" t="s">
        <v>221</v>
      </c>
      <c r="CB115" s="771"/>
      <c r="CC115" s="771"/>
      <c r="CD115" s="771"/>
      <c r="CE115" s="771"/>
      <c r="CF115" s="848" t="s">
        <v>221</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221</v>
      </c>
      <c r="DH115" s="784"/>
      <c r="DI115" s="784"/>
      <c r="DJ115" s="784"/>
      <c r="DK115" s="785"/>
      <c r="DL115" s="786" t="s">
        <v>221</v>
      </c>
      <c r="DM115" s="784"/>
      <c r="DN115" s="784"/>
      <c r="DO115" s="784"/>
      <c r="DP115" s="785"/>
      <c r="DQ115" s="786" t="s">
        <v>221</v>
      </c>
      <c r="DR115" s="784"/>
      <c r="DS115" s="784"/>
      <c r="DT115" s="784"/>
      <c r="DU115" s="785"/>
      <c r="DV115" s="754" t="s">
        <v>221</v>
      </c>
      <c r="DW115" s="755"/>
      <c r="DX115" s="755"/>
      <c r="DY115" s="755"/>
      <c r="DZ115" s="756"/>
    </row>
    <row r="116" spans="1:130" s="197" customFormat="1" ht="26.25" customHeight="1">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221</v>
      </c>
      <c r="AB116" s="784"/>
      <c r="AC116" s="784"/>
      <c r="AD116" s="784"/>
      <c r="AE116" s="785"/>
      <c r="AF116" s="786" t="s">
        <v>221</v>
      </c>
      <c r="AG116" s="784"/>
      <c r="AH116" s="784"/>
      <c r="AI116" s="784"/>
      <c r="AJ116" s="785"/>
      <c r="AK116" s="786" t="s">
        <v>221</v>
      </c>
      <c r="AL116" s="784"/>
      <c r="AM116" s="784"/>
      <c r="AN116" s="784"/>
      <c r="AO116" s="785"/>
      <c r="AP116" s="754" t="s">
        <v>221</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221</v>
      </c>
      <c r="BR116" s="771"/>
      <c r="BS116" s="771"/>
      <c r="BT116" s="771"/>
      <c r="BU116" s="771"/>
      <c r="BV116" s="771" t="s">
        <v>221</v>
      </c>
      <c r="BW116" s="771"/>
      <c r="BX116" s="771"/>
      <c r="BY116" s="771"/>
      <c r="BZ116" s="771"/>
      <c r="CA116" s="771" t="s">
        <v>221</v>
      </c>
      <c r="CB116" s="771"/>
      <c r="CC116" s="771"/>
      <c r="CD116" s="771"/>
      <c r="CE116" s="771"/>
      <c r="CF116" s="848" t="s">
        <v>221</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14560</v>
      </c>
      <c r="DH116" s="784"/>
      <c r="DI116" s="784"/>
      <c r="DJ116" s="784"/>
      <c r="DK116" s="785"/>
      <c r="DL116" s="786">
        <v>8154</v>
      </c>
      <c r="DM116" s="784"/>
      <c r="DN116" s="784"/>
      <c r="DO116" s="784"/>
      <c r="DP116" s="785"/>
      <c r="DQ116" s="786">
        <v>7248</v>
      </c>
      <c r="DR116" s="784"/>
      <c r="DS116" s="784"/>
      <c r="DT116" s="784"/>
      <c r="DU116" s="785"/>
      <c r="DV116" s="754">
        <v>0.1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2876161</v>
      </c>
      <c r="AB117" s="895"/>
      <c r="AC117" s="895"/>
      <c r="AD117" s="895"/>
      <c r="AE117" s="896"/>
      <c r="AF117" s="898">
        <v>2806429</v>
      </c>
      <c r="AG117" s="895"/>
      <c r="AH117" s="895"/>
      <c r="AI117" s="895"/>
      <c r="AJ117" s="896"/>
      <c r="AK117" s="898">
        <v>2643790</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221</v>
      </c>
      <c r="BR117" s="858"/>
      <c r="BS117" s="858"/>
      <c r="BT117" s="858"/>
      <c r="BU117" s="858"/>
      <c r="BV117" s="858" t="s">
        <v>221</v>
      </c>
      <c r="BW117" s="858"/>
      <c r="BX117" s="858"/>
      <c r="BY117" s="858"/>
      <c r="BZ117" s="858"/>
      <c r="CA117" s="858" t="s">
        <v>221</v>
      </c>
      <c r="CB117" s="858"/>
      <c r="CC117" s="858"/>
      <c r="CD117" s="858"/>
      <c r="CE117" s="858"/>
      <c r="CF117" s="848" t="s">
        <v>221</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221</v>
      </c>
      <c r="DH117" s="784"/>
      <c r="DI117" s="784"/>
      <c r="DJ117" s="784"/>
      <c r="DK117" s="785"/>
      <c r="DL117" s="786" t="s">
        <v>221</v>
      </c>
      <c r="DM117" s="784"/>
      <c r="DN117" s="784"/>
      <c r="DO117" s="784"/>
      <c r="DP117" s="785"/>
      <c r="DQ117" s="786" t="s">
        <v>221</v>
      </c>
      <c r="DR117" s="784"/>
      <c r="DS117" s="784"/>
      <c r="DT117" s="784"/>
      <c r="DU117" s="785"/>
      <c r="DV117" s="754" t="s">
        <v>221</v>
      </c>
      <c r="DW117" s="755"/>
      <c r="DX117" s="755"/>
      <c r="DY117" s="755"/>
      <c r="DZ117" s="756"/>
    </row>
    <row r="118" spans="1:130" s="197" customFormat="1" ht="26.25" customHeight="1">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287</v>
      </c>
      <c r="AG118" s="888"/>
      <c r="AH118" s="888"/>
      <c r="AI118" s="888"/>
      <c r="AJ118" s="889"/>
      <c r="AK118" s="890" t="s">
        <v>286</v>
      </c>
      <c r="AL118" s="888"/>
      <c r="AM118" s="888"/>
      <c r="AN118" s="888"/>
      <c r="AO118" s="889"/>
      <c r="AP118" s="891" t="s">
        <v>407</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435</v>
      </c>
      <c r="BP118" s="838"/>
      <c r="BQ118" s="857">
        <v>28237969</v>
      </c>
      <c r="BR118" s="858"/>
      <c r="BS118" s="858"/>
      <c r="BT118" s="858"/>
      <c r="BU118" s="858"/>
      <c r="BV118" s="858">
        <v>27458371</v>
      </c>
      <c r="BW118" s="858"/>
      <c r="BX118" s="858"/>
      <c r="BY118" s="858"/>
      <c r="BZ118" s="858"/>
      <c r="CA118" s="858">
        <v>28918236</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221</v>
      </c>
      <c r="DH118" s="784"/>
      <c r="DI118" s="784"/>
      <c r="DJ118" s="784"/>
      <c r="DK118" s="785"/>
      <c r="DL118" s="786" t="s">
        <v>221</v>
      </c>
      <c r="DM118" s="784"/>
      <c r="DN118" s="784"/>
      <c r="DO118" s="784"/>
      <c r="DP118" s="785"/>
      <c r="DQ118" s="786" t="s">
        <v>221</v>
      </c>
      <c r="DR118" s="784"/>
      <c r="DS118" s="784"/>
      <c r="DT118" s="784"/>
      <c r="DU118" s="785"/>
      <c r="DV118" s="754" t="s">
        <v>221</v>
      </c>
      <c r="DW118" s="755"/>
      <c r="DX118" s="755"/>
      <c r="DY118" s="755"/>
      <c r="DZ118" s="756"/>
    </row>
    <row r="119" spans="1:130" s="197" customFormat="1" ht="26.25" customHeight="1">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221</v>
      </c>
      <c r="AB119" s="873"/>
      <c r="AC119" s="873"/>
      <c r="AD119" s="873"/>
      <c r="AE119" s="874"/>
      <c r="AF119" s="875" t="s">
        <v>221</v>
      </c>
      <c r="AG119" s="873"/>
      <c r="AH119" s="873"/>
      <c r="AI119" s="873"/>
      <c r="AJ119" s="874"/>
      <c r="AK119" s="875" t="s">
        <v>221</v>
      </c>
      <c r="AL119" s="873"/>
      <c r="AM119" s="873"/>
      <c r="AN119" s="873"/>
      <c r="AO119" s="874"/>
      <c r="AP119" s="876" t="s">
        <v>221</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9021350</v>
      </c>
      <c r="BR119" s="800"/>
      <c r="BS119" s="800"/>
      <c r="BT119" s="800"/>
      <c r="BU119" s="800"/>
      <c r="BV119" s="800">
        <v>9316898</v>
      </c>
      <c r="BW119" s="800"/>
      <c r="BX119" s="800"/>
      <c r="BY119" s="800"/>
      <c r="BZ119" s="800"/>
      <c r="CA119" s="800">
        <v>9350004</v>
      </c>
      <c r="CB119" s="800"/>
      <c r="CC119" s="800"/>
      <c r="CD119" s="800"/>
      <c r="CE119" s="800"/>
      <c r="CF119" s="861">
        <v>88.4</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1906</v>
      </c>
      <c r="DH119" s="717"/>
      <c r="DI119" s="717"/>
      <c r="DJ119" s="717"/>
      <c r="DK119" s="718"/>
      <c r="DL119" s="719" t="s">
        <v>221</v>
      </c>
      <c r="DM119" s="717"/>
      <c r="DN119" s="717"/>
      <c r="DO119" s="717"/>
      <c r="DP119" s="718"/>
      <c r="DQ119" s="719" t="s">
        <v>221</v>
      </c>
      <c r="DR119" s="717"/>
      <c r="DS119" s="717"/>
      <c r="DT119" s="717"/>
      <c r="DU119" s="718"/>
      <c r="DV119" s="807" t="s">
        <v>221</v>
      </c>
      <c r="DW119" s="808"/>
      <c r="DX119" s="808"/>
      <c r="DY119" s="808"/>
      <c r="DZ119" s="809"/>
    </row>
    <row r="120" spans="1:130" s="197" customFormat="1" ht="26.25" customHeight="1">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221</v>
      </c>
      <c r="AB120" s="784"/>
      <c r="AC120" s="784"/>
      <c r="AD120" s="784"/>
      <c r="AE120" s="785"/>
      <c r="AF120" s="786" t="s">
        <v>221</v>
      </c>
      <c r="AG120" s="784"/>
      <c r="AH120" s="784"/>
      <c r="AI120" s="784"/>
      <c r="AJ120" s="785"/>
      <c r="AK120" s="786" t="s">
        <v>221</v>
      </c>
      <c r="AL120" s="784"/>
      <c r="AM120" s="784"/>
      <c r="AN120" s="784"/>
      <c r="AO120" s="785"/>
      <c r="AP120" s="754" t="s">
        <v>221</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3864511</v>
      </c>
      <c r="BR120" s="771"/>
      <c r="BS120" s="771"/>
      <c r="BT120" s="771"/>
      <c r="BU120" s="771"/>
      <c r="BV120" s="771">
        <v>3826553</v>
      </c>
      <c r="BW120" s="771"/>
      <c r="BX120" s="771"/>
      <c r="BY120" s="771"/>
      <c r="BZ120" s="771"/>
      <c r="CA120" s="771">
        <v>3598563</v>
      </c>
      <c r="CB120" s="771"/>
      <c r="CC120" s="771"/>
      <c r="CD120" s="771"/>
      <c r="CE120" s="771"/>
      <c r="CF120" s="848">
        <v>34</v>
      </c>
      <c r="CG120" s="849"/>
      <c r="CH120" s="849"/>
      <c r="CI120" s="849"/>
      <c r="CJ120" s="849"/>
      <c r="CK120" s="850" t="s">
        <v>441</v>
      </c>
      <c r="CL120" s="810"/>
      <c r="CM120" s="810"/>
      <c r="CN120" s="810"/>
      <c r="CO120" s="811"/>
      <c r="CP120" s="854" t="s">
        <v>389</v>
      </c>
      <c r="CQ120" s="855"/>
      <c r="CR120" s="855"/>
      <c r="CS120" s="855"/>
      <c r="CT120" s="855"/>
      <c r="CU120" s="855"/>
      <c r="CV120" s="855"/>
      <c r="CW120" s="855"/>
      <c r="CX120" s="855"/>
      <c r="CY120" s="855"/>
      <c r="CZ120" s="855"/>
      <c r="DA120" s="855"/>
      <c r="DB120" s="855"/>
      <c r="DC120" s="855"/>
      <c r="DD120" s="855"/>
      <c r="DE120" s="855"/>
      <c r="DF120" s="856"/>
      <c r="DG120" s="799">
        <v>8914730</v>
      </c>
      <c r="DH120" s="800"/>
      <c r="DI120" s="800"/>
      <c r="DJ120" s="800"/>
      <c r="DK120" s="800"/>
      <c r="DL120" s="800">
        <v>8130538</v>
      </c>
      <c r="DM120" s="800"/>
      <c r="DN120" s="800"/>
      <c r="DO120" s="800"/>
      <c r="DP120" s="800"/>
      <c r="DQ120" s="800">
        <v>7344292</v>
      </c>
      <c r="DR120" s="800"/>
      <c r="DS120" s="800"/>
      <c r="DT120" s="800"/>
      <c r="DU120" s="800"/>
      <c r="DV120" s="801">
        <v>69.400000000000006</v>
      </c>
      <c r="DW120" s="801"/>
      <c r="DX120" s="801"/>
      <c r="DY120" s="801"/>
      <c r="DZ120" s="802"/>
    </row>
    <row r="121" spans="1:130" s="197" customFormat="1" ht="26.25" customHeight="1">
      <c r="A121" s="865"/>
      <c r="B121" s="866"/>
      <c r="C121" s="842" t="s">
        <v>442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221</v>
      </c>
      <c r="AB121" s="784"/>
      <c r="AC121" s="784"/>
      <c r="AD121" s="784"/>
      <c r="AE121" s="785"/>
      <c r="AF121" s="786" t="s">
        <v>221</v>
      </c>
      <c r="AG121" s="784"/>
      <c r="AH121" s="784"/>
      <c r="AI121" s="784"/>
      <c r="AJ121" s="785"/>
      <c r="AK121" s="786" t="s">
        <v>221</v>
      </c>
      <c r="AL121" s="784"/>
      <c r="AM121" s="784"/>
      <c r="AN121" s="784"/>
      <c r="AO121" s="785"/>
      <c r="AP121" s="754" t="s">
        <v>221</v>
      </c>
      <c r="AQ121" s="755"/>
      <c r="AR121" s="755"/>
      <c r="AS121" s="755"/>
      <c r="AT121" s="756"/>
      <c r="AU121" s="882"/>
      <c r="AV121" s="883"/>
      <c r="AW121" s="883"/>
      <c r="AX121" s="883"/>
      <c r="AY121" s="884"/>
      <c r="AZ121" s="845" t="s">
        <v>443</v>
      </c>
      <c r="BA121" s="846"/>
      <c r="BB121" s="846"/>
      <c r="BC121" s="846"/>
      <c r="BD121" s="846"/>
      <c r="BE121" s="846"/>
      <c r="BF121" s="846"/>
      <c r="BG121" s="846"/>
      <c r="BH121" s="846"/>
      <c r="BI121" s="846"/>
      <c r="BJ121" s="846"/>
      <c r="BK121" s="846"/>
      <c r="BL121" s="846"/>
      <c r="BM121" s="846"/>
      <c r="BN121" s="846"/>
      <c r="BO121" s="846"/>
      <c r="BP121" s="847"/>
      <c r="BQ121" s="857">
        <v>19649090</v>
      </c>
      <c r="BR121" s="858"/>
      <c r="BS121" s="858"/>
      <c r="BT121" s="858"/>
      <c r="BU121" s="858"/>
      <c r="BV121" s="858">
        <v>19806612</v>
      </c>
      <c r="BW121" s="858"/>
      <c r="BX121" s="858"/>
      <c r="BY121" s="858"/>
      <c r="BZ121" s="858"/>
      <c r="CA121" s="858">
        <v>19704873</v>
      </c>
      <c r="CB121" s="858"/>
      <c r="CC121" s="858"/>
      <c r="CD121" s="858"/>
      <c r="CE121" s="858"/>
      <c r="CF121" s="859">
        <v>186.2</v>
      </c>
      <c r="CG121" s="860"/>
      <c r="CH121" s="860"/>
      <c r="CI121" s="860"/>
      <c r="CJ121" s="860"/>
      <c r="CK121" s="851"/>
      <c r="CL121" s="812"/>
      <c r="CM121" s="812"/>
      <c r="CN121" s="812"/>
      <c r="CO121" s="813"/>
      <c r="CP121" s="828" t="s">
        <v>388</v>
      </c>
      <c r="CQ121" s="829"/>
      <c r="CR121" s="829"/>
      <c r="CS121" s="829"/>
      <c r="CT121" s="829"/>
      <c r="CU121" s="829"/>
      <c r="CV121" s="829"/>
      <c r="CW121" s="829"/>
      <c r="CX121" s="829"/>
      <c r="CY121" s="829"/>
      <c r="CZ121" s="829"/>
      <c r="DA121" s="829"/>
      <c r="DB121" s="829"/>
      <c r="DC121" s="829"/>
      <c r="DD121" s="829"/>
      <c r="DE121" s="829"/>
      <c r="DF121" s="830"/>
      <c r="DG121" s="770">
        <v>2541072</v>
      </c>
      <c r="DH121" s="771"/>
      <c r="DI121" s="771"/>
      <c r="DJ121" s="771"/>
      <c r="DK121" s="771"/>
      <c r="DL121" s="771">
        <v>2279808</v>
      </c>
      <c r="DM121" s="771"/>
      <c r="DN121" s="771"/>
      <c r="DO121" s="771"/>
      <c r="DP121" s="771"/>
      <c r="DQ121" s="771">
        <v>2005068</v>
      </c>
      <c r="DR121" s="771"/>
      <c r="DS121" s="771"/>
      <c r="DT121" s="771"/>
      <c r="DU121" s="771"/>
      <c r="DV121" s="823">
        <v>19</v>
      </c>
      <c r="DW121" s="823"/>
      <c r="DX121" s="823"/>
      <c r="DY121" s="823"/>
      <c r="DZ121" s="824"/>
    </row>
    <row r="122" spans="1:130" s="197" customFormat="1" ht="26.25" customHeight="1">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221</v>
      </c>
      <c r="AB122" s="784"/>
      <c r="AC122" s="784"/>
      <c r="AD122" s="784"/>
      <c r="AE122" s="785"/>
      <c r="AF122" s="786" t="s">
        <v>221</v>
      </c>
      <c r="AG122" s="784"/>
      <c r="AH122" s="784"/>
      <c r="AI122" s="784"/>
      <c r="AJ122" s="785"/>
      <c r="AK122" s="786" t="s">
        <v>221</v>
      </c>
      <c r="AL122" s="784"/>
      <c r="AM122" s="784"/>
      <c r="AN122" s="784"/>
      <c r="AO122" s="785"/>
      <c r="AP122" s="754" t="s">
        <v>221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444</v>
      </c>
      <c r="BP122" s="838"/>
      <c r="BQ122" s="839">
        <v>32534951</v>
      </c>
      <c r="BR122" s="840"/>
      <c r="BS122" s="840"/>
      <c r="BT122" s="840"/>
      <c r="BU122" s="840"/>
      <c r="BV122" s="840">
        <v>32950063</v>
      </c>
      <c r="BW122" s="840"/>
      <c r="BX122" s="840"/>
      <c r="BY122" s="840"/>
      <c r="BZ122" s="840"/>
      <c r="CA122" s="840">
        <v>32653440</v>
      </c>
      <c r="CB122" s="840"/>
      <c r="CC122" s="840"/>
      <c r="CD122" s="840"/>
      <c r="CE122" s="840"/>
      <c r="CF122" s="743"/>
      <c r="CG122" s="744"/>
      <c r="CH122" s="744"/>
      <c r="CI122" s="744"/>
      <c r="CJ122" s="841"/>
      <c r="CK122" s="851"/>
      <c r="CL122" s="812"/>
      <c r="CM122" s="812"/>
      <c r="CN122" s="812"/>
      <c r="CO122" s="813"/>
      <c r="CP122" s="828" t="s">
        <v>386</v>
      </c>
      <c r="CQ122" s="829"/>
      <c r="CR122" s="829"/>
      <c r="CS122" s="829"/>
      <c r="CT122" s="829"/>
      <c r="CU122" s="829"/>
      <c r="CV122" s="829"/>
      <c r="CW122" s="829"/>
      <c r="CX122" s="829"/>
      <c r="CY122" s="829"/>
      <c r="CZ122" s="829"/>
      <c r="DA122" s="829"/>
      <c r="DB122" s="829"/>
      <c r="DC122" s="829"/>
      <c r="DD122" s="829"/>
      <c r="DE122" s="829"/>
      <c r="DF122" s="830"/>
      <c r="DG122" s="770">
        <v>808452</v>
      </c>
      <c r="DH122" s="771"/>
      <c r="DI122" s="771"/>
      <c r="DJ122" s="771"/>
      <c r="DK122" s="771"/>
      <c r="DL122" s="771">
        <v>738445</v>
      </c>
      <c r="DM122" s="771"/>
      <c r="DN122" s="771"/>
      <c r="DO122" s="771"/>
      <c r="DP122" s="771"/>
      <c r="DQ122" s="771">
        <v>685580</v>
      </c>
      <c r="DR122" s="771"/>
      <c r="DS122" s="771"/>
      <c r="DT122" s="771"/>
      <c r="DU122" s="771"/>
      <c r="DV122" s="823">
        <v>6.5</v>
      </c>
      <c r="DW122" s="823"/>
      <c r="DX122" s="823"/>
      <c r="DY122" s="823"/>
      <c r="DZ122" s="824"/>
    </row>
    <row r="123" spans="1:130" s="197" customFormat="1" ht="26.25" customHeight="1" thickBot="1">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6660</v>
      </c>
      <c r="AB123" s="784"/>
      <c r="AC123" s="784"/>
      <c r="AD123" s="784"/>
      <c r="AE123" s="785"/>
      <c r="AF123" s="786">
        <v>6568</v>
      </c>
      <c r="AG123" s="784"/>
      <c r="AH123" s="784"/>
      <c r="AI123" s="784"/>
      <c r="AJ123" s="785"/>
      <c r="AK123" s="786">
        <v>996</v>
      </c>
      <c r="AL123" s="784"/>
      <c r="AM123" s="784"/>
      <c r="AN123" s="784"/>
      <c r="AO123" s="785"/>
      <c r="AP123" s="754">
        <v>0</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221</v>
      </c>
      <c r="BR123" s="832"/>
      <c r="BS123" s="832"/>
      <c r="BT123" s="832"/>
      <c r="BU123" s="832"/>
      <c r="BV123" s="832" t="s">
        <v>221</v>
      </c>
      <c r="BW123" s="832"/>
      <c r="BX123" s="832"/>
      <c r="BY123" s="832"/>
      <c r="BZ123" s="832"/>
      <c r="CA123" s="832" t="s">
        <v>221</v>
      </c>
      <c r="CB123" s="832"/>
      <c r="CC123" s="832"/>
      <c r="CD123" s="832"/>
      <c r="CE123" s="832"/>
      <c r="CF123" s="730"/>
      <c r="CG123" s="731"/>
      <c r="CH123" s="731"/>
      <c r="CI123" s="731"/>
      <c r="CJ123" s="833"/>
      <c r="CK123" s="851"/>
      <c r="CL123" s="812"/>
      <c r="CM123" s="812"/>
      <c r="CN123" s="812"/>
      <c r="CO123" s="813"/>
      <c r="CP123" s="828" t="s">
        <v>391</v>
      </c>
      <c r="CQ123" s="829"/>
      <c r="CR123" s="829"/>
      <c r="CS123" s="829"/>
      <c r="CT123" s="829"/>
      <c r="CU123" s="829"/>
      <c r="CV123" s="829"/>
      <c r="CW123" s="829"/>
      <c r="CX123" s="829"/>
      <c r="CY123" s="829"/>
      <c r="CZ123" s="829"/>
      <c r="DA123" s="829"/>
      <c r="DB123" s="829"/>
      <c r="DC123" s="829"/>
      <c r="DD123" s="829"/>
      <c r="DE123" s="829"/>
      <c r="DF123" s="830"/>
      <c r="DG123" s="783">
        <v>351347</v>
      </c>
      <c r="DH123" s="784"/>
      <c r="DI123" s="784"/>
      <c r="DJ123" s="784"/>
      <c r="DK123" s="785"/>
      <c r="DL123" s="786">
        <v>338633</v>
      </c>
      <c r="DM123" s="784"/>
      <c r="DN123" s="784"/>
      <c r="DO123" s="784"/>
      <c r="DP123" s="785"/>
      <c r="DQ123" s="786">
        <v>303505</v>
      </c>
      <c r="DR123" s="784"/>
      <c r="DS123" s="784"/>
      <c r="DT123" s="784"/>
      <c r="DU123" s="785"/>
      <c r="DV123" s="754">
        <v>2.9</v>
      </c>
      <c r="DW123" s="755"/>
      <c r="DX123" s="755"/>
      <c r="DY123" s="755"/>
      <c r="DZ123" s="756"/>
    </row>
    <row r="124" spans="1:130" s="197" customFormat="1" ht="26.25" customHeight="1">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221</v>
      </c>
      <c r="AB124" s="784"/>
      <c r="AC124" s="784"/>
      <c r="AD124" s="784"/>
      <c r="AE124" s="785"/>
      <c r="AF124" s="786" t="s">
        <v>221</v>
      </c>
      <c r="AG124" s="784"/>
      <c r="AH124" s="784"/>
      <c r="AI124" s="784"/>
      <c r="AJ124" s="785"/>
      <c r="AK124" s="786" t="s">
        <v>221</v>
      </c>
      <c r="AL124" s="784"/>
      <c r="AM124" s="784"/>
      <c r="AN124" s="784"/>
      <c r="AO124" s="785"/>
      <c r="AP124" s="754" t="s">
        <v>221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446</v>
      </c>
      <c r="CQ124" s="829"/>
      <c r="CR124" s="829"/>
      <c r="CS124" s="829"/>
      <c r="CT124" s="829"/>
      <c r="CU124" s="829"/>
      <c r="CV124" s="829"/>
      <c r="CW124" s="829"/>
      <c r="CX124" s="829"/>
      <c r="CY124" s="829"/>
      <c r="CZ124" s="829"/>
      <c r="DA124" s="829"/>
      <c r="DB124" s="829"/>
      <c r="DC124" s="829"/>
      <c r="DD124" s="829"/>
      <c r="DE124" s="829"/>
      <c r="DF124" s="830"/>
      <c r="DG124" s="716" t="s">
        <v>221</v>
      </c>
      <c r="DH124" s="717"/>
      <c r="DI124" s="717"/>
      <c r="DJ124" s="717"/>
      <c r="DK124" s="718"/>
      <c r="DL124" s="719" t="s">
        <v>221</v>
      </c>
      <c r="DM124" s="717"/>
      <c r="DN124" s="717"/>
      <c r="DO124" s="717"/>
      <c r="DP124" s="718"/>
      <c r="DQ124" s="719" t="s">
        <v>221</v>
      </c>
      <c r="DR124" s="717"/>
      <c r="DS124" s="717"/>
      <c r="DT124" s="717"/>
      <c r="DU124" s="718"/>
      <c r="DV124" s="807" t="s">
        <v>221</v>
      </c>
      <c r="DW124" s="808"/>
      <c r="DX124" s="808"/>
      <c r="DY124" s="808"/>
      <c r="DZ124" s="809"/>
    </row>
    <row r="125" spans="1:130" s="197" customFormat="1" ht="26.25" customHeight="1" thickBot="1">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221</v>
      </c>
      <c r="AB125" s="784"/>
      <c r="AC125" s="784"/>
      <c r="AD125" s="784"/>
      <c r="AE125" s="785"/>
      <c r="AF125" s="786" t="s">
        <v>221</v>
      </c>
      <c r="AG125" s="784"/>
      <c r="AH125" s="784"/>
      <c r="AI125" s="784"/>
      <c r="AJ125" s="785"/>
      <c r="AK125" s="786" t="s">
        <v>221</v>
      </c>
      <c r="AL125" s="784"/>
      <c r="AM125" s="784"/>
      <c r="AN125" s="784"/>
      <c r="AO125" s="785"/>
      <c r="AP125" s="754" t="s">
        <v>221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447</v>
      </c>
      <c r="CL125" s="810"/>
      <c r="CM125" s="810"/>
      <c r="CN125" s="810"/>
      <c r="CO125" s="811"/>
      <c r="CP125" s="816" t="s">
        <v>448</v>
      </c>
      <c r="CQ125" s="758"/>
      <c r="CR125" s="758"/>
      <c r="CS125" s="758"/>
      <c r="CT125" s="758"/>
      <c r="CU125" s="758"/>
      <c r="CV125" s="758"/>
      <c r="CW125" s="758"/>
      <c r="CX125" s="758"/>
      <c r="CY125" s="758"/>
      <c r="CZ125" s="758"/>
      <c r="DA125" s="758"/>
      <c r="DB125" s="758"/>
      <c r="DC125" s="758"/>
      <c r="DD125" s="758"/>
      <c r="DE125" s="758"/>
      <c r="DF125" s="759"/>
      <c r="DG125" s="799" t="s">
        <v>221</v>
      </c>
      <c r="DH125" s="800"/>
      <c r="DI125" s="800"/>
      <c r="DJ125" s="800"/>
      <c r="DK125" s="800"/>
      <c r="DL125" s="800" t="s">
        <v>221</v>
      </c>
      <c r="DM125" s="800"/>
      <c r="DN125" s="800"/>
      <c r="DO125" s="800"/>
      <c r="DP125" s="800"/>
      <c r="DQ125" s="800" t="s">
        <v>221</v>
      </c>
      <c r="DR125" s="800"/>
      <c r="DS125" s="800"/>
      <c r="DT125" s="800"/>
      <c r="DU125" s="800"/>
      <c r="DV125" s="801" t="s">
        <v>221</v>
      </c>
      <c r="DW125" s="801"/>
      <c r="DX125" s="801"/>
      <c r="DY125" s="801"/>
      <c r="DZ125" s="802"/>
    </row>
    <row r="126" spans="1:130" s="197" customFormat="1" ht="26.25" customHeight="1">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221</v>
      </c>
      <c r="AB126" s="784"/>
      <c r="AC126" s="784"/>
      <c r="AD126" s="784"/>
      <c r="AE126" s="785"/>
      <c r="AF126" s="786" t="s">
        <v>221</v>
      </c>
      <c r="AG126" s="784"/>
      <c r="AH126" s="784"/>
      <c r="AI126" s="784"/>
      <c r="AJ126" s="785"/>
      <c r="AK126" s="786" t="s">
        <v>221</v>
      </c>
      <c r="AL126" s="784"/>
      <c r="AM126" s="784"/>
      <c r="AN126" s="784"/>
      <c r="AO126" s="785"/>
      <c r="AP126" s="754" t="s">
        <v>221</v>
      </c>
      <c r="AQ126" s="755"/>
      <c r="AR126" s="755"/>
      <c r="AS126" s="755"/>
      <c r="AT126" s="756"/>
      <c r="AU126" s="233"/>
      <c r="AV126" s="233"/>
      <c r="AW126" s="233"/>
      <c r="AX126" s="806" t="s">
        <v>449</v>
      </c>
      <c r="AY126" s="764"/>
      <c r="AZ126" s="764"/>
      <c r="BA126" s="764"/>
      <c r="BB126" s="764"/>
      <c r="BC126" s="764"/>
      <c r="BD126" s="764"/>
      <c r="BE126" s="765"/>
      <c r="BF126" s="763" t="s">
        <v>450</v>
      </c>
      <c r="BG126" s="764"/>
      <c r="BH126" s="764"/>
      <c r="BI126" s="764"/>
      <c r="BJ126" s="764"/>
      <c r="BK126" s="764"/>
      <c r="BL126" s="765"/>
      <c r="BM126" s="763" t="s">
        <v>451</v>
      </c>
      <c r="BN126" s="764"/>
      <c r="BO126" s="764"/>
      <c r="BP126" s="764"/>
      <c r="BQ126" s="764"/>
      <c r="BR126" s="764"/>
      <c r="BS126" s="765"/>
      <c r="BT126" s="763" t="s">
        <v>452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453</v>
      </c>
      <c r="CQ126" s="768"/>
      <c r="CR126" s="768"/>
      <c r="CS126" s="768"/>
      <c r="CT126" s="768"/>
      <c r="CU126" s="768"/>
      <c r="CV126" s="768"/>
      <c r="CW126" s="768"/>
      <c r="CX126" s="768"/>
      <c r="CY126" s="768"/>
      <c r="CZ126" s="768"/>
      <c r="DA126" s="768"/>
      <c r="DB126" s="768"/>
      <c r="DC126" s="768"/>
      <c r="DD126" s="768"/>
      <c r="DE126" s="768"/>
      <c r="DF126" s="769"/>
      <c r="DG126" s="770" t="s">
        <v>221</v>
      </c>
      <c r="DH126" s="771"/>
      <c r="DI126" s="771"/>
      <c r="DJ126" s="771"/>
      <c r="DK126" s="771"/>
      <c r="DL126" s="771" t="s">
        <v>221</v>
      </c>
      <c r="DM126" s="771"/>
      <c r="DN126" s="771"/>
      <c r="DO126" s="771"/>
      <c r="DP126" s="771"/>
      <c r="DQ126" s="771" t="s">
        <v>221</v>
      </c>
      <c r="DR126" s="771"/>
      <c r="DS126" s="771"/>
      <c r="DT126" s="771"/>
      <c r="DU126" s="771"/>
      <c r="DV126" s="823" t="s">
        <v>221</v>
      </c>
      <c r="DW126" s="823"/>
      <c r="DX126" s="823"/>
      <c r="DY126" s="823"/>
      <c r="DZ126" s="824"/>
    </row>
    <row r="127" spans="1:130" s="197" customFormat="1" ht="26.25" customHeight="1" thickBot="1">
      <c r="A127" s="867"/>
      <c r="B127" s="868"/>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221</v>
      </c>
      <c r="AB127" s="784"/>
      <c r="AC127" s="784"/>
      <c r="AD127" s="784"/>
      <c r="AE127" s="785"/>
      <c r="AF127" s="786" t="s">
        <v>221</v>
      </c>
      <c r="AG127" s="784"/>
      <c r="AH127" s="784"/>
      <c r="AI127" s="784"/>
      <c r="AJ127" s="785"/>
      <c r="AK127" s="786" t="s">
        <v>221</v>
      </c>
      <c r="AL127" s="784"/>
      <c r="AM127" s="784"/>
      <c r="AN127" s="784"/>
      <c r="AO127" s="785"/>
      <c r="AP127" s="754" t="s">
        <v>221</v>
      </c>
      <c r="AQ127" s="755"/>
      <c r="AR127" s="755"/>
      <c r="AS127" s="755"/>
      <c r="AT127" s="756"/>
      <c r="AU127" s="233"/>
      <c r="AV127" s="233"/>
      <c r="AW127" s="233"/>
      <c r="AX127" s="757" t="s">
        <v>455</v>
      </c>
      <c r="AY127" s="758"/>
      <c r="AZ127" s="758"/>
      <c r="BA127" s="758"/>
      <c r="BB127" s="758"/>
      <c r="BC127" s="758"/>
      <c r="BD127" s="758"/>
      <c r="BE127" s="759"/>
      <c r="BF127" s="760" t="s">
        <v>221</v>
      </c>
      <c r="BG127" s="761"/>
      <c r="BH127" s="761"/>
      <c r="BI127" s="761"/>
      <c r="BJ127" s="761"/>
      <c r="BK127" s="761"/>
      <c r="BL127" s="762"/>
      <c r="BM127" s="760">
        <v>13.01</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456</v>
      </c>
      <c r="CQ127" s="752"/>
      <c r="CR127" s="752"/>
      <c r="CS127" s="752"/>
      <c r="CT127" s="752"/>
      <c r="CU127" s="752"/>
      <c r="CV127" s="752"/>
      <c r="CW127" s="752"/>
      <c r="CX127" s="752"/>
      <c r="CY127" s="752"/>
      <c r="CZ127" s="752"/>
      <c r="DA127" s="752"/>
      <c r="DB127" s="752"/>
      <c r="DC127" s="752"/>
      <c r="DD127" s="752"/>
      <c r="DE127" s="752"/>
      <c r="DF127" s="753"/>
      <c r="DG127" s="819" t="s">
        <v>221</v>
      </c>
      <c r="DH127" s="820"/>
      <c r="DI127" s="820"/>
      <c r="DJ127" s="820"/>
      <c r="DK127" s="820"/>
      <c r="DL127" s="820" t="s">
        <v>221</v>
      </c>
      <c r="DM127" s="820"/>
      <c r="DN127" s="820"/>
      <c r="DO127" s="820"/>
      <c r="DP127" s="820"/>
      <c r="DQ127" s="820" t="s">
        <v>221</v>
      </c>
      <c r="DR127" s="820"/>
      <c r="DS127" s="820"/>
      <c r="DT127" s="820"/>
      <c r="DU127" s="820"/>
      <c r="DV127" s="821" t="s">
        <v>221</v>
      </c>
      <c r="DW127" s="821"/>
      <c r="DX127" s="821"/>
      <c r="DY127" s="821"/>
      <c r="DZ127" s="822"/>
    </row>
    <row r="128" spans="1:130" s="197" customFormat="1" ht="26.25" customHeight="1">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v>448238</v>
      </c>
      <c r="AB128" s="724"/>
      <c r="AC128" s="724"/>
      <c r="AD128" s="724"/>
      <c r="AE128" s="725"/>
      <c r="AF128" s="726">
        <v>407340</v>
      </c>
      <c r="AG128" s="724"/>
      <c r="AH128" s="724"/>
      <c r="AI128" s="724"/>
      <c r="AJ128" s="725"/>
      <c r="AK128" s="726">
        <v>342536</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221</v>
      </c>
      <c r="BG128" s="791"/>
      <c r="BH128" s="791"/>
      <c r="BI128" s="791"/>
      <c r="BJ128" s="791"/>
      <c r="BK128" s="791"/>
      <c r="BL128" s="792"/>
      <c r="BM128" s="790">
        <v>18.010000000000002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460</v>
      </c>
      <c r="X129" s="781"/>
      <c r="Y129" s="781"/>
      <c r="Z129" s="782"/>
      <c r="AA129" s="783">
        <v>12340079</v>
      </c>
      <c r="AB129" s="784"/>
      <c r="AC129" s="784"/>
      <c r="AD129" s="784"/>
      <c r="AE129" s="785"/>
      <c r="AF129" s="786">
        <v>12466317</v>
      </c>
      <c r="AG129" s="784"/>
      <c r="AH129" s="784"/>
      <c r="AI129" s="784"/>
      <c r="AJ129" s="785"/>
      <c r="AK129" s="786">
        <v>12383175</v>
      </c>
      <c r="AL129" s="784"/>
      <c r="AM129" s="784"/>
      <c r="AN129" s="784"/>
      <c r="AO129" s="785"/>
      <c r="AP129" s="787"/>
      <c r="AQ129" s="788"/>
      <c r="AR129" s="788"/>
      <c r="AS129" s="788"/>
      <c r="AT129" s="789"/>
      <c r="AU129" s="235"/>
      <c r="AV129" s="235"/>
      <c r="AW129" s="235"/>
      <c r="AX129" s="772" t="s">
        <v>461</v>
      </c>
      <c r="AY129" s="768"/>
      <c r="AZ129" s="768"/>
      <c r="BA129" s="768"/>
      <c r="BB129" s="768"/>
      <c r="BC129" s="768"/>
      <c r="BD129" s="768"/>
      <c r="BE129" s="769"/>
      <c r="BF129" s="773">
        <v>5.6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463</v>
      </c>
      <c r="X130" s="781"/>
      <c r="Y130" s="781"/>
      <c r="Z130" s="782"/>
      <c r="AA130" s="783">
        <v>1794367</v>
      </c>
      <c r="AB130" s="784"/>
      <c r="AC130" s="784"/>
      <c r="AD130" s="784"/>
      <c r="AE130" s="785"/>
      <c r="AF130" s="786">
        <v>1741099</v>
      </c>
      <c r="AG130" s="784"/>
      <c r="AH130" s="784"/>
      <c r="AI130" s="784"/>
      <c r="AJ130" s="785"/>
      <c r="AK130" s="786">
        <v>1802479</v>
      </c>
      <c r="AL130" s="784"/>
      <c r="AM130" s="784"/>
      <c r="AN130" s="784"/>
      <c r="AO130" s="785"/>
      <c r="AP130" s="787"/>
      <c r="AQ130" s="788"/>
      <c r="AR130" s="788"/>
      <c r="AS130" s="788"/>
      <c r="AT130" s="789"/>
      <c r="AU130" s="235"/>
      <c r="AV130" s="235"/>
      <c r="AW130" s="235"/>
      <c r="AX130" s="751" t="s">
        <v>464</v>
      </c>
      <c r="AY130" s="752"/>
      <c r="AZ130" s="752"/>
      <c r="BA130" s="752"/>
      <c r="BB130" s="752"/>
      <c r="BC130" s="752"/>
      <c r="BD130" s="752"/>
      <c r="BE130" s="753"/>
      <c r="BF130" s="705" t="s">
        <v>221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465</v>
      </c>
      <c r="X131" s="714"/>
      <c r="Y131" s="714"/>
      <c r="Z131" s="715"/>
      <c r="AA131" s="716">
        <v>10545712</v>
      </c>
      <c r="AB131" s="717"/>
      <c r="AC131" s="717"/>
      <c r="AD131" s="717"/>
      <c r="AE131" s="718"/>
      <c r="AF131" s="719">
        <v>10725218</v>
      </c>
      <c r="AG131" s="717"/>
      <c r="AH131" s="717"/>
      <c r="AI131" s="717"/>
      <c r="AJ131" s="718"/>
      <c r="AK131" s="719">
        <v>10580696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467</v>
      </c>
      <c r="W132" s="737"/>
      <c r="X132" s="737"/>
      <c r="Y132" s="737"/>
      <c r="Z132" s="738"/>
      <c r="AA132" s="739">
        <v>6.00771195</v>
      </c>
      <c r="AB132" s="740"/>
      <c r="AC132" s="740"/>
      <c r="AD132" s="740"/>
      <c r="AE132" s="741"/>
      <c r="AF132" s="742">
        <v>6.1349801929999996</v>
      </c>
      <c r="AG132" s="740"/>
      <c r="AH132" s="740"/>
      <c r="AI132" s="740"/>
      <c r="AJ132" s="741"/>
      <c r="AK132" s="742">
        <v>4.7140093619999996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468</v>
      </c>
      <c r="W133" s="746"/>
      <c r="X133" s="746"/>
      <c r="Y133" s="746"/>
      <c r="Z133" s="747"/>
      <c r="AA133" s="748">
        <v>7.2</v>
      </c>
      <c r="AB133" s="749"/>
      <c r="AC133" s="749"/>
      <c r="AD133" s="749"/>
      <c r="AE133" s="750"/>
      <c r="AF133" s="748">
        <v>6.3</v>
      </c>
      <c r="AG133" s="749"/>
      <c r="AH133" s="749"/>
      <c r="AI133" s="749"/>
      <c r="AJ133" s="750"/>
      <c r="AK133" s="748">
        <v>5.6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7" t="s">
        <v>471</v>
      </c>
      <c r="L7" s="254"/>
      <c r="M7" s="255" t="s">
        <v>472</v>
      </c>
      <c r="N7" s="256"/>
    </row>
    <row r="8" spans="1:16">
      <c r="A8" s="248"/>
      <c r="B8" s="244"/>
      <c r="C8" s="244"/>
      <c r="D8" s="244"/>
      <c r="E8" s="244"/>
      <c r="F8" s="244"/>
      <c r="G8" s="257"/>
      <c r="H8" s="258"/>
      <c r="I8" s="258"/>
      <c r="J8" s="259"/>
      <c r="K8" s="1118"/>
      <c r="L8" s="260" t="s">
        <v>473</v>
      </c>
      <c r="M8" s="261" t="s">
        <v>474</v>
      </c>
      <c r="N8" s="262" t="s">
        <v>475</v>
      </c>
    </row>
    <row r="9" spans="1:16">
      <c r="A9" s="248"/>
      <c r="B9" s="244"/>
      <c r="C9" s="244"/>
      <c r="D9" s="244"/>
      <c r="E9" s="244"/>
      <c r="F9" s="244"/>
      <c r="G9" s="1131" t="s">
        <v>476</v>
      </c>
      <c r="H9" s="1132"/>
      <c r="I9" s="1132"/>
      <c r="J9" s="1133"/>
      <c r="K9" s="263">
        <v>3872303</v>
      </c>
      <c r="L9" s="264">
        <v>64110</v>
      </c>
      <c r="M9" s="265">
        <v>60220</v>
      </c>
      <c r="N9" s="266">
        <v>6.5</v>
      </c>
    </row>
    <row r="10" spans="1:16">
      <c r="A10" s="248"/>
      <c r="B10" s="244"/>
      <c r="C10" s="244"/>
      <c r="D10" s="244"/>
      <c r="E10" s="244"/>
      <c r="F10" s="244"/>
      <c r="G10" s="1131" t="s">
        <v>477</v>
      </c>
      <c r="H10" s="1132"/>
      <c r="I10" s="1132"/>
      <c r="J10" s="1133"/>
      <c r="K10" s="267">
        <v>345447</v>
      </c>
      <c r="L10" s="268">
        <v>5719</v>
      </c>
      <c r="M10" s="269">
        <v>6228</v>
      </c>
      <c r="N10" s="270">
        <v>-8.1999999999999993</v>
      </c>
    </row>
    <row r="11" spans="1:16" ht="13.5" customHeight="1">
      <c r="A11" s="248"/>
      <c r="B11" s="244"/>
      <c r="C11" s="244"/>
      <c r="D11" s="244"/>
      <c r="E11" s="244"/>
      <c r="F11" s="244"/>
      <c r="G11" s="1131" t="s">
        <v>478</v>
      </c>
      <c r="H11" s="1132"/>
      <c r="I11" s="1132"/>
      <c r="J11" s="1133"/>
      <c r="K11" s="267">
        <v>30299</v>
      </c>
      <c r="L11" s="268">
        <v>502</v>
      </c>
      <c r="M11" s="269">
        <v>6126</v>
      </c>
      <c r="N11" s="270">
        <v>-91.8</v>
      </c>
    </row>
    <row r="12" spans="1:16" ht="13.5" customHeight="1">
      <c r="A12" s="248"/>
      <c r="B12" s="244"/>
      <c r="C12" s="244"/>
      <c r="D12" s="244"/>
      <c r="E12" s="244"/>
      <c r="F12" s="244"/>
      <c r="G12" s="1131" t="s">
        <v>479</v>
      </c>
      <c r="H12" s="1132"/>
      <c r="I12" s="1132"/>
      <c r="J12" s="1133"/>
      <c r="K12" s="267">
        <v>102727</v>
      </c>
      <c r="L12" s="268">
        <v>1701</v>
      </c>
      <c r="M12" s="269">
        <v>1407</v>
      </c>
      <c r="N12" s="270">
        <v>20.9</v>
      </c>
    </row>
    <row r="13" spans="1:16" ht="13.5" customHeight="1">
      <c r="A13" s="248"/>
      <c r="B13" s="244"/>
      <c r="C13" s="244"/>
      <c r="D13" s="244"/>
      <c r="E13" s="244"/>
      <c r="F13" s="244"/>
      <c r="G13" s="1131" t="s">
        <v>480</v>
      </c>
      <c r="H13" s="1132"/>
      <c r="I13" s="1132"/>
      <c r="J13" s="1133"/>
      <c r="K13" s="267" t="s">
        <v>481</v>
      </c>
      <c r="L13" s="268" t="s">
        <v>481</v>
      </c>
      <c r="M13" s="269" t="s">
        <v>481</v>
      </c>
      <c r="N13" s="270" t="s">
        <v>481</v>
      </c>
    </row>
    <row r="14" spans="1:16" ht="13.5" customHeight="1">
      <c r="A14" s="248"/>
      <c r="B14" s="244"/>
      <c r="C14" s="244"/>
      <c r="D14" s="244"/>
      <c r="E14" s="244"/>
      <c r="F14" s="244"/>
      <c r="G14" s="1131" t="s">
        <v>482</v>
      </c>
      <c r="H14" s="1132"/>
      <c r="I14" s="1132"/>
      <c r="J14" s="1133"/>
      <c r="K14" s="267">
        <v>206587</v>
      </c>
      <c r="L14" s="268">
        <v>3420</v>
      </c>
      <c r="M14" s="269">
        <v>2310</v>
      </c>
      <c r="N14" s="270">
        <v>48.1</v>
      </c>
    </row>
    <row r="15" spans="1:16" ht="13.5" customHeight="1">
      <c r="A15" s="248"/>
      <c r="B15" s="244"/>
      <c r="C15" s="244"/>
      <c r="D15" s="244"/>
      <c r="E15" s="244"/>
      <c r="F15" s="244"/>
      <c r="G15" s="1131" t="s">
        <v>483</v>
      </c>
      <c r="H15" s="1132"/>
      <c r="I15" s="1132"/>
      <c r="J15" s="1133"/>
      <c r="K15" s="267">
        <v>75639</v>
      </c>
      <c r="L15" s="268">
        <v>1252</v>
      </c>
      <c r="M15" s="269">
        <v>1512</v>
      </c>
      <c r="N15" s="270">
        <v>-17.2</v>
      </c>
    </row>
    <row r="16" spans="1:16">
      <c r="A16" s="248"/>
      <c r="B16" s="244"/>
      <c r="C16" s="244"/>
      <c r="D16" s="244"/>
      <c r="E16" s="244"/>
      <c r="F16" s="244"/>
      <c r="G16" s="1134" t="s">
        <v>484</v>
      </c>
      <c r="H16" s="1135"/>
      <c r="I16" s="1135"/>
      <c r="J16" s="1136"/>
      <c r="K16" s="268">
        <v>-293471</v>
      </c>
      <c r="L16" s="268">
        <v>-4859</v>
      </c>
      <c r="M16" s="269">
        <v>-6349</v>
      </c>
      <c r="N16" s="270">
        <v>-23.5</v>
      </c>
    </row>
    <row r="17" spans="1:16">
      <c r="A17" s="248"/>
      <c r="B17" s="244"/>
      <c r="C17" s="244"/>
      <c r="D17" s="244"/>
      <c r="E17" s="244"/>
      <c r="F17" s="244"/>
      <c r="G17" s="1134" t="s">
        <v>170</v>
      </c>
      <c r="H17" s="1135"/>
      <c r="I17" s="1135"/>
      <c r="J17" s="1136"/>
      <c r="K17" s="268">
        <v>4339531</v>
      </c>
      <c r="L17" s="268">
        <v>71845</v>
      </c>
      <c r="M17" s="269">
        <v>71454</v>
      </c>
      <c r="N17" s="270">
        <v>0.5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28" t="s">
        <v>489</v>
      </c>
      <c r="H21" s="1129"/>
      <c r="I21" s="1129"/>
      <c r="J21" s="1130"/>
      <c r="K21" s="280">
        <v>8.43</v>
      </c>
      <c r="L21" s="281">
        <v>6.96</v>
      </c>
      <c r="M21" s="282">
        <v>1.47</v>
      </c>
      <c r="N21" s="249"/>
      <c r="O21" s="283"/>
      <c r="P21" s="279"/>
    </row>
    <row r="22" spans="1:16" s="284" customFormat="1">
      <c r="A22" s="279"/>
      <c r="B22" s="249"/>
      <c r="C22" s="249"/>
      <c r="D22" s="249"/>
      <c r="E22" s="249"/>
      <c r="F22" s="249"/>
      <c r="G22" s="1128" t="s">
        <v>490</v>
      </c>
      <c r="H22" s="1129"/>
      <c r="I22" s="1129"/>
      <c r="J22" s="1130"/>
      <c r="K22" s="285">
        <v>96.9</v>
      </c>
      <c r="L22" s="286">
        <v>98.3</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471</v>
      </c>
      <c r="L30" s="254"/>
      <c r="M30" s="255" t="s">
        <v>472</v>
      </c>
      <c r="N30" s="256"/>
    </row>
    <row r="31" spans="1:16">
      <c r="A31" s="248"/>
      <c r="B31" s="244"/>
      <c r="C31" s="244"/>
      <c r="D31" s="244"/>
      <c r="E31" s="244"/>
      <c r="F31" s="244"/>
      <c r="G31" s="257"/>
      <c r="H31" s="258"/>
      <c r="I31" s="258"/>
      <c r="J31" s="259"/>
      <c r="K31" s="1118"/>
      <c r="L31" s="260" t="s">
        <v>473</v>
      </c>
      <c r="M31" s="261" t="s">
        <v>474</v>
      </c>
      <c r="N31" s="262" t="s">
        <v>475</v>
      </c>
    </row>
    <row r="32" spans="1:16" ht="27" customHeight="1">
      <c r="A32" s="248"/>
      <c r="B32" s="244"/>
      <c r="C32" s="244"/>
      <c r="D32" s="244"/>
      <c r="E32" s="244"/>
      <c r="F32" s="244"/>
      <c r="G32" s="1119" t="s">
        <v>493</v>
      </c>
      <c r="H32" s="1120"/>
      <c r="I32" s="1120"/>
      <c r="J32" s="1121"/>
      <c r="K32" s="294">
        <v>1471674</v>
      </c>
      <c r="L32" s="294">
        <v>24365</v>
      </c>
      <c r="M32" s="295">
        <v>42849</v>
      </c>
      <c r="N32" s="296">
        <v>-43.1</v>
      </c>
    </row>
    <row r="33" spans="1:16" ht="13.5" customHeight="1">
      <c r="A33" s="248"/>
      <c r="B33" s="244"/>
      <c r="C33" s="244"/>
      <c r="D33" s="244"/>
      <c r="E33" s="244"/>
      <c r="F33" s="244"/>
      <c r="G33" s="1119" t="s">
        <v>494</v>
      </c>
      <c r="H33" s="1120"/>
      <c r="I33" s="1120"/>
      <c r="J33" s="1121"/>
      <c r="K33" s="294" t="s">
        <v>481</v>
      </c>
      <c r="L33" s="294" t="s">
        <v>481</v>
      </c>
      <c r="M33" s="295" t="s">
        <v>481</v>
      </c>
      <c r="N33" s="296" t="s">
        <v>481</v>
      </c>
    </row>
    <row r="34" spans="1:16" ht="27" customHeight="1">
      <c r="A34" s="248"/>
      <c r="B34" s="244"/>
      <c r="C34" s="244"/>
      <c r="D34" s="244"/>
      <c r="E34" s="244"/>
      <c r="F34" s="244"/>
      <c r="G34" s="1119" t="s">
        <v>495</v>
      </c>
      <c r="H34" s="1120"/>
      <c r="I34" s="1120"/>
      <c r="J34" s="1121"/>
      <c r="K34" s="294" t="s">
        <v>481</v>
      </c>
      <c r="L34" s="294" t="s">
        <v>481</v>
      </c>
      <c r="M34" s="295">
        <v>43</v>
      </c>
      <c r="N34" s="296" t="s">
        <v>481</v>
      </c>
    </row>
    <row r="35" spans="1:16" ht="27" customHeight="1">
      <c r="A35" s="248"/>
      <c r="B35" s="244"/>
      <c r="C35" s="244"/>
      <c r="D35" s="244"/>
      <c r="E35" s="244"/>
      <c r="F35" s="244"/>
      <c r="G35" s="1119" t="s">
        <v>496</v>
      </c>
      <c r="H35" s="1120"/>
      <c r="I35" s="1120"/>
      <c r="J35" s="1121"/>
      <c r="K35" s="294">
        <v>1171120</v>
      </c>
      <c r="L35" s="294">
        <v>19389</v>
      </c>
      <c r="M35" s="295">
        <v>17936</v>
      </c>
      <c r="N35" s="296">
        <v>8.1</v>
      </c>
    </row>
    <row r="36" spans="1:16" ht="27" customHeight="1">
      <c r="A36" s="248"/>
      <c r="B36" s="244"/>
      <c r="C36" s="244"/>
      <c r="D36" s="244"/>
      <c r="E36" s="244"/>
      <c r="F36" s="244"/>
      <c r="G36" s="1119" t="s">
        <v>497</v>
      </c>
      <c r="H36" s="1120"/>
      <c r="I36" s="1120"/>
      <c r="J36" s="1121"/>
      <c r="K36" s="294" t="s">
        <v>481</v>
      </c>
      <c r="L36" s="294" t="s">
        <v>481</v>
      </c>
      <c r="M36" s="295">
        <v>1583</v>
      </c>
      <c r="N36" s="296" t="s">
        <v>481</v>
      </c>
    </row>
    <row r="37" spans="1:16" ht="13.5" customHeight="1">
      <c r="A37" s="248"/>
      <c r="B37" s="244"/>
      <c r="C37" s="244"/>
      <c r="D37" s="244"/>
      <c r="E37" s="244"/>
      <c r="F37" s="244"/>
      <c r="G37" s="1119" t="s">
        <v>498</v>
      </c>
      <c r="H37" s="1120"/>
      <c r="I37" s="1120"/>
      <c r="J37" s="1121"/>
      <c r="K37" s="294">
        <v>996</v>
      </c>
      <c r="L37" s="294">
        <v>16</v>
      </c>
      <c r="M37" s="295">
        <v>1142</v>
      </c>
      <c r="N37" s="296">
        <v>-98.6</v>
      </c>
    </row>
    <row r="38" spans="1:16" ht="27" customHeight="1">
      <c r="A38" s="248"/>
      <c r="B38" s="244"/>
      <c r="C38" s="244"/>
      <c r="D38" s="244"/>
      <c r="E38" s="244"/>
      <c r="F38" s="244"/>
      <c r="G38" s="1122" t="s">
        <v>499</v>
      </c>
      <c r="H38" s="1123"/>
      <c r="I38" s="1123"/>
      <c r="J38" s="1124"/>
      <c r="K38" s="297" t="s">
        <v>481</v>
      </c>
      <c r="L38" s="297" t="s">
        <v>481</v>
      </c>
      <c r="M38" s="298">
        <v>1</v>
      </c>
      <c r="N38" s="299" t="s">
        <v>481</v>
      </c>
      <c r="O38" s="293"/>
    </row>
    <row r="39" spans="1:16">
      <c r="A39" s="248"/>
      <c r="B39" s="244"/>
      <c r="C39" s="244"/>
      <c r="D39" s="244"/>
      <c r="E39" s="244"/>
      <c r="F39" s="244"/>
      <c r="G39" s="1122" t="s">
        <v>500</v>
      </c>
      <c r="H39" s="1123"/>
      <c r="I39" s="1123"/>
      <c r="J39" s="1124"/>
      <c r="K39" s="300">
        <v>-342536</v>
      </c>
      <c r="L39" s="300">
        <v>-5671</v>
      </c>
      <c r="M39" s="301">
        <v>-7075</v>
      </c>
      <c r="N39" s="302">
        <v>-19.8</v>
      </c>
      <c r="O39" s="293"/>
    </row>
    <row r="40" spans="1:16" ht="27" customHeight="1">
      <c r="A40" s="248"/>
      <c r="B40" s="244"/>
      <c r="C40" s="244"/>
      <c r="D40" s="244"/>
      <c r="E40" s="244"/>
      <c r="F40" s="244"/>
      <c r="G40" s="1119" t="s">
        <v>501</v>
      </c>
      <c r="H40" s="1120"/>
      <c r="I40" s="1120"/>
      <c r="J40" s="1121"/>
      <c r="K40" s="300">
        <v>-1802479</v>
      </c>
      <c r="L40" s="300">
        <v>-29842</v>
      </c>
      <c r="M40" s="301">
        <v>-40075</v>
      </c>
      <c r="N40" s="302">
        <v>-25.5</v>
      </c>
      <c r="O40" s="293"/>
    </row>
    <row r="41" spans="1:16">
      <c r="A41" s="248"/>
      <c r="B41" s="244"/>
      <c r="C41" s="244"/>
      <c r="D41" s="244"/>
      <c r="E41" s="244"/>
      <c r="F41" s="244"/>
      <c r="G41" s="1125" t="s">
        <v>281</v>
      </c>
      <c r="H41" s="1126"/>
      <c r="I41" s="1126"/>
      <c r="J41" s="1127"/>
      <c r="K41" s="294">
        <v>498775</v>
      </c>
      <c r="L41" s="300">
        <v>8258</v>
      </c>
      <c r="M41" s="301">
        <v>16405</v>
      </c>
      <c r="N41" s="302">
        <v>-49.7</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2" t="s">
        <v>471</v>
      </c>
      <c r="J49" s="1114" t="s">
        <v>505</v>
      </c>
      <c r="K49" s="1115"/>
      <c r="L49" s="1115"/>
      <c r="M49" s="1115"/>
      <c r="N49" s="1116"/>
    </row>
    <row r="50" spans="1:14">
      <c r="A50" s="248"/>
      <c r="B50" s="244"/>
      <c r="C50" s="244"/>
      <c r="D50" s="244"/>
      <c r="E50" s="244"/>
      <c r="F50" s="244"/>
      <c r="G50" s="312"/>
      <c r="H50" s="313"/>
      <c r="I50" s="1113"/>
      <c r="J50" s="314" t="s">
        <v>506</v>
      </c>
      <c r="K50" s="315" t="s">
        <v>507</v>
      </c>
      <c r="L50" s="316" t="s">
        <v>508</v>
      </c>
      <c r="M50" s="317" t="s">
        <v>509</v>
      </c>
      <c r="N50" s="318" t="s">
        <v>510</v>
      </c>
    </row>
    <row r="51" spans="1:14">
      <c r="A51" s="248"/>
      <c r="B51" s="244"/>
      <c r="C51" s="244"/>
      <c r="D51" s="244"/>
      <c r="E51" s="244"/>
      <c r="F51" s="244"/>
      <c r="G51" s="310" t="s">
        <v>511</v>
      </c>
      <c r="H51" s="311"/>
      <c r="I51" s="319">
        <v>3318727</v>
      </c>
      <c r="J51" s="320">
        <v>54681</v>
      </c>
      <c r="K51" s="321">
        <v>-10.199999999999999</v>
      </c>
      <c r="L51" s="322">
        <v>44162</v>
      </c>
      <c r="M51" s="323">
        <v>-7.7</v>
      </c>
      <c r="N51" s="324">
        <v>-2.5</v>
      </c>
    </row>
    <row r="52" spans="1:14">
      <c r="A52" s="248"/>
      <c r="B52" s="244"/>
      <c r="C52" s="244"/>
      <c r="D52" s="244"/>
      <c r="E52" s="244"/>
      <c r="F52" s="244"/>
      <c r="G52" s="325"/>
      <c r="H52" s="326" t="s">
        <v>512</v>
      </c>
      <c r="I52" s="327">
        <v>2092483</v>
      </c>
      <c r="J52" s="328">
        <v>34477</v>
      </c>
      <c r="K52" s="329">
        <v>-23.8</v>
      </c>
      <c r="L52" s="330">
        <v>24931</v>
      </c>
      <c r="M52" s="331">
        <v>-9</v>
      </c>
      <c r="N52" s="332">
        <v>-14.8</v>
      </c>
    </row>
    <row r="53" spans="1:14">
      <c r="A53" s="248"/>
      <c r="B53" s="244"/>
      <c r="C53" s="244"/>
      <c r="D53" s="244"/>
      <c r="E53" s="244"/>
      <c r="F53" s="244"/>
      <c r="G53" s="310" t="s">
        <v>513</v>
      </c>
      <c r="H53" s="311"/>
      <c r="I53" s="319">
        <v>2149873</v>
      </c>
      <c r="J53" s="320">
        <v>35669</v>
      </c>
      <c r="K53" s="321">
        <v>-34.799999999999997</v>
      </c>
      <c r="L53" s="322">
        <v>48103</v>
      </c>
      <c r="M53" s="323">
        <v>8.9</v>
      </c>
      <c r="N53" s="324">
        <v>-43.7</v>
      </c>
    </row>
    <row r="54" spans="1:14">
      <c r="A54" s="248"/>
      <c r="B54" s="244"/>
      <c r="C54" s="244"/>
      <c r="D54" s="244"/>
      <c r="E54" s="244"/>
      <c r="F54" s="244"/>
      <c r="G54" s="325"/>
      <c r="H54" s="326" t="s">
        <v>512</v>
      </c>
      <c r="I54" s="327">
        <v>1383368</v>
      </c>
      <c r="J54" s="328">
        <v>22952</v>
      </c>
      <c r="K54" s="329">
        <v>-33.4</v>
      </c>
      <c r="L54" s="330">
        <v>22640</v>
      </c>
      <c r="M54" s="331">
        <v>-9.1999999999999993</v>
      </c>
      <c r="N54" s="332">
        <v>-24.2</v>
      </c>
    </row>
    <row r="55" spans="1:14">
      <c r="A55" s="248"/>
      <c r="B55" s="244"/>
      <c r="C55" s="244"/>
      <c r="D55" s="244"/>
      <c r="E55" s="244"/>
      <c r="F55" s="244"/>
      <c r="G55" s="310" t="s">
        <v>514</v>
      </c>
      <c r="H55" s="311"/>
      <c r="I55" s="319">
        <v>2336052</v>
      </c>
      <c r="J55" s="320">
        <v>38177</v>
      </c>
      <c r="K55" s="321">
        <v>7</v>
      </c>
      <c r="L55" s="322">
        <v>45761</v>
      </c>
      <c r="M55" s="323">
        <v>-4.9000000000000004</v>
      </c>
      <c r="N55" s="324">
        <v>11.9</v>
      </c>
    </row>
    <row r="56" spans="1:14">
      <c r="A56" s="248"/>
      <c r="B56" s="244"/>
      <c r="C56" s="244"/>
      <c r="D56" s="244"/>
      <c r="E56" s="244"/>
      <c r="F56" s="244"/>
      <c r="G56" s="325"/>
      <c r="H56" s="326" t="s">
        <v>512</v>
      </c>
      <c r="I56" s="327">
        <v>1508958</v>
      </c>
      <c r="J56" s="328">
        <v>24660</v>
      </c>
      <c r="K56" s="329">
        <v>7.4</v>
      </c>
      <c r="L56" s="330">
        <v>24777</v>
      </c>
      <c r="M56" s="331">
        <v>9.4</v>
      </c>
      <c r="N56" s="332">
        <v>-2</v>
      </c>
    </row>
    <row r="57" spans="1:14">
      <c r="A57" s="248"/>
      <c r="B57" s="244"/>
      <c r="C57" s="244"/>
      <c r="D57" s="244"/>
      <c r="E57" s="244"/>
      <c r="F57" s="244"/>
      <c r="G57" s="310" t="s">
        <v>515</v>
      </c>
      <c r="H57" s="311"/>
      <c r="I57" s="319">
        <v>2581721</v>
      </c>
      <c r="J57" s="320">
        <v>42405</v>
      </c>
      <c r="K57" s="321">
        <v>11.1</v>
      </c>
      <c r="L57" s="322">
        <v>56255</v>
      </c>
      <c r="M57" s="323">
        <v>22.9</v>
      </c>
      <c r="N57" s="324">
        <v>-11.8</v>
      </c>
    </row>
    <row r="58" spans="1:14">
      <c r="A58" s="248"/>
      <c r="B58" s="244"/>
      <c r="C58" s="244"/>
      <c r="D58" s="244"/>
      <c r="E58" s="244"/>
      <c r="F58" s="244"/>
      <c r="G58" s="325"/>
      <c r="H58" s="326" t="s">
        <v>512</v>
      </c>
      <c r="I58" s="327">
        <v>1126244</v>
      </c>
      <c r="J58" s="328">
        <v>18499</v>
      </c>
      <c r="K58" s="329">
        <v>-25</v>
      </c>
      <c r="L58" s="330">
        <v>26957</v>
      </c>
      <c r="M58" s="331">
        <v>8.8000000000000007</v>
      </c>
      <c r="N58" s="332">
        <v>-33.799999999999997</v>
      </c>
    </row>
    <row r="59" spans="1:14">
      <c r="A59" s="248"/>
      <c r="B59" s="244"/>
      <c r="C59" s="244"/>
      <c r="D59" s="244"/>
      <c r="E59" s="244"/>
      <c r="F59" s="244"/>
      <c r="G59" s="310" t="s">
        <v>516</v>
      </c>
      <c r="H59" s="311"/>
      <c r="I59" s="319">
        <v>3610644</v>
      </c>
      <c r="J59" s="320">
        <v>59778</v>
      </c>
      <c r="K59" s="321">
        <v>41</v>
      </c>
      <c r="L59" s="322">
        <v>57944</v>
      </c>
      <c r="M59" s="323">
        <v>3</v>
      </c>
      <c r="N59" s="324">
        <v>38</v>
      </c>
    </row>
    <row r="60" spans="1:14">
      <c r="A60" s="248"/>
      <c r="B60" s="244"/>
      <c r="C60" s="244"/>
      <c r="D60" s="244"/>
      <c r="E60" s="244"/>
      <c r="F60" s="244"/>
      <c r="G60" s="325"/>
      <c r="H60" s="326" t="s">
        <v>512</v>
      </c>
      <c r="I60" s="333">
        <v>2226225</v>
      </c>
      <c r="J60" s="328">
        <v>36857</v>
      </c>
      <c r="K60" s="329">
        <v>99.2</v>
      </c>
      <c r="L60" s="330">
        <v>29326</v>
      </c>
      <c r="M60" s="331">
        <v>8.8000000000000007</v>
      </c>
      <c r="N60" s="332">
        <v>90.4</v>
      </c>
    </row>
    <row r="61" spans="1:14">
      <c r="A61" s="248"/>
      <c r="B61" s="244"/>
      <c r="C61" s="244"/>
      <c r="D61" s="244"/>
      <c r="E61" s="244"/>
      <c r="F61" s="244"/>
      <c r="G61" s="310" t="s">
        <v>517</v>
      </c>
      <c r="H61" s="334"/>
      <c r="I61" s="335">
        <v>2799403</v>
      </c>
      <c r="J61" s="336">
        <v>46142</v>
      </c>
      <c r="K61" s="337">
        <v>2.8</v>
      </c>
      <c r="L61" s="338">
        <v>50445</v>
      </c>
      <c r="M61" s="339">
        <v>4.4000000000000004</v>
      </c>
      <c r="N61" s="324">
        <v>-1.6</v>
      </c>
    </row>
    <row r="62" spans="1:14">
      <c r="A62" s="248"/>
      <c r="B62" s="244"/>
      <c r="C62" s="244"/>
      <c r="D62" s="244"/>
      <c r="E62" s="244"/>
      <c r="F62" s="244"/>
      <c r="G62" s="325"/>
      <c r="H62" s="326" t="s">
        <v>512</v>
      </c>
      <c r="I62" s="327">
        <v>1667456</v>
      </c>
      <c r="J62" s="328">
        <v>27489</v>
      </c>
      <c r="K62" s="329">
        <v>4.9000000000000004</v>
      </c>
      <c r="L62" s="330">
        <v>25726</v>
      </c>
      <c r="M62" s="331">
        <v>1.8</v>
      </c>
      <c r="N62" s="332">
        <v>3.1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18.36</v>
      </c>
      <c r="G47" s="12">
        <v>19.239999999999998</v>
      </c>
      <c r="H47" s="12">
        <v>19.46</v>
      </c>
      <c r="I47" s="12">
        <v>19.28</v>
      </c>
      <c r="J47" s="13">
        <v>19.78</v>
      </c>
    </row>
    <row r="48" spans="2:10" ht="57.75" customHeight="1">
      <c r="B48" s="14"/>
      <c r="C48" s="1139" t="s">
        <v>4</v>
      </c>
      <c r="D48" s="1139"/>
      <c r="E48" s="1140"/>
      <c r="F48" s="15">
        <v>4.8</v>
      </c>
      <c r="G48" s="16">
        <v>4.26</v>
      </c>
      <c r="H48" s="16">
        <v>4.21</v>
      </c>
      <c r="I48" s="16">
        <v>3.05</v>
      </c>
      <c r="J48" s="17">
        <v>4.9000000000000004</v>
      </c>
    </row>
    <row r="49" spans="2:10" ht="57.75" customHeight="1" thickBot="1">
      <c r="B49" s="18"/>
      <c r="C49" s="1141" t="s">
        <v>5</v>
      </c>
      <c r="D49" s="1141"/>
      <c r="E49" s="1142"/>
      <c r="F49" s="19">
        <v>0.25</v>
      </c>
      <c r="G49" s="20">
        <v>0.05</v>
      </c>
      <c r="H49" s="20">
        <v>0.05</v>
      </c>
      <c r="I49" s="20" t="s">
        <v>524</v>
      </c>
      <c r="J49" s="21">
        <v>2.2000000000000002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525</v>
      </c>
      <c r="D34" s="1149"/>
      <c r="E34" s="1150"/>
      <c r="F34" s="32">
        <v>6.31</v>
      </c>
      <c r="G34" s="33">
        <v>6.81</v>
      </c>
      <c r="H34" s="33">
        <v>8.02</v>
      </c>
      <c r="I34" s="33">
        <v>8.2899999999999991</v>
      </c>
      <c r="J34" s="34">
        <v>6.07</v>
      </c>
      <c r="K34" s="22"/>
      <c r="L34" s="22"/>
      <c r="M34" s="22"/>
      <c r="N34" s="22"/>
      <c r="O34" s="22"/>
      <c r="P34" s="22"/>
    </row>
    <row r="35" spans="1:16" ht="39" customHeight="1">
      <c r="A35" s="22"/>
      <c r="B35" s="35"/>
      <c r="C35" s="1143" t="s">
        <v>526</v>
      </c>
      <c r="D35" s="1144"/>
      <c r="E35" s="1145"/>
      <c r="F35" s="36">
        <v>10.16</v>
      </c>
      <c r="G35" s="37">
        <v>5.87</v>
      </c>
      <c r="H35" s="37">
        <v>5.33</v>
      </c>
      <c r="I35" s="37">
        <v>5.64</v>
      </c>
      <c r="J35" s="38">
        <v>6.04</v>
      </c>
      <c r="K35" s="22"/>
      <c r="L35" s="22"/>
      <c r="M35" s="22"/>
      <c r="N35" s="22"/>
      <c r="O35" s="22"/>
      <c r="P35" s="22"/>
    </row>
    <row r="36" spans="1:16" ht="39" customHeight="1">
      <c r="A36" s="22"/>
      <c r="B36" s="35"/>
      <c r="C36" s="1143" t="s">
        <v>527</v>
      </c>
      <c r="D36" s="1144"/>
      <c r="E36" s="1145"/>
      <c r="F36" s="36">
        <v>4.79</v>
      </c>
      <c r="G36" s="37">
        <v>4.26</v>
      </c>
      <c r="H36" s="37">
        <v>4.21</v>
      </c>
      <c r="I36" s="37">
        <v>3.05</v>
      </c>
      <c r="J36" s="38">
        <v>4.9000000000000004</v>
      </c>
      <c r="K36" s="22"/>
      <c r="L36" s="22"/>
      <c r="M36" s="22"/>
      <c r="N36" s="22"/>
      <c r="O36" s="22"/>
      <c r="P36" s="22"/>
    </row>
    <row r="37" spans="1:16" ht="39" customHeight="1">
      <c r="A37" s="22"/>
      <c r="B37" s="35"/>
      <c r="C37" s="1143" t="s">
        <v>528</v>
      </c>
      <c r="D37" s="1144"/>
      <c r="E37" s="1145"/>
      <c r="F37" s="36">
        <v>1.72</v>
      </c>
      <c r="G37" s="37">
        <v>1.79</v>
      </c>
      <c r="H37" s="37">
        <v>2.21</v>
      </c>
      <c r="I37" s="37">
        <v>1.41</v>
      </c>
      <c r="J37" s="38">
        <v>1.54</v>
      </c>
      <c r="K37" s="22"/>
      <c r="L37" s="22"/>
      <c r="M37" s="22"/>
      <c r="N37" s="22"/>
      <c r="O37" s="22"/>
      <c r="P37" s="22"/>
    </row>
    <row r="38" spans="1:16" ht="39" customHeight="1">
      <c r="A38" s="22"/>
      <c r="B38" s="35"/>
      <c r="C38" s="1143" t="s">
        <v>529</v>
      </c>
      <c r="D38" s="1144"/>
      <c r="E38" s="1145"/>
      <c r="F38" s="36">
        <v>0</v>
      </c>
      <c r="G38" s="37">
        <v>0</v>
      </c>
      <c r="H38" s="37">
        <v>0</v>
      </c>
      <c r="I38" s="37">
        <v>0</v>
      </c>
      <c r="J38" s="38">
        <v>0.14000000000000001</v>
      </c>
      <c r="K38" s="22"/>
      <c r="L38" s="22"/>
      <c r="M38" s="22"/>
      <c r="N38" s="22"/>
      <c r="O38" s="22"/>
      <c r="P38" s="22"/>
    </row>
    <row r="39" spans="1:16" ht="39" customHeight="1">
      <c r="A39" s="22"/>
      <c r="B39" s="35"/>
      <c r="C39" s="1143" t="s">
        <v>530</v>
      </c>
      <c r="D39" s="1144"/>
      <c r="E39" s="1145"/>
      <c r="F39" s="36">
        <v>0</v>
      </c>
      <c r="G39" s="37">
        <v>0</v>
      </c>
      <c r="H39" s="37">
        <v>0.01</v>
      </c>
      <c r="I39" s="37">
        <v>0</v>
      </c>
      <c r="J39" s="38">
        <v>0.13</v>
      </c>
      <c r="K39" s="22"/>
      <c r="L39" s="22"/>
      <c r="M39" s="22"/>
      <c r="N39" s="22"/>
      <c r="O39" s="22"/>
      <c r="P39" s="22"/>
    </row>
    <row r="40" spans="1:16" ht="39" customHeight="1">
      <c r="A40" s="22"/>
      <c r="B40" s="35"/>
      <c r="C40" s="1143" t="s">
        <v>531</v>
      </c>
      <c r="D40" s="1144"/>
      <c r="E40" s="1145"/>
      <c r="F40" s="36">
        <v>0.04</v>
      </c>
      <c r="G40" s="37">
        <v>0.04</v>
      </c>
      <c r="H40" s="37">
        <v>0.05</v>
      </c>
      <c r="I40" s="37">
        <v>0.04</v>
      </c>
      <c r="J40" s="38">
        <v>0.04</v>
      </c>
      <c r="K40" s="22"/>
      <c r="L40" s="22"/>
      <c r="M40" s="22"/>
      <c r="N40" s="22"/>
      <c r="O40" s="22"/>
      <c r="P40" s="22"/>
    </row>
    <row r="41" spans="1:16" ht="39" customHeight="1">
      <c r="A41" s="22"/>
      <c r="B41" s="35"/>
      <c r="C41" s="1143" t="s">
        <v>532</v>
      </c>
      <c r="D41" s="1144"/>
      <c r="E41" s="1145"/>
      <c r="F41" s="36">
        <v>0</v>
      </c>
      <c r="G41" s="37">
        <v>0</v>
      </c>
      <c r="H41" s="37">
        <v>0</v>
      </c>
      <c r="I41" s="37">
        <v>0</v>
      </c>
      <c r="J41" s="38">
        <v>0</v>
      </c>
      <c r="K41" s="22"/>
      <c r="L41" s="22"/>
      <c r="M41" s="22"/>
      <c r="N41" s="22"/>
      <c r="O41" s="22"/>
      <c r="P41" s="22"/>
    </row>
    <row r="42" spans="1:16" ht="39" customHeight="1">
      <c r="A42" s="22"/>
      <c r="B42" s="39"/>
      <c r="C42" s="1143" t="s">
        <v>533</v>
      </c>
      <c r="D42" s="1144"/>
      <c r="E42" s="1145"/>
      <c r="F42" s="36" t="s">
        <v>481</v>
      </c>
      <c r="G42" s="37" t="s">
        <v>481</v>
      </c>
      <c r="H42" s="37" t="s">
        <v>481</v>
      </c>
      <c r="I42" s="37" t="s">
        <v>481</v>
      </c>
      <c r="J42" s="38" t="s">
        <v>481</v>
      </c>
      <c r="K42" s="22"/>
      <c r="L42" s="22"/>
      <c r="M42" s="22"/>
      <c r="N42" s="22"/>
      <c r="O42" s="22"/>
      <c r="P42" s="22"/>
    </row>
    <row r="43" spans="1:16" ht="39" customHeight="1" thickBot="1">
      <c r="A43" s="22"/>
      <c r="B43" s="40"/>
      <c r="C43" s="1146" t="s">
        <v>534</v>
      </c>
      <c r="D43" s="1147"/>
      <c r="E43" s="1148"/>
      <c r="F43" s="41">
        <v>0.19</v>
      </c>
      <c r="G43" s="42">
        <v>7.0000000000000007E-2</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4"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11</v>
      </c>
      <c r="C45" s="1160"/>
      <c r="D45" s="58"/>
      <c r="E45" s="1165" t="s">
        <v>12</v>
      </c>
      <c r="F45" s="1165"/>
      <c r="G45" s="1165"/>
      <c r="H45" s="1165"/>
      <c r="I45" s="1165"/>
      <c r="J45" s="1166"/>
      <c r="K45" s="59">
        <v>1705</v>
      </c>
      <c r="L45" s="60">
        <v>1474</v>
      </c>
      <c r="M45" s="60">
        <v>1425</v>
      </c>
      <c r="N45" s="60">
        <v>1472</v>
      </c>
      <c r="O45" s="61">
        <v>1472</v>
      </c>
      <c r="P45" s="48"/>
      <c r="Q45" s="48"/>
      <c r="R45" s="48"/>
      <c r="S45" s="48"/>
      <c r="T45" s="48"/>
      <c r="U45" s="48"/>
    </row>
    <row r="46" spans="1:21" ht="30.75" customHeight="1">
      <c r="A46" s="48"/>
      <c r="B46" s="1161"/>
      <c r="C46" s="1162"/>
      <c r="D46" s="62"/>
      <c r="E46" s="1153" t="s">
        <v>13</v>
      </c>
      <c r="F46" s="1153"/>
      <c r="G46" s="1153"/>
      <c r="H46" s="1153"/>
      <c r="I46" s="1153"/>
      <c r="J46" s="1154"/>
      <c r="K46" s="63" t="s">
        <v>481</v>
      </c>
      <c r="L46" s="64" t="s">
        <v>481</v>
      </c>
      <c r="M46" s="64" t="s">
        <v>481</v>
      </c>
      <c r="N46" s="64" t="s">
        <v>481</v>
      </c>
      <c r="O46" s="65" t="s">
        <v>481</v>
      </c>
      <c r="P46" s="48"/>
      <c r="Q46" s="48"/>
      <c r="R46" s="48"/>
      <c r="S46" s="48"/>
      <c r="T46" s="48"/>
      <c r="U46" s="48"/>
    </row>
    <row r="47" spans="1:21" ht="30.75" customHeight="1">
      <c r="A47" s="48"/>
      <c r="B47" s="1161"/>
      <c r="C47" s="1162"/>
      <c r="D47" s="62"/>
      <c r="E47" s="1153" t="s">
        <v>14</v>
      </c>
      <c r="F47" s="1153"/>
      <c r="G47" s="1153"/>
      <c r="H47" s="1153"/>
      <c r="I47" s="1153"/>
      <c r="J47" s="1154"/>
      <c r="K47" s="63" t="s">
        <v>481</v>
      </c>
      <c r="L47" s="64" t="s">
        <v>481</v>
      </c>
      <c r="M47" s="64" t="s">
        <v>481</v>
      </c>
      <c r="N47" s="64" t="s">
        <v>481</v>
      </c>
      <c r="O47" s="65" t="s">
        <v>481</v>
      </c>
      <c r="P47" s="48"/>
      <c r="Q47" s="48"/>
      <c r="R47" s="48"/>
      <c r="S47" s="48"/>
      <c r="T47" s="48"/>
      <c r="U47" s="48"/>
    </row>
    <row r="48" spans="1:21" ht="30.75" customHeight="1">
      <c r="A48" s="48"/>
      <c r="B48" s="1161"/>
      <c r="C48" s="1162"/>
      <c r="D48" s="62"/>
      <c r="E48" s="1153" t="s">
        <v>15</v>
      </c>
      <c r="F48" s="1153"/>
      <c r="G48" s="1153"/>
      <c r="H48" s="1153"/>
      <c r="I48" s="1153"/>
      <c r="J48" s="1154"/>
      <c r="K48" s="63">
        <v>1500</v>
      </c>
      <c r="L48" s="64">
        <v>1484</v>
      </c>
      <c r="M48" s="64">
        <v>1433</v>
      </c>
      <c r="N48" s="64">
        <v>1317</v>
      </c>
      <c r="O48" s="65">
        <v>1171</v>
      </c>
      <c r="P48" s="48"/>
      <c r="Q48" s="48"/>
      <c r="R48" s="48"/>
      <c r="S48" s="48"/>
      <c r="T48" s="48"/>
      <c r="U48" s="48"/>
    </row>
    <row r="49" spans="1:21" ht="30.75" customHeight="1">
      <c r="A49" s="48"/>
      <c r="B49" s="1161"/>
      <c r="C49" s="1162"/>
      <c r="D49" s="62"/>
      <c r="E49" s="1153" t="s">
        <v>16</v>
      </c>
      <c r="F49" s="1153"/>
      <c r="G49" s="1153"/>
      <c r="H49" s="1153"/>
      <c r="I49" s="1153"/>
      <c r="J49" s="1154"/>
      <c r="K49" s="63">
        <v>11</v>
      </c>
      <c r="L49" s="64">
        <v>11</v>
      </c>
      <c r="M49" s="64">
        <v>11</v>
      </c>
      <c r="N49" s="64">
        <v>10</v>
      </c>
      <c r="O49" s="65" t="s">
        <v>481</v>
      </c>
      <c r="P49" s="48"/>
      <c r="Q49" s="48"/>
      <c r="R49" s="48"/>
      <c r="S49" s="48"/>
      <c r="T49" s="48"/>
      <c r="U49" s="48"/>
    </row>
    <row r="50" spans="1:21" ht="30.75" customHeight="1">
      <c r="A50" s="48"/>
      <c r="B50" s="1161"/>
      <c r="C50" s="1162"/>
      <c r="D50" s="62"/>
      <c r="E50" s="1153" t="s">
        <v>17</v>
      </c>
      <c r="F50" s="1153"/>
      <c r="G50" s="1153"/>
      <c r="H50" s="1153"/>
      <c r="I50" s="1153"/>
      <c r="J50" s="1154"/>
      <c r="K50" s="63">
        <v>7</v>
      </c>
      <c r="L50" s="64">
        <v>7</v>
      </c>
      <c r="M50" s="64">
        <v>7</v>
      </c>
      <c r="N50" s="64">
        <v>7</v>
      </c>
      <c r="O50" s="65">
        <v>1</v>
      </c>
      <c r="P50" s="48"/>
      <c r="Q50" s="48"/>
      <c r="R50" s="48"/>
      <c r="S50" s="48"/>
      <c r="T50" s="48"/>
      <c r="U50" s="48"/>
    </row>
    <row r="51" spans="1:21" ht="30.75" customHeight="1">
      <c r="A51" s="48"/>
      <c r="B51" s="1163"/>
      <c r="C51" s="1164"/>
      <c r="D51" s="66"/>
      <c r="E51" s="1153" t="s">
        <v>18</v>
      </c>
      <c r="F51" s="1153"/>
      <c r="G51" s="1153"/>
      <c r="H51" s="1153"/>
      <c r="I51" s="1153"/>
      <c r="J51" s="1154"/>
      <c r="K51" s="63" t="s">
        <v>481</v>
      </c>
      <c r="L51" s="64" t="s">
        <v>481</v>
      </c>
      <c r="M51" s="64" t="s">
        <v>481</v>
      </c>
      <c r="N51" s="64" t="s">
        <v>481</v>
      </c>
      <c r="O51" s="65" t="s">
        <v>481</v>
      </c>
      <c r="P51" s="48"/>
      <c r="Q51" s="48"/>
      <c r="R51" s="48"/>
      <c r="S51" s="48"/>
      <c r="T51" s="48"/>
      <c r="U51" s="48"/>
    </row>
    <row r="52" spans="1:21" ht="30.75" customHeight="1">
      <c r="A52" s="48"/>
      <c r="B52" s="1151" t="s">
        <v>19</v>
      </c>
      <c r="C52" s="1152"/>
      <c r="D52" s="66"/>
      <c r="E52" s="1153" t="s">
        <v>20</v>
      </c>
      <c r="F52" s="1153"/>
      <c r="G52" s="1153"/>
      <c r="H52" s="1153"/>
      <c r="I52" s="1153"/>
      <c r="J52" s="1154"/>
      <c r="K52" s="63">
        <v>2298</v>
      </c>
      <c r="L52" s="64">
        <v>2236</v>
      </c>
      <c r="M52" s="64">
        <v>2243</v>
      </c>
      <c r="N52" s="64">
        <v>2148</v>
      </c>
      <c r="O52" s="65">
        <v>2145</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925</v>
      </c>
      <c r="L53" s="69">
        <v>740</v>
      </c>
      <c r="M53" s="69">
        <v>633</v>
      </c>
      <c r="N53" s="69">
        <v>658</v>
      </c>
      <c r="O53" s="70">
        <v>499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79" t="s">
        <v>24</v>
      </c>
      <c r="C41" s="1180"/>
      <c r="D41" s="81"/>
      <c r="E41" s="1181" t="s">
        <v>25</v>
      </c>
      <c r="F41" s="1181"/>
      <c r="G41" s="1181"/>
      <c r="H41" s="1182"/>
      <c r="I41" s="82">
        <v>12604</v>
      </c>
      <c r="J41" s="83">
        <v>12205</v>
      </c>
      <c r="K41" s="83">
        <v>12021</v>
      </c>
      <c r="L41" s="83">
        <v>12467</v>
      </c>
      <c r="M41" s="84">
        <v>13566</v>
      </c>
    </row>
    <row r="42" spans="2:13" ht="27.75" customHeight="1">
      <c r="B42" s="1169"/>
      <c r="C42" s="1170"/>
      <c r="D42" s="85"/>
      <c r="E42" s="1173" t="s">
        <v>26</v>
      </c>
      <c r="F42" s="1173"/>
      <c r="G42" s="1173"/>
      <c r="H42" s="1174"/>
      <c r="I42" s="86">
        <v>53</v>
      </c>
      <c r="J42" s="87">
        <v>31</v>
      </c>
      <c r="K42" s="87">
        <v>16</v>
      </c>
      <c r="L42" s="87">
        <v>8</v>
      </c>
      <c r="M42" s="88">
        <v>7</v>
      </c>
    </row>
    <row r="43" spans="2:13" ht="27.75" customHeight="1">
      <c r="B43" s="1169"/>
      <c r="C43" s="1170"/>
      <c r="D43" s="85"/>
      <c r="E43" s="1173" t="s">
        <v>27</v>
      </c>
      <c r="F43" s="1173"/>
      <c r="G43" s="1173"/>
      <c r="H43" s="1174"/>
      <c r="I43" s="86">
        <v>15068</v>
      </c>
      <c r="J43" s="87">
        <v>13778</v>
      </c>
      <c r="K43" s="87">
        <v>12616</v>
      </c>
      <c r="L43" s="87">
        <v>11487</v>
      </c>
      <c r="M43" s="88">
        <v>10338</v>
      </c>
    </row>
    <row r="44" spans="2:13" ht="27.75" customHeight="1">
      <c r="B44" s="1169"/>
      <c r="C44" s="1170"/>
      <c r="D44" s="85"/>
      <c r="E44" s="1173" t="s">
        <v>28</v>
      </c>
      <c r="F44" s="1173"/>
      <c r="G44" s="1173"/>
      <c r="H44" s="1174"/>
      <c r="I44" s="86">
        <v>30</v>
      </c>
      <c r="J44" s="87">
        <v>20</v>
      </c>
      <c r="K44" s="87">
        <v>10</v>
      </c>
      <c r="L44" s="87" t="s">
        <v>481</v>
      </c>
      <c r="M44" s="88" t="s">
        <v>481</v>
      </c>
    </row>
    <row r="45" spans="2:13" ht="27.75" customHeight="1">
      <c r="B45" s="1169"/>
      <c r="C45" s="1170"/>
      <c r="D45" s="85"/>
      <c r="E45" s="1173" t="s">
        <v>29</v>
      </c>
      <c r="F45" s="1173"/>
      <c r="G45" s="1173"/>
      <c r="H45" s="1174"/>
      <c r="I45" s="86">
        <v>3895</v>
      </c>
      <c r="J45" s="87">
        <v>3683</v>
      </c>
      <c r="K45" s="87">
        <v>3575</v>
      </c>
      <c r="L45" s="87">
        <v>3495</v>
      </c>
      <c r="M45" s="88">
        <v>5006</v>
      </c>
    </row>
    <row r="46" spans="2:13" ht="27.75" customHeight="1">
      <c r="B46" s="1169"/>
      <c r="C46" s="1170"/>
      <c r="D46" s="85"/>
      <c r="E46" s="1173" t="s">
        <v>30</v>
      </c>
      <c r="F46" s="1173"/>
      <c r="G46" s="1173"/>
      <c r="H46" s="1174"/>
      <c r="I46" s="86" t="s">
        <v>481</v>
      </c>
      <c r="J46" s="87" t="s">
        <v>481</v>
      </c>
      <c r="K46" s="87" t="s">
        <v>481</v>
      </c>
      <c r="L46" s="87" t="s">
        <v>481</v>
      </c>
      <c r="M46" s="88" t="s">
        <v>481</v>
      </c>
    </row>
    <row r="47" spans="2:13" ht="27.75" customHeight="1">
      <c r="B47" s="1169"/>
      <c r="C47" s="1170"/>
      <c r="D47" s="85"/>
      <c r="E47" s="1173" t="s">
        <v>31</v>
      </c>
      <c r="F47" s="1173"/>
      <c r="G47" s="1173"/>
      <c r="H47" s="1174"/>
      <c r="I47" s="86" t="s">
        <v>481</v>
      </c>
      <c r="J47" s="87" t="s">
        <v>481</v>
      </c>
      <c r="K47" s="87" t="s">
        <v>481</v>
      </c>
      <c r="L47" s="87" t="s">
        <v>481</v>
      </c>
      <c r="M47" s="88" t="s">
        <v>481</v>
      </c>
    </row>
    <row r="48" spans="2:13" ht="27.75" customHeight="1">
      <c r="B48" s="1171"/>
      <c r="C48" s="1172"/>
      <c r="D48" s="85"/>
      <c r="E48" s="1173" t="s">
        <v>32</v>
      </c>
      <c r="F48" s="1173"/>
      <c r="G48" s="1173"/>
      <c r="H48" s="1174"/>
      <c r="I48" s="86" t="s">
        <v>481</v>
      </c>
      <c r="J48" s="87" t="s">
        <v>481</v>
      </c>
      <c r="K48" s="87" t="s">
        <v>481</v>
      </c>
      <c r="L48" s="87" t="s">
        <v>481</v>
      </c>
      <c r="M48" s="88" t="s">
        <v>481</v>
      </c>
    </row>
    <row r="49" spans="2:13" ht="27.75" customHeight="1">
      <c r="B49" s="1167" t="s">
        <v>33</v>
      </c>
      <c r="C49" s="1168"/>
      <c r="D49" s="89"/>
      <c r="E49" s="1173" t="s">
        <v>34</v>
      </c>
      <c r="F49" s="1173"/>
      <c r="G49" s="1173"/>
      <c r="H49" s="1174"/>
      <c r="I49" s="86">
        <v>9320</v>
      </c>
      <c r="J49" s="87">
        <v>9117</v>
      </c>
      <c r="K49" s="87">
        <v>9021</v>
      </c>
      <c r="L49" s="87">
        <v>9317</v>
      </c>
      <c r="M49" s="88">
        <v>9350</v>
      </c>
    </row>
    <row r="50" spans="2:13" ht="27.75" customHeight="1">
      <c r="B50" s="1169"/>
      <c r="C50" s="1170"/>
      <c r="D50" s="85"/>
      <c r="E50" s="1173" t="s">
        <v>35</v>
      </c>
      <c r="F50" s="1173"/>
      <c r="G50" s="1173"/>
      <c r="H50" s="1174"/>
      <c r="I50" s="86">
        <v>4094</v>
      </c>
      <c r="J50" s="87">
        <v>3869</v>
      </c>
      <c r="K50" s="87">
        <v>3865</v>
      </c>
      <c r="L50" s="87">
        <v>3827</v>
      </c>
      <c r="M50" s="88">
        <v>3599</v>
      </c>
    </row>
    <row r="51" spans="2:13" ht="27.75" customHeight="1">
      <c r="B51" s="1171"/>
      <c r="C51" s="1172"/>
      <c r="D51" s="85"/>
      <c r="E51" s="1173" t="s">
        <v>36</v>
      </c>
      <c r="F51" s="1173"/>
      <c r="G51" s="1173"/>
      <c r="H51" s="1174"/>
      <c r="I51" s="86">
        <v>19281</v>
      </c>
      <c r="J51" s="87">
        <v>19585</v>
      </c>
      <c r="K51" s="87">
        <v>19649</v>
      </c>
      <c r="L51" s="87">
        <v>19807</v>
      </c>
      <c r="M51" s="88">
        <v>19705</v>
      </c>
    </row>
    <row r="52" spans="2:13" ht="27.75" customHeight="1" thickBot="1">
      <c r="B52" s="1175" t="s">
        <v>37</v>
      </c>
      <c r="C52" s="1176"/>
      <c r="D52" s="90"/>
      <c r="E52" s="1177" t="s">
        <v>38</v>
      </c>
      <c r="F52" s="1177"/>
      <c r="G52" s="1177"/>
      <c r="H52" s="1178"/>
      <c r="I52" s="91">
        <v>-1046</v>
      </c>
      <c r="J52" s="92">
        <v>-2854</v>
      </c>
      <c r="K52" s="92">
        <v>-4297</v>
      </c>
      <c r="L52" s="92">
        <v>-5492</v>
      </c>
      <c r="M52" s="93">
        <v>-3735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54681</v>
      </c>
      <c r="E3" s="116"/>
      <c r="F3" s="117">
        <v>44162</v>
      </c>
      <c r="G3" s="118"/>
      <c r="H3" s="119"/>
    </row>
    <row r="4" spans="1:8">
      <c r="A4" s="120"/>
      <c r="B4" s="121"/>
      <c r="C4" s="122"/>
      <c r="D4" s="123">
        <v>34477</v>
      </c>
      <c r="E4" s="124"/>
      <c r="F4" s="125">
        <v>24931</v>
      </c>
      <c r="G4" s="126"/>
      <c r="H4" s="127"/>
    </row>
    <row r="5" spans="1:8">
      <c r="A5" s="108" t="s">
        <v>513</v>
      </c>
      <c r="B5" s="113"/>
      <c r="C5" s="114"/>
      <c r="D5" s="115">
        <v>35669</v>
      </c>
      <c r="E5" s="116"/>
      <c r="F5" s="117">
        <v>48103</v>
      </c>
      <c r="G5" s="118"/>
      <c r="H5" s="119"/>
    </row>
    <row r="6" spans="1:8">
      <c r="A6" s="120"/>
      <c r="B6" s="121"/>
      <c r="C6" s="122"/>
      <c r="D6" s="123">
        <v>22952</v>
      </c>
      <c r="E6" s="124"/>
      <c r="F6" s="125">
        <v>22640</v>
      </c>
      <c r="G6" s="126"/>
      <c r="H6" s="127"/>
    </row>
    <row r="7" spans="1:8">
      <c r="A7" s="108" t="s">
        <v>514</v>
      </c>
      <c r="B7" s="113"/>
      <c r="C7" s="114"/>
      <c r="D7" s="115">
        <v>38177</v>
      </c>
      <c r="E7" s="116"/>
      <c r="F7" s="117">
        <v>45761</v>
      </c>
      <c r="G7" s="118"/>
      <c r="H7" s="119"/>
    </row>
    <row r="8" spans="1:8">
      <c r="A8" s="120"/>
      <c r="B8" s="121"/>
      <c r="C8" s="122"/>
      <c r="D8" s="123">
        <v>24660</v>
      </c>
      <c r="E8" s="124"/>
      <c r="F8" s="125">
        <v>24777</v>
      </c>
      <c r="G8" s="126"/>
      <c r="H8" s="127"/>
    </row>
    <row r="9" spans="1:8">
      <c r="A9" s="108" t="s">
        <v>515</v>
      </c>
      <c r="B9" s="113"/>
      <c r="C9" s="114"/>
      <c r="D9" s="115">
        <v>42405</v>
      </c>
      <c r="E9" s="116"/>
      <c r="F9" s="117">
        <v>56255</v>
      </c>
      <c r="G9" s="118"/>
      <c r="H9" s="119"/>
    </row>
    <row r="10" spans="1:8">
      <c r="A10" s="120"/>
      <c r="B10" s="121"/>
      <c r="C10" s="122"/>
      <c r="D10" s="123">
        <v>18499</v>
      </c>
      <c r="E10" s="124"/>
      <c r="F10" s="125">
        <v>26957</v>
      </c>
      <c r="G10" s="126"/>
      <c r="H10" s="127"/>
    </row>
    <row r="11" spans="1:8">
      <c r="A11" s="108" t="s">
        <v>516</v>
      </c>
      <c r="B11" s="113"/>
      <c r="C11" s="114"/>
      <c r="D11" s="115">
        <v>59778</v>
      </c>
      <c r="E11" s="116"/>
      <c r="F11" s="117">
        <v>57944</v>
      </c>
      <c r="G11" s="118"/>
      <c r="H11" s="119"/>
    </row>
    <row r="12" spans="1:8">
      <c r="A12" s="120"/>
      <c r="B12" s="121"/>
      <c r="C12" s="128"/>
      <c r="D12" s="123">
        <v>36857</v>
      </c>
      <c r="E12" s="124"/>
      <c r="F12" s="125">
        <v>29326</v>
      </c>
      <c r="G12" s="126"/>
      <c r="H12" s="127"/>
    </row>
    <row r="13" spans="1:8">
      <c r="A13" s="108"/>
      <c r="B13" s="113"/>
      <c r="C13" s="129"/>
      <c r="D13" s="130">
        <v>46142</v>
      </c>
      <c r="E13" s="131"/>
      <c r="F13" s="132">
        <v>50445</v>
      </c>
      <c r="G13" s="133"/>
      <c r="H13" s="119"/>
    </row>
    <row r="14" spans="1:8">
      <c r="A14" s="120"/>
      <c r="B14" s="121"/>
      <c r="C14" s="122"/>
      <c r="D14" s="123">
        <v>27489</v>
      </c>
      <c r="E14" s="124"/>
      <c r="F14" s="125">
        <v>25726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4.8</v>
      </c>
      <c r="C19" s="134">
        <f>ROUND(VALUE(SUBSTITUTE(実質収支比率等に係る経年分析!G$48,"▲","-")),2)</f>
        <v>4.26</v>
      </c>
      <c r="D19" s="134">
        <f>ROUND(VALUE(SUBSTITUTE(実質収支比率等に係る経年分析!H$48,"▲","-")),2)</f>
        <v>4.21</v>
      </c>
      <c r="E19" s="134">
        <f>ROUND(VALUE(SUBSTITUTE(実質収支比率等に係る経年分析!I$48,"▲","-")),2)</f>
        <v>3.05</v>
      </c>
      <c r="F19" s="134">
        <f>ROUND(VALUE(SUBSTITUTE(実質収支比率等に係る経年分析!J$48,"▲","-")),2)</f>
        <v>4.9000000000000004</v>
      </c>
    </row>
    <row r="20" spans="1:11">
      <c r="A20" s="134" t="s">
        <v>43</v>
      </c>
      <c r="B20" s="134">
        <f>ROUND(VALUE(SUBSTITUTE(実質収支比率等に係る経年分析!F$47,"▲","-")),2)</f>
        <v>18.36</v>
      </c>
      <c r="C20" s="134">
        <f>ROUND(VALUE(SUBSTITUTE(実質収支比率等に係る経年分析!G$47,"▲","-")),2)</f>
        <v>19.239999999999998</v>
      </c>
      <c r="D20" s="134">
        <f>ROUND(VALUE(SUBSTITUTE(実質収支比率等に係る経年分析!H$47,"▲","-")),2)</f>
        <v>19.46</v>
      </c>
      <c r="E20" s="134">
        <f>ROUND(VALUE(SUBSTITUTE(実質収支比率等に係る経年分析!I$47,"▲","-")),2)</f>
        <v>19.28</v>
      </c>
      <c r="F20" s="134">
        <f>ROUND(VALUE(SUBSTITUTE(実質収支比率等に係る経年分析!J$47,"▲","-")),2)</f>
        <v>19.78</v>
      </c>
    </row>
    <row r="21" spans="1:11">
      <c r="A21" s="134" t="s">
        <v>44</v>
      </c>
      <c r="B21" s="134">
        <f>IF(ISNUMBER(VALUE(SUBSTITUTE(実質収支比率等に係る経年分析!F$49,"▲","-"))),ROUND(VALUE(SUBSTITUTE(実質収支比率等に係る経年分析!F$49,"▲","-")),2),NA())</f>
        <v>0.25</v>
      </c>
      <c r="C21" s="134">
        <f>IF(ISNUMBER(VALUE(SUBSTITUTE(実質収支比率等に係る経年分析!G$49,"▲","-"))),ROUND(VALUE(SUBSTITUTE(実質収支比率等に係る経年分析!G$49,"▲","-")),2),NA())</f>
        <v>0.05</v>
      </c>
      <c r="D21" s="134">
        <f>IF(ISNUMBER(VALUE(SUBSTITUTE(実質収支比率等に係る経年分析!H$49,"▲","-"))),ROUND(VALUE(SUBSTITUTE(実質収支比率等に係る経年分析!H$49,"▲","-")),2),NA())</f>
        <v>0.05</v>
      </c>
      <c r="E21" s="134">
        <f>IF(ISNUMBER(VALUE(SUBSTITUTE(実質収支比率等に係る経年分析!I$49,"▲","-"))),ROUND(VALUE(SUBSTITUTE(実質収支比率等に係る経年分析!I$49,"▲","-")),2),NA())</f>
        <v>-1.1000000000000001</v>
      </c>
      <c r="F21" s="134">
        <f>IF(ISNUMBER(VALUE(SUBSTITUTE(実質収支比率等に係る経年分析!J$49,"▲","-"))),ROUND(VALUE(SUBSTITUTE(実質収支比率等に係る経年分析!J$49,"▲","-")),2),NA())</f>
        <v>2.2000000000000002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介護保険特別会計（サービス勘定）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自動車駐車場事業特別会計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介護保険特別会計（保険勘定）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c r="A32" s="135" t="str">
        <f>IF(連結実質赤字比率に係る赤字・黒字の構成分析!C$38="",NA(),連結実質赤字比率に係る赤字・黒字の構成分析!C$38)</f>
        <v>後期高齢者医療保険特別会計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1.72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1.54</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4.79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4.26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4.9000000000000004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10.16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5.87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5.64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6.04</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6.31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6.81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8.2899999999999991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6.07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2298</v>
      </c>
      <c r="E42" s="136"/>
      <c r="F42" s="136"/>
      <c r="G42" s="136">
        <f>'実質公債費比率（分子）の構造'!L$52</f>
        <v>2236</v>
      </c>
      <c r="H42" s="136"/>
      <c r="I42" s="136"/>
      <c r="J42" s="136">
        <f>'実質公債費比率（分子）の構造'!M$52</f>
        <v>2243</v>
      </c>
      <c r="K42" s="136"/>
      <c r="L42" s="136"/>
      <c r="M42" s="136">
        <f>'実質公債費比率（分子）の構造'!N$52</f>
        <v>2148</v>
      </c>
      <c r="N42" s="136"/>
      <c r="O42" s="136"/>
      <c r="P42" s="136">
        <f>'実質公債費比率（分子）の構造'!O$52</f>
        <v>2145</v>
      </c>
    </row>
    <row r="43" spans="1:16">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7</v>
      </c>
      <c r="C44" s="136"/>
      <c r="D44" s="136"/>
      <c r="E44" s="136">
        <f>'実質公債費比率（分子）の構造'!L$50</f>
        <v>7</v>
      </c>
      <c r="F44" s="136"/>
      <c r="G44" s="136"/>
      <c r="H44" s="136">
        <f>'実質公債費比率（分子）の構造'!M$50</f>
        <v>7</v>
      </c>
      <c r="I44" s="136"/>
      <c r="J44" s="136"/>
      <c r="K44" s="136">
        <f>'実質公債費比率（分子）の構造'!N$50</f>
        <v>7</v>
      </c>
      <c r="L44" s="136"/>
      <c r="M44" s="136"/>
      <c r="N44" s="136">
        <f>'実質公債費比率（分子）の構造'!O$50</f>
        <v>1</v>
      </c>
      <c r="O44" s="136"/>
      <c r="P44" s="136"/>
    </row>
    <row r="45" spans="1:16">
      <c r="A45" s="136" t="s">
        <v>53</v>
      </c>
      <c r="B45" s="136">
        <f>'実質公債費比率（分子）の構造'!K$49</f>
        <v>11</v>
      </c>
      <c r="C45" s="136"/>
      <c r="D45" s="136"/>
      <c r="E45" s="136">
        <f>'実質公債費比率（分子）の構造'!L$49</f>
        <v>11</v>
      </c>
      <c r="F45" s="136"/>
      <c r="G45" s="136"/>
      <c r="H45" s="136">
        <f>'実質公債費比率（分子）の構造'!M$49</f>
        <v>11</v>
      </c>
      <c r="I45" s="136"/>
      <c r="J45" s="136"/>
      <c r="K45" s="136">
        <f>'実質公債費比率（分子）の構造'!N$49</f>
        <v>10</v>
      </c>
      <c r="L45" s="136"/>
      <c r="M45" s="136"/>
      <c r="N45" s="136" t="str">
        <f>'実質公債費比率（分子）の構造'!O$49</f>
        <v>-</v>
      </c>
      <c r="O45" s="136"/>
      <c r="P45" s="136"/>
    </row>
    <row r="46" spans="1:16">
      <c r="A46" s="136" t="s">
        <v>54</v>
      </c>
      <c r="B46" s="136">
        <f>'実質公債費比率（分子）の構造'!K$48</f>
        <v>1500</v>
      </c>
      <c r="C46" s="136"/>
      <c r="D46" s="136"/>
      <c r="E46" s="136">
        <f>'実質公債費比率（分子）の構造'!L$48</f>
        <v>1484</v>
      </c>
      <c r="F46" s="136"/>
      <c r="G46" s="136"/>
      <c r="H46" s="136">
        <f>'実質公債費比率（分子）の構造'!M$48</f>
        <v>1433</v>
      </c>
      <c r="I46" s="136"/>
      <c r="J46" s="136"/>
      <c r="K46" s="136">
        <f>'実質公債費比率（分子）の構造'!N$48</f>
        <v>1317</v>
      </c>
      <c r="L46" s="136"/>
      <c r="M46" s="136"/>
      <c r="N46" s="136">
        <f>'実質公債費比率（分子）の構造'!O$48</f>
        <v>1171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1705</v>
      </c>
      <c r="C49" s="136"/>
      <c r="D49" s="136"/>
      <c r="E49" s="136">
        <f>'実質公債費比率（分子）の構造'!L$45</f>
        <v>1474</v>
      </c>
      <c r="F49" s="136"/>
      <c r="G49" s="136"/>
      <c r="H49" s="136">
        <f>'実質公債費比率（分子）の構造'!M$45</f>
        <v>1425</v>
      </c>
      <c r="I49" s="136"/>
      <c r="J49" s="136"/>
      <c r="K49" s="136">
        <f>'実質公債費比率（分子）の構造'!N$45</f>
        <v>1472</v>
      </c>
      <c r="L49" s="136"/>
      <c r="M49" s="136"/>
      <c r="N49" s="136">
        <f>'実質公債費比率（分子）の構造'!O$45</f>
        <v>1472</v>
      </c>
      <c r="O49" s="136"/>
      <c r="P49" s="136"/>
    </row>
    <row r="50" spans="1:16">
      <c r="A50" s="136" t="s">
        <v>58</v>
      </c>
      <c r="B50" s="136" t="e">
        <f>NA()</f>
        <v>#N/A</v>
      </c>
      <c r="C50" s="136">
        <f>IF(ISNUMBER('実質公債費比率（分子）の構造'!K$53),'実質公債費比率（分子）の構造'!K$53,NA())</f>
        <v>925</v>
      </c>
      <c r="D50" s="136" t="e">
        <f>NA()</f>
        <v>#N/A</v>
      </c>
      <c r="E50" s="136" t="e">
        <f>NA()</f>
        <v>#N/A</v>
      </c>
      <c r="F50" s="136">
        <f>IF(ISNUMBER('実質公債費比率（分子）の構造'!L$53),'実質公債費比率（分子）の構造'!L$53,NA())</f>
        <v>740</v>
      </c>
      <c r="G50" s="136" t="e">
        <f>NA()</f>
        <v>#N/A</v>
      </c>
      <c r="H50" s="136" t="e">
        <f>NA()</f>
        <v>#N/A</v>
      </c>
      <c r="I50" s="136">
        <f>IF(ISNUMBER('実質公債費比率（分子）の構造'!M$53),'実質公債費比率（分子）の構造'!M$53,NA())</f>
        <v>633</v>
      </c>
      <c r="J50" s="136" t="e">
        <f>NA()</f>
        <v>#N/A</v>
      </c>
      <c r="K50" s="136" t="e">
        <f>NA()</f>
        <v>#N/A</v>
      </c>
      <c r="L50" s="136">
        <f>IF(ISNUMBER('実質公債費比率（分子）の構造'!N$53),'実質公債費比率（分子）の構造'!N$53,NA())</f>
        <v>658</v>
      </c>
      <c r="M50" s="136" t="e">
        <f>NA()</f>
        <v>#N/A</v>
      </c>
      <c r="N50" s="136" t="e">
        <f>NA()</f>
        <v>#N/A</v>
      </c>
      <c r="O50" s="136">
        <f>IF(ISNUMBER('実質公債費比率（分子）の構造'!O$53),'実質公債費比率（分子）の構造'!O$53,NA())</f>
        <v>499</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19281</v>
      </c>
      <c r="E56" s="135"/>
      <c r="F56" s="135"/>
      <c r="G56" s="135">
        <f>'将来負担比率（分子）の構造'!J$51</f>
        <v>19585</v>
      </c>
      <c r="H56" s="135"/>
      <c r="I56" s="135"/>
      <c r="J56" s="135">
        <f>'将来負担比率（分子）の構造'!K$51</f>
        <v>19649</v>
      </c>
      <c r="K56" s="135"/>
      <c r="L56" s="135"/>
      <c r="M56" s="135">
        <f>'将来負担比率（分子）の構造'!L$51</f>
        <v>19807</v>
      </c>
      <c r="N56" s="135"/>
      <c r="O56" s="135"/>
      <c r="P56" s="135">
        <f>'将来負担比率（分子）の構造'!M$51</f>
        <v>19705</v>
      </c>
    </row>
    <row r="57" spans="1:16">
      <c r="A57" s="135" t="s">
        <v>35</v>
      </c>
      <c r="B57" s="135"/>
      <c r="C57" s="135"/>
      <c r="D57" s="135">
        <f>'将来負担比率（分子）の構造'!I$50</f>
        <v>4094</v>
      </c>
      <c r="E57" s="135"/>
      <c r="F57" s="135"/>
      <c r="G57" s="135">
        <f>'将来負担比率（分子）の構造'!J$50</f>
        <v>3869</v>
      </c>
      <c r="H57" s="135"/>
      <c r="I57" s="135"/>
      <c r="J57" s="135">
        <f>'将来負担比率（分子）の構造'!K$50</f>
        <v>3865</v>
      </c>
      <c r="K57" s="135"/>
      <c r="L57" s="135"/>
      <c r="M57" s="135">
        <f>'将来負担比率（分子）の構造'!L$50</f>
        <v>3827</v>
      </c>
      <c r="N57" s="135"/>
      <c r="O57" s="135"/>
      <c r="P57" s="135">
        <f>'将来負担比率（分子）の構造'!M$50</f>
        <v>3599</v>
      </c>
    </row>
    <row r="58" spans="1:16">
      <c r="A58" s="135" t="s">
        <v>34</v>
      </c>
      <c r="B58" s="135"/>
      <c r="C58" s="135"/>
      <c r="D58" s="135">
        <f>'将来負担比率（分子）の構造'!I$49</f>
        <v>9320</v>
      </c>
      <c r="E58" s="135"/>
      <c r="F58" s="135"/>
      <c r="G58" s="135">
        <f>'将来負担比率（分子）の構造'!J$49</f>
        <v>9117</v>
      </c>
      <c r="H58" s="135"/>
      <c r="I58" s="135"/>
      <c r="J58" s="135">
        <f>'将来負担比率（分子）の構造'!K$49</f>
        <v>9021</v>
      </c>
      <c r="K58" s="135"/>
      <c r="L58" s="135"/>
      <c r="M58" s="135">
        <f>'将来負担比率（分子）の構造'!L$49</f>
        <v>9317</v>
      </c>
      <c r="N58" s="135"/>
      <c r="O58" s="135"/>
      <c r="P58" s="135">
        <f>'将来負担比率（分子）の構造'!M$49</f>
        <v>9350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3895</v>
      </c>
      <c r="C62" s="135"/>
      <c r="D62" s="135"/>
      <c r="E62" s="135">
        <f>'将来負担比率（分子）の構造'!J$45</f>
        <v>3683</v>
      </c>
      <c r="F62" s="135"/>
      <c r="G62" s="135"/>
      <c r="H62" s="135">
        <f>'将来負担比率（分子）の構造'!K$45</f>
        <v>3575</v>
      </c>
      <c r="I62" s="135"/>
      <c r="J62" s="135"/>
      <c r="K62" s="135">
        <f>'将来負担比率（分子）の構造'!L$45</f>
        <v>3495</v>
      </c>
      <c r="L62" s="135"/>
      <c r="M62" s="135"/>
      <c r="N62" s="135">
        <f>'将来負担比率（分子）の構造'!M$45</f>
        <v>5006</v>
      </c>
      <c r="O62" s="135"/>
      <c r="P62" s="135"/>
    </row>
    <row r="63" spans="1:16">
      <c r="A63" s="135" t="s">
        <v>28</v>
      </c>
      <c r="B63" s="135">
        <f>'将来負担比率（分子）の構造'!I$44</f>
        <v>30</v>
      </c>
      <c r="C63" s="135"/>
      <c r="D63" s="135"/>
      <c r="E63" s="135">
        <f>'将来負担比率（分子）の構造'!J$44</f>
        <v>20</v>
      </c>
      <c r="F63" s="135"/>
      <c r="G63" s="135"/>
      <c r="H63" s="135">
        <f>'将来負担比率（分子）の構造'!K$44</f>
        <v>10</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15068</v>
      </c>
      <c r="C64" s="135"/>
      <c r="D64" s="135"/>
      <c r="E64" s="135">
        <f>'将来負担比率（分子）の構造'!J$43</f>
        <v>13778</v>
      </c>
      <c r="F64" s="135"/>
      <c r="G64" s="135"/>
      <c r="H64" s="135">
        <f>'将来負担比率（分子）の構造'!K$43</f>
        <v>12616</v>
      </c>
      <c r="I64" s="135"/>
      <c r="J64" s="135"/>
      <c r="K64" s="135">
        <f>'将来負担比率（分子）の構造'!L$43</f>
        <v>11487</v>
      </c>
      <c r="L64" s="135"/>
      <c r="M64" s="135"/>
      <c r="N64" s="135">
        <f>'将来負担比率（分子）の構造'!M$43</f>
        <v>10338</v>
      </c>
      <c r="O64" s="135"/>
      <c r="P64" s="135"/>
    </row>
    <row r="65" spans="1:16">
      <c r="A65" s="135" t="s">
        <v>26</v>
      </c>
      <c r="B65" s="135">
        <f>'将来負担比率（分子）の構造'!I$42</f>
        <v>53</v>
      </c>
      <c r="C65" s="135"/>
      <c r="D65" s="135"/>
      <c r="E65" s="135">
        <f>'将来負担比率（分子）の構造'!J$42</f>
        <v>31</v>
      </c>
      <c r="F65" s="135"/>
      <c r="G65" s="135"/>
      <c r="H65" s="135">
        <f>'将来負担比率（分子）の構造'!K$42</f>
        <v>16</v>
      </c>
      <c r="I65" s="135"/>
      <c r="J65" s="135"/>
      <c r="K65" s="135">
        <f>'将来負担比率（分子）の構造'!L$42</f>
        <v>8</v>
      </c>
      <c r="L65" s="135"/>
      <c r="M65" s="135"/>
      <c r="N65" s="135">
        <f>'将来負担比率（分子）の構造'!M$42</f>
        <v>7</v>
      </c>
      <c r="O65" s="135"/>
      <c r="P65" s="135"/>
    </row>
    <row r="66" spans="1:16">
      <c r="A66" s="135" t="s">
        <v>25</v>
      </c>
      <c r="B66" s="135">
        <f>'将来負担比率（分子）の構造'!I$41</f>
        <v>12604</v>
      </c>
      <c r="C66" s="135"/>
      <c r="D66" s="135"/>
      <c r="E66" s="135">
        <f>'将来負担比率（分子）の構造'!J$41</f>
        <v>12205</v>
      </c>
      <c r="F66" s="135"/>
      <c r="G66" s="135"/>
      <c r="H66" s="135">
        <f>'将来負担比率（分子）の構造'!K$41</f>
        <v>12021</v>
      </c>
      <c r="I66" s="135"/>
      <c r="J66" s="135"/>
      <c r="K66" s="135">
        <f>'将来負担比率（分子）の構造'!L$41</f>
        <v>12467</v>
      </c>
      <c r="L66" s="135"/>
      <c r="M66" s="135"/>
      <c r="N66" s="135">
        <f>'将来負担比率（分子）の構造'!M$41</f>
        <v>13566</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2016-04-14T07:46:06Z</cp:lastPrinted>
  <dcterms:created xsi:type="dcterms:W3CDTF">2016-02-15T01:28:27Z</dcterms:created>
  <dcterms:modified xsi:type="dcterms:W3CDTF">2016-04-21T04:55:27Z</dcterms:modified>
  <cp:category/>
</cp:coreProperties>
</file>